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ED519DB6-442F-4651-9E21-3D43F59FD8C4}" xr6:coauthVersionLast="44" xr6:coauthVersionMax="44" xr10:uidLastSave="{00000000-0000-0000-0000-000000000000}"/>
  <bookViews>
    <workbookView xWindow="-25335" yWindow="3570" windowWidth="21600" windowHeight="11385" firstSheet="3" activeTab="13" xr2:uid="{00000000-000D-0000-FFFF-FFFF00000000}"/>
  </bookViews>
  <sheets>
    <sheet name="S35_1" sheetId="1" r:id="rId1"/>
    <sheet name="S35_10" sheetId="2" r:id="rId2"/>
    <sheet name="S35_11-1" sheetId="3" r:id="rId3"/>
    <sheet name="S35_11-2" sheetId="4" r:id="rId4"/>
    <sheet name="S35_11-3" sheetId="5" r:id="rId5"/>
    <sheet name="S35_2" sheetId="6" r:id="rId6"/>
    <sheet name="S35_3" sheetId="7" r:id="rId7"/>
    <sheet name="S35_4" sheetId="8" r:id="rId8"/>
    <sheet name="S35_5-1" sheetId="9" r:id="rId9"/>
    <sheet name="S35_5-2" sheetId="10" r:id="rId10"/>
    <sheet name="S35_6" sheetId="11" r:id="rId11"/>
    <sheet name="S35_7" sheetId="12" r:id="rId12"/>
    <sheet name="S35_8" sheetId="13" r:id="rId13"/>
    <sheet name="S35_9" sheetId="14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a">#REF!</definedName>
    <definedName name="Assnmts">#REF!</definedName>
    <definedName name="Avail">#REF!</definedName>
    <definedName name="b">#REF!</definedName>
    <definedName name="c_">#REF!</definedName>
    <definedName name="Calls">#REF!</definedName>
    <definedName name="carloss">#REF!</definedName>
    <definedName name="cities">OFFSET([1]data!$B$6,0,0,COUNTA([1]data!$B$1:$B$65536)-1,1)</definedName>
    <definedName name="ColSums">#REF!</definedName>
    <definedName name="costlock">#REF!</definedName>
    <definedName name="Covar">#REF!</definedName>
    <definedName name="d">#REF!</definedName>
    <definedName name="Deadline">#REF!</definedName>
    <definedName name="Decisions">#REF!</definedName>
    <definedName name="ded">#REF!</definedName>
    <definedName name="DEFRATE">'S35_5-2'!$H$2:$H$33</definedName>
    <definedName name="Dem">'[2]7'!$C$6:$C$20</definedName>
    <definedName name="Dems">#REF!</definedName>
    <definedName name="DemWins">#REF!</definedName>
    <definedName name="Errors">#REF!</definedName>
    <definedName name="ExpRet">#REF!</definedName>
    <definedName name="FinalFrns">#REF!</definedName>
    <definedName name="Fulltime">[3]Prob4_81!$B$10:$C$10</definedName>
    <definedName name="games" localSheetId="2">'S35_11-1'!$I$3:$U$287</definedName>
    <definedName name="home">'[4]S35_11-2'!$C$1</definedName>
    <definedName name="home_edge" localSheetId="5">S35_2!$I$1</definedName>
    <definedName name="home_edge" localSheetId="6">S35_3!$F$2</definedName>
    <definedName name="Home_edge" localSheetId="7">S35_4!$F$2</definedName>
    <definedName name="home_edge" localSheetId="8">'[5]S35_5-2'!$G$35</definedName>
    <definedName name="home_edge" localSheetId="9">'S35_5-2'!$G$35</definedName>
    <definedName name="Home_edge" localSheetId="11">S35_7!$I$2</definedName>
    <definedName name="home_edge" localSheetId="12">S35_8!$I$1</definedName>
    <definedName name="Home_edge">S35_1!$I$2</definedName>
    <definedName name="homeedge">#REF!</definedName>
    <definedName name="HrsPerWeek">#REF!</definedName>
    <definedName name="Invested">#REF!</definedName>
    <definedName name="L">#REF!</definedName>
    <definedName name="lock_no_policy">#REF!</definedName>
    <definedName name="lock_policy">#REF!</definedName>
    <definedName name="look">S35_9!$A$4:$C$27</definedName>
    <definedName name="LOOKPTSCORED">'[5]S35_5-2'!$E$2:$H$33</definedName>
    <definedName name="lookup" localSheetId="2">'[4]S35_11-2'!$A$4:$B$35</definedName>
    <definedName name="lookup" localSheetId="3">'S35_11-2'!$A$4:$B$35</definedName>
    <definedName name="lookup" localSheetId="4">'[4]S35_11-2'!$A$4:$B$35</definedName>
    <definedName name="lookup" localSheetId="5">S35_2!$L$4:$N$32</definedName>
    <definedName name="lookup" localSheetId="6">S35_3!$A$4:$C$34</definedName>
    <definedName name="lookup" localSheetId="7">S35_4!$B$2:$D$33</definedName>
    <definedName name="lookup" localSheetId="8">'S35_5-1'!$E$2:$G$33</definedName>
    <definedName name="lookup" localSheetId="9">'S35_5-2'!$E$2:$G$33</definedName>
    <definedName name="lookup" localSheetId="11">S35_7!$J$4:$L$32</definedName>
    <definedName name="lookup" localSheetId="12">S35_8!$L$4:$N$32</definedName>
    <definedName name="lookup" localSheetId="13">OFFSET([1]data!$B$6,0,0,COUNTA([1]data!$B$1:$B$65536)-1,3)</definedName>
    <definedName name="lookup">S35_1!$J$4:$L$32</definedName>
    <definedName name="lookup2">#REF!</definedName>
    <definedName name="LTable">#REF!</definedName>
    <definedName name="MargBenefits">[6]agency!$B$40:$B$41</definedName>
    <definedName name="MaxParttime">[3]Prob4_81!$J$14</definedName>
    <definedName name="MaxPop">#REF!</definedName>
    <definedName name="mean_pts">'[5]S35_5-2'!$G$36</definedName>
    <definedName name="MinPop">#REF!</definedName>
    <definedName name="MinSqDists">#REF!</definedName>
    <definedName name="Nbar">#REF!</definedName>
    <definedName name="no_lock_no_policy">#REF!</definedName>
    <definedName name="no_lock_policy">#REF!</definedName>
    <definedName name="OFFRAT">'S35_5-2'!$G$2:$G$33</definedName>
    <definedName name="Onhand">[3]Prob4_81!$B$18:$I$18</definedName>
    <definedName name="p">#REF!</definedName>
    <definedName name="Pal_Workbook_GUID" hidden="1">"8Z9P1CIPBN3AC5A77CAPG9WG"</definedName>
    <definedName name="Parttime">[3]Prob4_81!$B$14:$G$14</definedName>
    <definedName name="Pops">#REF!</definedName>
    <definedName name="PortVar">#REF!</definedName>
    <definedName name="prem">#REF!</definedName>
    <definedName name="probstollo">#REF!</definedName>
    <definedName name="probstolnlo">#REF!</definedName>
    <definedName name="q">#REF!</definedName>
    <definedName name="Q1_">#REF!</definedName>
    <definedName name="Q2_">#REF!</definedName>
    <definedName name="Q3_">#REF!</definedName>
    <definedName name="Q4_">#REF!</definedName>
    <definedName name="rate">S35_9!$C$4:$C$27</definedName>
    <definedName name="rating" localSheetId="5">S35_2!$N$4:$N$32</definedName>
    <definedName name="rating" localSheetId="7">S35_4!$D$2:$D$33</definedName>
    <definedName name="rating" localSheetId="8">'S35_5-1'!$G$2:$G$33</definedName>
    <definedName name="rating" localSheetId="9">'S35_5-2'!$G$2:$G$33</definedName>
    <definedName name="RATING" localSheetId="11">S35_7!$L$4:$L$32</definedName>
    <definedName name="rating" localSheetId="12">S35_8!$N$4:$N$32</definedName>
    <definedName name="rating" localSheetId="13">#REF!</definedName>
    <definedName name="RATING">S35_1!$L$4:$L$32</definedName>
    <definedName name="ratings" localSheetId="6">S35_3!$C$4:$C$34</definedName>
    <definedName name="ratings">'[4]S35_11-2'!$B$4:$B$35</definedName>
    <definedName name="Rent">#REF!</definedName>
    <definedName name="Rep">'[2]7'!$B$6:$B$20</definedName>
    <definedName name="Repubs">#REF!</definedName>
    <definedName name="Reqd">[3]Prob4_81!$B$20:$I$20</definedName>
    <definedName name="ReqdRet">#REF!</definedName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StatFunctionsUpdateFreq">1</definedName>
    <definedName name="RiskTemplateSheetName">"myTemplate"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  <definedName name="RiskUseMultipleCPUs">FALSE</definedName>
    <definedName name="RowSums">#REF!</definedName>
    <definedName name="s">#REF!</definedName>
    <definedName name="solver_adj" localSheetId="0" hidden="1">S35_1!$I$2,S35_1!$L$4:$L$32</definedName>
    <definedName name="solver_adj" localSheetId="3" hidden="1">'S35_11-2'!$C$1,'S35_11-2'!$B$4:$B$35</definedName>
    <definedName name="solver_adj" localSheetId="5" hidden="1">S35_2!$N$4:$N$32,S35_2!$I$1</definedName>
    <definedName name="solver_adj" localSheetId="6" hidden="1">S35_3!$C$4:$C$34,S35_3!$F$2</definedName>
    <definedName name="solver_adj" localSheetId="7" hidden="1">S35_4!$D$2:$D$33,S35_4!$F$2</definedName>
    <definedName name="solver_adj" localSheetId="8" hidden="1">'S35_5-1'!$G$35,'S35_5-1'!$G$2:$G$33</definedName>
    <definedName name="solver_adj" localSheetId="9" hidden="1">'S35_5-2'!$G$35,'S35_5-2'!$G$2:$G$33,'S35_5-2'!$H$2:$H$34</definedName>
    <definedName name="solver_adj" localSheetId="11" hidden="1">S35_7!$I$2,S35_7!$L$4:$L$32</definedName>
    <definedName name="solver_adj" localSheetId="12" hidden="1">S35_8!$N$4:$N$32,S35_8!$I$1</definedName>
    <definedName name="solver_adj" localSheetId="13" hidden="1">S35_9!$C$4:$C$27</definedName>
    <definedName name="solver_cvg" localSheetId="0" hidden="1">0.0001</definedName>
    <definedName name="solver_cvg" localSheetId="3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1" hidden="1">0.0001</definedName>
    <definedName name="solver_cvg" localSheetId="12" hidden="1">0.0001</definedName>
    <definedName name="solver_cvg" localSheetId="13" hidden="1">0.0001</definedName>
    <definedName name="solver_drv" localSheetId="0" hidden="1">1</definedName>
    <definedName name="solver_drv" localSheetId="3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1" hidden="1">1</definedName>
    <definedName name="solver_drv" localSheetId="12" hidden="1">1</definedName>
    <definedName name="solver_drv" localSheetId="13" hidden="1">1</definedName>
    <definedName name="solver_eng" localSheetId="0" hidden="1">1</definedName>
    <definedName name="solver_eng" localSheetId="3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1" hidden="1">1</definedName>
    <definedName name="solver_eng" localSheetId="12" hidden="1">1</definedName>
    <definedName name="solver_eng" localSheetId="13" hidden="1">1</definedName>
    <definedName name="solver_est" localSheetId="0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1" hidden="1">1</definedName>
    <definedName name="solver_est" localSheetId="12" hidden="1">1</definedName>
    <definedName name="solver_est" localSheetId="13" hidden="1">1</definedName>
    <definedName name="solver_ibd" localSheetId="0" hidden="1">2</definedName>
    <definedName name="solver_ibd" localSheetId="5" hidden="1">2</definedName>
    <definedName name="solver_ibd" localSheetId="7" hidden="1">2</definedName>
    <definedName name="solver_ibd" localSheetId="8" hidden="1">2</definedName>
    <definedName name="solver_ibd" localSheetId="9" hidden="1">2</definedName>
    <definedName name="solver_ibd" localSheetId="11" hidden="1">2</definedName>
    <definedName name="solver_ibd" localSheetId="12" hidden="1">2</definedName>
    <definedName name="solver_ibd" localSheetId="13" hidden="1">2</definedName>
    <definedName name="solver_itr" localSheetId="0" hidden="1">100</definedName>
    <definedName name="solver_itr" localSheetId="3" hidden="1">2147483647</definedName>
    <definedName name="solver_itr" localSheetId="5" hidden="1">100</definedName>
    <definedName name="solver_itr" localSheetId="6" hidden="1">100</definedName>
    <definedName name="solver_itr" localSheetId="7" hidden="1">100</definedName>
    <definedName name="solver_itr" localSheetId="8" hidden="1">100</definedName>
    <definedName name="solver_itr" localSheetId="9" hidden="1">100</definedName>
    <definedName name="solver_itr" localSheetId="11" hidden="1">100</definedName>
    <definedName name="solver_itr" localSheetId="12" hidden="1">100</definedName>
    <definedName name="solver_itr" localSheetId="13" hidden="1">100</definedName>
    <definedName name="solver_lhs1" localSheetId="0" hidden="1">S35_1!$L$1</definedName>
    <definedName name="solver_lhs1" localSheetId="3" hidden="1">'S35_11-2'!$C$2</definedName>
    <definedName name="solver_lhs1" localSheetId="5" hidden="1">S35_2!$N$1</definedName>
    <definedName name="solver_lhs1" localSheetId="6" hidden="1">S35_3!$C$2</definedName>
    <definedName name="solver_lhs1" localSheetId="7" hidden="1">S35_4!$D$34</definedName>
    <definedName name="solver_lhs1" localSheetId="8" hidden="1">'S35_5-1'!$G$34</definedName>
    <definedName name="solver_lhs1" localSheetId="9" hidden="1">'S35_5-2'!$G$34</definedName>
    <definedName name="solver_lhs1" localSheetId="11" hidden="1">S35_7!$L$1</definedName>
    <definedName name="solver_lhs1" localSheetId="12" hidden="1">S35_8!$N$1</definedName>
    <definedName name="solver_lhs1" localSheetId="13" hidden="1">S35_9!$C$28</definedName>
    <definedName name="solver_lhs2" localSheetId="9" hidden="1">'S35_5-2'!$H$34</definedName>
    <definedName name="solver_lin" localSheetId="0" hidden="1">2</definedName>
    <definedName name="solver_lin" localSheetId="5" hidden="1">2</definedName>
    <definedName name="solver_lin" localSheetId="6" hidden="1">2</definedName>
    <definedName name="solver_lin" localSheetId="7" hidden="1">2</definedName>
    <definedName name="solver_lin" localSheetId="8" hidden="1">2</definedName>
    <definedName name="solver_lin" localSheetId="9" hidden="1">2</definedName>
    <definedName name="solver_lin" localSheetId="11" hidden="1">2</definedName>
    <definedName name="solver_lin" localSheetId="12" hidden="1">2</definedName>
    <definedName name="solver_lin" localSheetId="13" hidden="1">2</definedName>
    <definedName name="solver_loc" localSheetId="0" hidden="1">1</definedName>
    <definedName name="solver_loc" localSheetId="5" hidden="1">1</definedName>
    <definedName name="solver_loc" localSheetId="8" hidden="1">1</definedName>
    <definedName name="solver_loc" localSheetId="9" hidden="1">1</definedName>
    <definedName name="solver_loc" localSheetId="11" hidden="1">1</definedName>
    <definedName name="solver_loc" localSheetId="12" hidden="1">1</definedName>
    <definedName name="solver_loc" localSheetId="13" hidden="1">1</definedName>
    <definedName name="solver_lva" localSheetId="0" hidden="1">2</definedName>
    <definedName name="solver_lva" localSheetId="5" hidden="1">2</definedName>
    <definedName name="solver_lva" localSheetId="7" hidden="1">2</definedName>
    <definedName name="solver_lva" localSheetId="8" hidden="1">2</definedName>
    <definedName name="solver_lva" localSheetId="9" hidden="1">2</definedName>
    <definedName name="solver_lva" localSheetId="11" hidden="1">2</definedName>
    <definedName name="solver_lva" localSheetId="12" hidden="1">2</definedName>
    <definedName name="solver_lva" localSheetId="13" hidden="1">2</definedName>
    <definedName name="solver_mip" localSheetId="0" hidden="1">5000</definedName>
    <definedName name="solver_mip" localSheetId="3" hidden="1">2147483647</definedName>
    <definedName name="solver_mip" localSheetId="5" hidden="1">5000</definedName>
    <definedName name="solver_mip" localSheetId="7" hidden="1">5000</definedName>
    <definedName name="solver_mip" localSheetId="8" hidden="1">5000</definedName>
    <definedName name="solver_mip" localSheetId="9" hidden="1">5000</definedName>
    <definedName name="solver_mip" localSheetId="11" hidden="1">5000</definedName>
    <definedName name="solver_mip" localSheetId="12" hidden="1">5000</definedName>
    <definedName name="solver_mip" localSheetId="13" hidden="1">5000</definedName>
    <definedName name="solver_mni" localSheetId="0" hidden="1">30</definedName>
    <definedName name="solver_mni" localSheetId="3" hidden="1">30</definedName>
    <definedName name="solver_mni" localSheetId="5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1" hidden="1">30</definedName>
    <definedName name="solver_mni" localSheetId="12" hidden="1">30</definedName>
    <definedName name="solver_mni" localSheetId="13" hidden="1">30</definedName>
    <definedName name="solver_mrt" localSheetId="0" hidden="1">0.075</definedName>
    <definedName name="solver_mrt" localSheetId="3" hidden="1">0.075</definedName>
    <definedName name="solver_mrt" localSheetId="5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1" hidden="1">0.075</definedName>
    <definedName name="solver_mrt" localSheetId="12" hidden="1">0.075</definedName>
    <definedName name="solver_mrt" localSheetId="13" hidden="1">0.075</definedName>
    <definedName name="solver_msl" localSheetId="3" hidden="1">2</definedName>
    <definedName name="solver_neg" localSheetId="0" hidden="1">2</definedName>
    <definedName name="solver_neg" localSheetId="3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eg" localSheetId="8" hidden="1">2</definedName>
    <definedName name="solver_neg" localSheetId="9" hidden="1">2</definedName>
    <definedName name="solver_neg" localSheetId="11" hidden="1">2</definedName>
    <definedName name="solver_neg" localSheetId="12" hidden="1">2</definedName>
    <definedName name="solver_neg" localSheetId="13" hidden="1">2</definedName>
    <definedName name="solver_nod" localSheetId="0" hidden="1">5000</definedName>
    <definedName name="solver_nod" localSheetId="3" hidden="1">2147483647</definedName>
    <definedName name="solver_nod" localSheetId="5" hidden="1">5000</definedName>
    <definedName name="solver_nod" localSheetId="7" hidden="1">5000</definedName>
    <definedName name="solver_nod" localSheetId="8" hidden="1">5000</definedName>
    <definedName name="solver_nod" localSheetId="9" hidden="1">5000</definedName>
    <definedName name="solver_nod" localSheetId="11" hidden="1">5000</definedName>
    <definedName name="solver_nod" localSheetId="12" hidden="1">5000</definedName>
    <definedName name="solver_nod" localSheetId="13" hidden="1">5000</definedName>
    <definedName name="solver_num" localSheetId="0" hidden="1">1</definedName>
    <definedName name="solver_num" localSheetId="3" hidden="1">1</definedName>
    <definedName name="solver_num" localSheetId="5" hidden="1">1</definedName>
    <definedName name="solver_num" localSheetId="6" hidden="1">1</definedName>
    <definedName name="solver_num" localSheetId="7" hidden="1">1</definedName>
    <definedName name="solver_num" localSheetId="8" hidden="1">1</definedName>
    <definedName name="solver_num" localSheetId="9" hidden="1">2</definedName>
    <definedName name="solver_num" localSheetId="11" hidden="1">1</definedName>
    <definedName name="solver_num" localSheetId="12" hidden="1">1</definedName>
    <definedName name="solver_num" localSheetId="13" hidden="1">1</definedName>
    <definedName name="solver_nwt" localSheetId="0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1" hidden="1">1</definedName>
    <definedName name="solver_nwt" localSheetId="12" hidden="1">1</definedName>
    <definedName name="solver_nwt" localSheetId="13" hidden="1">1</definedName>
    <definedName name="solver_ofx" localSheetId="0" hidden="1">2</definedName>
    <definedName name="solver_ofx" localSheetId="5" hidden="1">2</definedName>
    <definedName name="solver_ofx" localSheetId="7" hidden="1">2</definedName>
    <definedName name="solver_ofx" localSheetId="8" hidden="1">2</definedName>
    <definedName name="solver_ofx" localSheetId="9" hidden="1">2</definedName>
    <definedName name="solver_ofx" localSheetId="11" hidden="1">2</definedName>
    <definedName name="solver_ofx" localSheetId="12" hidden="1">2</definedName>
    <definedName name="solver_ofx" localSheetId="13" hidden="1">2</definedName>
    <definedName name="solver_opt" localSheetId="0" hidden="1">S35_1!$I$6</definedName>
    <definedName name="solver_opt" localSheetId="3" hidden="1">'S35_11-2'!$D$2</definedName>
    <definedName name="solver_opt" localSheetId="5" hidden="1">S35_2!$I$2</definedName>
    <definedName name="solver_opt" localSheetId="6" hidden="1">S35_3!$M$7</definedName>
    <definedName name="solver_opt" localSheetId="7" hidden="1">S35_4!$J$34</definedName>
    <definedName name="solver_opt" localSheetId="8" hidden="1">'S35_5-1'!$J$36</definedName>
    <definedName name="solver_opt" localSheetId="9" hidden="1">'S35_5-2'!$I$36</definedName>
    <definedName name="solver_opt" localSheetId="11" hidden="1">S35_7!$I$6</definedName>
    <definedName name="solver_opt" localSheetId="12" hidden="1">S35_8!$I$2</definedName>
    <definedName name="solver_opt" localSheetId="13" hidden="1">S35_9!$K$2</definedName>
    <definedName name="solver_piv" localSheetId="0" hidden="1">0.000001</definedName>
    <definedName name="solver_piv" localSheetId="5" hidden="1">0.000001</definedName>
    <definedName name="solver_piv" localSheetId="7" hidden="1">0.000001</definedName>
    <definedName name="solver_piv" localSheetId="8" hidden="1">0.000001</definedName>
    <definedName name="solver_piv" localSheetId="9" hidden="1">0.000001</definedName>
    <definedName name="solver_piv" localSheetId="11" hidden="1">0.000001</definedName>
    <definedName name="solver_piv" localSheetId="12" hidden="1">0.000001</definedName>
    <definedName name="solver_piv" localSheetId="13" hidden="1">0.000001</definedName>
    <definedName name="solver_pre" localSheetId="0" hidden="1">0.000001</definedName>
    <definedName name="solver_pre" localSheetId="3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1" hidden="1">0.000001</definedName>
    <definedName name="solver_pre" localSheetId="12" hidden="1">0.000001</definedName>
    <definedName name="solver_pre" localSheetId="13" hidden="1">0.000001</definedName>
    <definedName name="solver_pro" localSheetId="0" hidden="1">2</definedName>
    <definedName name="solver_pro" localSheetId="5" hidden="1">2</definedName>
    <definedName name="solver_pro" localSheetId="7" hidden="1">2</definedName>
    <definedName name="solver_pro" localSheetId="8" hidden="1">2</definedName>
    <definedName name="solver_pro" localSheetId="9" hidden="1">2</definedName>
    <definedName name="solver_pro" localSheetId="11" hidden="1">2</definedName>
    <definedName name="solver_pro" localSheetId="12" hidden="1">2</definedName>
    <definedName name="solver_pro" localSheetId="13" hidden="1">2</definedName>
    <definedName name="solver_rbv" localSheetId="0" hidden="1">1</definedName>
    <definedName name="solver_rbv" localSheetId="3" hidden="1">1</definedName>
    <definedName name="solver_rbv" localSheetId="5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1" hidden="1">1</definedName>
    <definedName name="solver_rbv" localSheetId="12" hidden="1">1</definedName>
    <definedName name="solver_rbv" localSheetId="13" hidden="1">1</definedName>
    <definedName name="solver_red" localSheetId="0" hidden="1">0.000001</definedName>
    <definedName name="solver_red" localSheetId="5" hidden="1">0.000001</definedName>
    <definedName name="solver_red" localSheetId="7" hidden="1">0.000001</definedName>
    <definedName name="solver_red" localSheetId="8" hidden="1">0.000001</definedName>
    <definedName name="solver_red" localSheetId="9" hidden="1">0.000001</definedName>
    <definedName name="solver_red" localSheetId="11" hidden="1">0.000001</definedName>
    <definedName name="solver_red" localSheetId="12" hidden="1">0.000001</definedName>
    <definedName name="solver_red" localSheetId="13" hidden="1">0.000001</definedName>
    <definedName name="solver_rel1" localSheetId="0" hidden="1">2</definedName>
    <definedName name="solver_rel1" localSheetId="3" hidden="1">2</definedName>
    <definedName name="solver_rel1" localSheetId="5" hidden="1">2</definedName>
    <definedName name="solver_rel1" localSheetId="6" hidden="1">2</definedName>
    <definedName name="solver_rel1" localSheetId="7" hidden="1">2</definedName>
    <definedName name="solver_rel1" localSheetId="8" hidden="1">2</definedName>
    <definedName name="solver_rel1" localSheetId="9" hidden="1">2</definedName>
    <definedName name="solver_rel1" localSheetId="11" hidden="1">2</definedName>
    <definedName name="solver_rel1" localSheetId="12" hidden="1">2</definedName>
    <definedName name="solver_rel1" localSheetId="13" hidden="1">2</definedName>
    <definedName name="solver_rel2" localSheetId="9" hidden="1">2</definedName>
    <definedName name="solver_reo" localSheetId="0" hidden="1">2</definedName>
    <definedName name="solver_reo" localSheetId="5" hidden="1">2</definedName>
    <definedName name="solver_reo" localSheetId="7" hidden="1">2</definedName>
    <definedName name="solver_reo" localSheetId="8" hidden="1">2</definedName>
    <definedName name="solver_reo" localSheetId="9" hidden="1">2</definedName>
    <definedName name="solver_reo" localSheetId="11" hidden="1">2</definedName>
    <definedName name="solver_reo" localSheetId="12" hidden="1">2</definedName>
    <definedName name="solver_reo" localSheetId="13" hidden="1">2</definedName>
    <definedName name="solver_rep" localSheetId="0" hidden="1">2</definedName>
    <definedName name="solver_rep" localSheetId="5" hidden="1">2</definedName>
    <definedName name="solver_rep" localSheetId="7" hidden="1">2</definedName>
    <definedName name="solver_rep" localSheetId="8" hidden="1">2</definedName>
    <definedName name="solver_rep" localSheetId="9" hidden="1">2</definedName>
    <definedName name="solver_rep" localSheetId="11" hidden="1">2</definedName>
    <definedName name="solver_rep" localSheetId="12" hidden="1">2</definedName>
    <definedName name="solver_rep" localSheetId="13" hidden="1">2</definedName>
    <definedName name="solver_rhs1" localSheetId="0" hidden="1">0</definedName>
    <definedName name="solver_rhs1" localSheetId="3" hidden="1">0</definedName>
    <definedName name="solver_rhs1" localSheetId="5" hidden="1">0</definedName>
    <definedName name="solver_rhs1" localSheetId="6" hidden="1">0</definedName>
    <definedName name="solver_rhs1" localSheetId="7" hidden="1">0</definedName>
    <definedName name="solver_rhs1" localSheetId="8" hidden="1">0</definedName>
    <definedName name="solver_rhs1" localSheetId="9" hidden="1">0</definedName>
    <definedName name="solver_rhs1" localSheetId="11" hidden="1">0</definedName>
    <definedName name="solver_rhs1" localSheetId="12" hidden="1">0</definedName>
    <definedName name="solver_rhs1" localSheetId="13" hidden="1">0</definedName>
    <definedName name="solver_rhs2" localSheetId="9" hidden="1">0</definedName>
    <definedName name="solver_rlx" localSheetId="0" hidden="1">2</definedName>
    <definedName name="solver_rlx" localSheetId="3" hidden="1">2</definedName>
    <definedName name="solver_rlx" localSheetId="5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1" hidden="1">2</definedName>
    <definedName name="solver_rlx" localSheetId="12" hidden="1">2</definedName>
    <definedName name="solver_rlx" localSheetId="13" hidden="1">2</definedName>
    <definedName name="solver_rsd" localSheetId="3" hidden="1">0</definedName>
    <definedName name="solver_scl" localSheetId="0" hidden="1">2</definedName>
    <definedName name="solver_scl" localSheetId="3" hidden="1">1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cl" localSheetId="9" hidden="1">2</definedName>
    <definedName name="solver_scl" localSheetId="11" hidden="1">2</definedName>
    <definedName name="solver_scl" localSheetId="12" hidden="1">2</definedName>
    <definedName name="solver_scl" localSheetId="13" hidden="1">2</definedName>
    <definedName name="solver_sho" localSheetId="0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1" hidden="1">2</definedName>
    <definedName name="solver_sho" localSheetId="12" hidden="1">2</definedName>
    <definedName name="solver_sho" localSheetId="13" hidden="1">2</definedName>
    <definedName name="solver_ssz" localSheetId="0" hidden="1">100</definedName>
    <definedName name="solver_ssz" localSheetId="3" hidden="1">100</definedName>
    <definedName name="solver_ssz" localSheetId="5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1" hidden="1">100</definedName>
    <definedName name="solver_ssz" localSheetId="12" hidden="1">100</definedName>
    <definedName name="solver_ssz" localSheetId="13" hidden="1">100</definedName>
    <definedName name="solver_std" localSheetId="0" hidden="1">1</definedName>
    <definedName name="solver_std" localSheetId="5" hidden="1">1</definedName>
    <definedName name="solver_std" localSheetId="6" hidden="1">1</definedName>
    <definedName name="solver_std" localSheetId="7" hidden="1">1</definedName>
    <definedName name="solver_std" localSheetId="8" hidden="1">1</definedName>
    <definedName name="solver_std" localSheetId="9" hidden="1">1</definedName>
    <definedName name="solver_std" localSheetId="11" hidden="1">1</definedName>
    <definedName name="solver_std" localSheetId="12" hidden="1">1</definedName>
    <definedName name="solver_std" localSheetId="13" hidden="1">1</definedName>
    <definedName name="solver_tim" localSheetId="0" hidden="1">100</definedName>
    <definedName name="solver_tim" localSheetId="3" hidden="1">2147483647</definedName>
    <definedName name="solver_tim" localSheetId="5" hidden="1">100</definedName>
    <definedName name="solver_tim" localSheetId="6" hidden="1">100</definedName>
    <definedName name="solver_tim" localSheetId="7" hidden="1">100</definedName>
    <definedName name="solver_tim" localSheetId="8" hidden="1">100</definedName>
    <definedName name="solver_tim" localSheetId="9" hidden="1">100</definedName>
    <definedName name="solver_tim" localSheetId="11" hidden="1">100</definedName>
    <definedName name="solver_tim" localSheetId="12" hidden="1">100</definedName>
    <definedName name="solver_tim" localSheetId="13" hidden="1">100</definedName>
    <definedName name="solver_tol" localSheetId="0" hidden="1">0.0005</definedName>
    <definedName name="solver_tol" localSheetId="3" hidden="1">0.01</definedName>
    <definedName name="solver_tol" localSheetId="5" hidden="1">0.0005</definedName>
    <definedName name="solver_tol" localSheetId="6" hidden="1">0.0005</definedName>
    <definedName name="solver_tol" localSheetId="7" hidden="1">0.0005</definedName>
    <definedName name="solver_tol" localSheetId="8" hidden="1">0.0005</definedName>
    <definedName name="solver_tol" localSheetId="9" hidden="1">0.0005</definedName>
    <definedName name="solver_tol" localSheetId="11" hidden="1">0.0005</definedName>
    <definedName name="solver_tol" localSheetId="12" hidden="1">0.0005</definedName>
    <definedName name="solver_tol" localSheetId="13" hidden="1">0.0005</definedName>
    <definedName name="solver_typ" localSheetId="0" hidden="1">2</definedName>
    <definedName name="solver_typ" localSheetId="3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1" hidden="1">2</definedName>
    <definedName name="solver_typ" localSheetId="12" hidden="1">2</definedName>
    <definedName name="solver_typ" localSheetId="13" hidden="1">2</definedName>
    <definedName name="solver_val" localSheetId="0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1" hidden="1">0</definedName>
    <definedName name="solver_val" localSheetId="12" hidden="1">0</definedName>
    <definedName name="solver_val" localSheetId="13" hidden="1">0</definedName>
    <definedName name="solver_ver" localSheetId="0" hidden="1">2</definedName>
    <definedName name="solver_ver" localSheetId="3" hidden="1">3</definedName>
    <definedName name="solver_ver" localSheetId="5" hidden="1">2</definedName>
    <definedName name="solver_ver" localSheetId="6" hidden="1">2</definedName>
    <definedName name="solver_ver" localSheetId="7" hidden="1">2</definedName>
    <definedName name="solver_ver" localSheetId="8" hidden="1">2</definedName>
    <definedName name="solver_ver" localSheetId="9" hidden="1">2</definedName>
    <definedName name="solver_ver" localSheetId="11" hidden="1">2</definedName>
    <definedName name="solver_ver" localSheetId="12" hidden="1">2</definedName>
    <definedName name="solver_ver" localSheetId="13" hidden="1">2</definedName>
    <definedName name="solver_ver">1.3</definedName>
    <definedName name="SqftAvail">#REF!</definedName>
    <definedName name="SqftUsed">#REF!</definedName>
    <definedName name="SSE">#REF!</definedName>
    <definedName name="StartTimes">#REF!</definedName>
    <definedName name="StoreUsage">#REF!</definedName>
    <definedName name="Table">#REF!</definedName>
    <definedName name="TotCost">#REF!</definedName>
    <definedName name="TotInvest">#REF!</definedName>
    <definedName name="TotParttime">[3]Prob4_81!$H$14</definedName>
    <definedName name="WageHigh">[6]agency!$B$43</definedName>
    <definedName name="Wages">[6]agency!$B$24:$D$24</definedName>
    <definedName name="WeeksReq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3" i="14" l="1"/>
  <c r="I83" i="14"/>
  <c r="K83" i="14" s="1"/>
  <c r="L83" i="14" s="1"/>
  <c r="J82" i="14"/>
  <c r="I82" i="14"/>
  <c r="K82" i="14" s="1"/>
  <c r="L82" i="14" s="1"/>
  <c r="J81" i="14"/>
  <c r="I81" i="14"/>
  <c r="K81" i="14" s="1"/>
  <c r="L81" i="14" s="1"/>
  <c r="J80" i="14"/>
  <c r="I80" i="14"/>
  <c r="K80" i="14" s="1"/>
  <c r="L80" i="14" s="1"/>
  <c r="J79" i="14"/>
  <c r="I79" i="14"/>
  <c r="K79" i="14" s="1"/>
  <c r="L79" i="14" s="1"/>
  <c r="J78" i="14"/>
  <c r="I78" i="14"/>
  <c r="K78" i="14" s="1"/>
  <c r="L78" i="14" s="1"/>
  <c r="J77" i="14"/>
  <c r="I77" i="14"/>
  <c r="K77" i="14" s="1"/>
  <c r="L77" i="14" s="1"/>
  <c r="J76" i="14"/>
  <c r="I76" i="14"/>
  <c r="K76" i="14" s="1"/>
  <c r="L76" i="14" s="1"/>
  <c r="J75" i="14"/>
  <c r="I75" i="14"/>
  <c r="K75" i="14" s="1"/>
  <c r="L75" i="14" s="1"/>
  <c r="J74" i="14"/>
  <c r="I74" i="14"/>
  <c r="K74" i="14" s="1"/>
  <c r="L74" i="14" s="1"/>
  <c r="J73" i="14"/>
  <c r="I73" i="14"/>
  <c r="K73" i="14" s="1"/>
  <c r="L73" i="14" s="1"/>
  <c r="J72" i="14"/>
  <c r="I72" i="14"/>
  <c r="K72" i="14" s="1"/>
  <c r="L72" i="14" s="1"/>
  <c r="J71" i="14"/>
  <c r="I71" i="14"/>
  <c r="K71" i="14" s="1"/>
  <c r="L71" i="14" s="1"/>
  <c r="J70" i="14"/>
  <c r="I70" i="14"/>
  <c r="K70" i="14" s="1"/>
  <c r="L70" i="14" s="1"/>
  <c r="J69" i="14"/>
  <c r="I69" i="14"/>
  <c r="K69" i="14" s="1"/>
  <c r="L69" i="14" s="1"/>
  <c r="J68" i="14"/>
  <c r="I68" i="14"/>
  <c r="K68" i="14" s="1"/>
  <c r="L68" i="14" s="1"/>
  <c r="J67" i="14"/>
  <c r="I67" i="14"/>
  <c r="K67" i="14" s="1"/>
  <c r="L67" i="14" s="1"/>
  <c r="J66" i="14"/>
  <c r="I66" i="14"/>
  <c r="K66" i="14" s="1"/>
  <c r="L66" i="14" s="1"/>
  <c r="J65" i="14"/>
  <c r="I65" i="14"/>
  <c r="K65" i="14" s="1"/>
  <c r="L65" i="14" s="1"/>
  <c r="J64" i="14"/>
  <c r="I64" i="14"/>
  <c r="K64" i="14" s="1"/>
  <c r="L64" i="14" s="1"/>
  <c r="I63" i="14"/>
  <c r="I62" i="14"/>
  <c r="I61" i="14"/>
  <c r="I60" i="14"/>
  <c r="I59" i="14"/>
  <c r="I58" i="14"/>
  <c r="I57" i="14"/>
  <c r="I56" i="14"/>
  <c r="F56" i="14"/>
  <c r="I55" i="14"/>
  <c r="I54" i="14"/>
  <c r="I53" i="14"/>
  <c r="I52" i="14"/>
  <c r="I51" i="14"/>
  <c r="I50" i="14"/>
  <c r="I49" i="14"/>
  <c r="I48" i="14"/>
  <c r="F48" i="14"/>
  <c r="F63" i="14" s="1"/>
  <c r="I47" i="14"/>
  <c r="I46" i="14"/>
  <c r="F46" i="14"/>
  <c r="F61" i="14" s="1"/>
  <c r="I45" i="14"/>
  <c r="I44" i="14"/>
  <c r="F44" i="14"/>
  <c r="F59" i="14" s="1"/>
  <c r="I43" i="14"/>
  <c r="I42" i="14"/>
  <c r="F42" i="14"/>
  <c r="F57" i="14" s="1"/>
  <c r="J41" i="14"/>
  <c r="I41" i="14"/>
  <c r="I40" i="14"/>
  <c r="F40" i="14"/>
  <c r="F55" i="14" s="1"/>
  <c r="I39" i="14"/>
  <c r="I38" i="14"/>
  <c r="F38" i="14"/>
  <c r="F53" i="14" s="1"/>
  <c r="I37" i="14"/>
  <c r="I36" i="14"/>
  <c r="F36" i="14"/>
  <c r="F51" i="14" s="1"/>
  <c r="I35" i="14"/>
  <c r="I34" i="14"/>
  <c r="F34" i="14"/>
  <c r="F49" i="14" s="1"/>
  <c r="J33" i="14"/>
  <c r="I33" i="14"/>
  <c r="F33" i="14"/>
  <c r="E33" i="14"/>
  <c r="E48" i="14" s="1"/>
  <c r="I32" i="14"/>
  <c r="F32" i="14"/>
  <c r="F47" i="14" s="1"/>
  <c r="F62" i="14" s="1"/>
  <c r="E32" i="14"/>
  <c r="J31" i="14"/>
  <c r="I31" i="14"/>
  <c r="F31" i="14"/>
  <c r="E31" i="14"/>
  <c r="E46" i="14" s="1"/>
  <c r="I30" i="14"/>
  <c r="F30" i="14"/>
  <c r="F45" i="14" s="1"/>
  <c r="F60" i="14" s="1"/>
  <c r="E30" i="14"/>
  <c r="J29" i="14"/>
  <c r="I29" i="14"/>
  <c r="F29" i="14"/>
  <c r="E29" i="14"/>
  <c r="E44" i="14" s="1"/>
  <c r="I28" i="14"/>
  <c r="F28" i="14"/>
  <c r="F43" i="14" s="1"/>
  <c r="F58" i="14" s="1"/>
  <c r="E28" i="14"/>
  <c r="C28" i="14"/>
  <c r="I27" i="14"/>
  <c r="F27" i="14"/>
  <c r="E27" i="14"/>
  <c r="I26" i="14"/>
  <c r="F26" i="14"/>
  <c r="F41" i="14" s="1"/>
  <c r="E26" i="14"/>
  <c r="E41" i="14" s="1"/>
  <c r="E56" i="14" s="1"/>
  <c r="I25" i="14"/>
  <c r="F25" i="14"/>
  <c r="E25" i="14"/>
  <c r="I24" i="14"/>
  <c r="F24" i="14"/>
  <c r="F39" i="14" s="1"/>
  <c r="F54" i="14" s="1"/>
  <c r="E24" i="14"/>
  <c r="E39" i="14" s="1"/>
  <c r="E54" i="14" s="1"/>
  <c r="I23" i="14"/>
  <c r="F23" i="14"/>
  <c r="E23" i="14"/>
  <c r="I22" i="14"/>
  <c r="F22" i="14"/>
  <c r="F37" i="14" s="1"/>
  <c r="F52" i="14" s="1"/>
  <c r="E22" i="14"/>
  <c r="E37" i="14" s="1"/>
  <c r="E52" i="14" s="1"/>
  <c r="I21" i="14"/>
  <c r="F21" i="14"/>
  <c r="E21" i="14"/>
  <c r="I20" i="14"/>
  <c r="F20" i="14"/>
  <c r="F35" i="14" s="1"/>
  <c r="F50" i="14" s="1"/>
  <c r="E20" i="14"/>
  <c r="E35" i="14" s="1"/>
  <c r="E50" i="14" s="1"/>
  <c r="I19" i="14"/>
  <c r="F19" i="14"/>
  <c r="E19" i="14"/>
  <c r="J18" i="14"/>
  <c r="I18" i="14"/>
  <c r="K18" i="14" s="1"/>
  <c r="L18" i="14" s="1"/>
  <c r="J17" i="14"/>
  <c r="I17" i="14"/>
  <c r="K17" i="14" s="1"/>
  <c r="L17" i="14" s="1"/>
  <c r="J16" i="14"/>
  <c r="I16" i="14"/>
  <c r="K16" i="14" s="1"/>
  <c r="L16" i="14" s="1"/>
  <c r="J15" i="14"/>
  <c r="I15" i="14"/>
  <c r="K15" i="14" s="1"/>
  <c r="L15" i="14" s="1"/>
  <c r="J14" i="14"/>
  <c r="I14" i="14"/>
  <c r="K14" i="14" s="1"/>
  <c r="L14" i="14" s="1"/>
  <c r="J13" i="14"/>
  <c r="I13" i="14"/>
  <c r="K13" i="14" s="1"/>
  <c r="L13" i="14" s="1"/>
  <c r="J12" i="14"/>
  <c r="I12" i="14"/>
  <c r="K12" i="14" s="1"/>
  <c r="L12" i="14" s="1"/>
  <c r="J11" i="14"/>
  <c r="I11" i="14"/>
  <c r="K11" i="14" s="1"/>
  <c r="L11" i="14" s="1"/>
  <c r="J10" i="14"/>
  <c r="I10" i="14"/>
  <c r="K10" i="14" s="1"/>
  <c r="L10" i="14" s="1"/>
  <c r="J9" i="14"/>
  <c r="I9" i="14"/>
  <c r="K9" i="14" s="1"/>
  <c r="L9" i="14" s="1"/>
  <c r="J8" i="14"/>
  <c r="I8" i="14"/>
  <c r="K8" i="14" s="1"/>
  <c r="L8" i="14" s="1"/>
  <c r="K7" i="14"/>
  <c r="L7" i="14" s="1"/>
  <c r="J7" i="14"/>
  <c r="I7" i="14"/>
  <c r="J6" i="14"/>
  <c r="I6" i="14"/>
  <c r="K6" i="14" s="1"/>
  <c r="L6" i="14" s="1"/>
  <c r="J5" i="14"/>
  <c r="I5" i="14"/>
  <c r="K5" i="14" s="1"/>
  <c r="L5" i="14" s="1"/>
  <c r="J4" i="14"/>
  <c r="I4" i="14"/>
  <c r="K4" i="14" s="1"/>
  <c r="L4" i="14" l="1"/>
  <c r="J50" i="14"/>
  <c r="K50" i="14" s="1"/>
  <c r="L50" i="14" s="1"/>
  <c r="E40" i="14"/>
  <c r="J25" i="14"/>
  <c r="K25" i="14" s="1"/>
  <c r="L25" i="14" s="1"/>
  <c r="J56" i="14"/>
  <c r="K56" i="14" s="1"/>
  <c r="L56" i="14" s="1"/>
  <c r="J28" i="14"/>
  <c r="K28" i="14" s="1"/>
  <c r="L28" i="14" s="1"/>
  <c r="J44" i="14"/>
  <c r="K44" i="14" s="1"/>
  <c r="L44" i="14" s="1"/>
  <c r="E59" i="14"/>
  <c r="J59" i="14" s="1"/>
  <c r="J30" i="14"/>
  <c r="J46" i="14"/>
  <c r="K46" i="14" s="1"/>
  <c r="L46" i="14" s="1"/>
  <c r="E61" i="14"/>
  <c r="J61" i="14" s="1"/>
  <c r="J32" i="14"/>
  <c r="K32" i="14" s="1"/>
  <c r="L32" i="14" s="1"/>
  <c r="J48" i="14"/>
  <c r="K48" i="14" s="1"/>
  <c r="L48" i="14" s="1"/>
  <c r="E63" i="14"/>
  <c r="J63" i="14" s="1"/>
  <c r="J35" i="14"/>
  <c r="K35" i="14" s="1"/>
  <c r="L35" i="14" s="1"/>
  <c r="K61" i="14"/>
  <c r="L61" i="14" s="1"/>
  <c r="E38" i="14"/>
  <c r="J23" i="14"/>
  <c r="K23" i="14" s="1"/>
  <c r="L23" i="14" s="1"/>
  <c r="J54" i="14"/>
  <c r="K54" i="14" s="1"/>
  <c r="L54" i="14" s="1"/>
  <c r="J37" i="14"/>
  <c r="K37" i="14" s="1"/>
  <c r="L37" i="14" s="1"/>
  <c r="K63" i="14"/>
  <c r="L63" i="14" s="1"/>
  <c r="E34" i="14"/>
  <c r="J19" i="14"/>
  <c r="K19" i="14" s="1"/>
  <c r="L19" i="14" s="1"/>
  <c r="E42" i="14"/>
  <c r="J27" i="14"/>
  <c r="K27" i="14" s="1"/>
  <c r="L27" i="14" s="1"/>
  <c r="K59" i="14"/>
  <c r="L59" i="14" s="1"/>
  <c r="E36" i="14"/>
  <c r="J21" i="14"/>
  <c r="K21" i="14" s="1"/>
  <c r="L21" i="14" s="1"/>
  <c r="J52" i="14"/>
  <c r="K52" i="14" s="1"/>
  <c r="L52" i="14" s="1"/>
  <c r="K29" i="14"/>
  <c r="L29" i="14" s="1"/>
  <c r="K30" i="14"/>
  <c r="L30" i="14" s="1"/>
  <c r="K31" i="14"/>
  <c r="L31" i="14" s="1"/>
  <c r="K33" i="14"/>
  <c r="L33" i="14" s="1"/>
  <c r="J39" i="14"/>
  <c r="K39" i="14" s="1"/>
  <c r="L39" i="14" s="1"/>
  <c r="K41" i="14"/>
  <c r="L41" i="14" s="1"/>
  <c r="J20" i="14"/>
  <c r="K20" i="14" s="1"/>
  <c r="L20" i="14" s="1"/>
  <c r="J22" i="14"/>
  <c r="K22" i="14" s="1"/>
  <c r="L22" i="14" s="1"/>
  <c r="J24" i="14"/>
  <c r="K24" i="14" s="1"/>
  <c r="L24" i="14" s="1"/>
  <c r="J26" i="14"/>
  <c r="K26" i="14" s="1"/>
  <c r="L26" i="14" s="1"/>
  <c r="E43" i="14"/>
  <c r="E45" i="14"/>
  <c r="E47" i="14"/>
  <c r="E62" i="14" l="1"/>
  <c r="J62" i="14" s="1"/>
  <c r="K62" i="14" s="1"/>
  <c r="L62" i="14" s="1"/>
  <c r="J47" i="14"/>
  <c r="K47" i="14" s="1"/>
  <c r="L47" i="14" s="1"/>
  <c r="E58" i="14"/>
  <c r="J58" i="14" s="1"/>
  <c r="K58" i="14" s="1"/>
  <c r="L58" i="14" s="1"/>
  <c r="J43" i="14"/>
  <c r="K43" i="14" s="1"/>
  <c r="L43" i="14" s="1"/>
  <c r="J36" i="14"/>
  <c r="K36" i="14" s="1"/>
  <c r="L36" i="14" s="1"/>
  <c r="E51" i="14"/>
  <c r="J51" i="14" s="1"/>
  <c r="K51" i="14" s="1"/>
  <c r="L51" i="14" s="1"/>
  <c r="J42" i="14"/>
  <c r="K42" i="14" s="1"/>
  <c r="L42" i="14" s="1"/>
  <c r="E57" i="14"/>
  <c r="J57" i="14" s="1"/>
  <c r="K57" i="14" s="1"/>
  <c r="L57" i="14" s="1"/>
  <c r="E60" i="14"/>
  <c r="J60" i="14" s="1"/>
  <c r="K60" i="14" s="1"/>
  <c r="L60" i="14" s="1"/>
  <c r="J45" i="14"/>
  <c r="K45" i="14" s="1"/>
  <c r="L45" i="14" s="1"/>
  <c r="J40" i="14"/>
  <c r="K40" i="14" s="1"/>
  <c r="L40" i="14" s="1"/>
  <c r="E55" i="14"/>
  <c r="J55" i="14" s="1"/>
  <c r="K55" i="14" s="1"/>
  <c r="L55" i="14" s="1"/>
  <c r="J34" i="14"/>
  <c r="K34" i="14" s="1"/>
  <c r="L34" i="14" s="1"/>
  <c r="E49" i="14"/>
  <c r="J49" i="14" s="1"/>
  <c r="K49" i="14" s="1"/>
  <c r="L49" i="14" s="1"/>
  <c r="J38" i="14"/>
  <c r="K38" i="14" s="1"/>
  <c r="L38" i="14" s="1"/>
  <c r="E53" i="14"/>
  <c r="J53" i="14" s="1"/>
  <c r="K53" i="14" s="1"/>
  <c r="L53" i="14" s="1"/>
  <c r="H1263" i="13"/>
  <c r="G1263" i="13"/>
  <c r="H1262" i="13"/>
  <c r="I1262" i="13" s="1"/>
  <c r="G1262" i="13"/>
  <c r="H1261" i="13"/>
  <c r="G1261" i="13"/>
  <c r="H1260" i="13"/>
  <c r="G1260" i="13"/>
  <c r="H1259" i="13"/>
  <c r="I1259" i="13" s="1"/>
  <c r="G1259" i="13"/>
  <c r="H1258" i="13"/>
  <c r="I1258" i="13" s="1"/>
  <c r="G1258" i="13"/>
  <c r="H1257" i="13"/>
  <c r="G1257" i="13"/>
  <c r="H1256" i="13"/>
  <c r="G1256" i="13"/>
  <c r="H1255" i="13"/>
  <c r="G1255" i="13"/>
  <c r="I1255" i="13" s="1"/>
  <c r="I1254" i="13"/>
  <c r="H1254" i="13"/>
  <c r="G1254" i="13"/>
  <c r="H1253" i="13"/>
  <c r="G1253" i="13"/>
  <c r="H1252" i="13"/>
  <c r="G1252" i="13"/>
  <c r="H1251" i="13"/>
  <c r="G1251" i="13"/>
  <c r="I1250" i="13"/>
  <c r="H1250" i="13"/>
  <c r="G1250" i="13"/>
  <c r="H1249" i="13"/>
  <c r="G1249" i="13"/>
  <c r="H1248" i="13"/>
  <c r="G1248" i="13"/>
  <c r="H1247" i="13"/>
  <c r="G1247" i="13"/>
  <c r="H1246" i="13"/>
  <c r="I1246" i="13" s="1"/>
  <c r="G1246" i="13"/>
  <c r="H1245" i="13"/>
  <c r="G1245" i="13"/>
  <c r="H1244" i="13"/>
  <c r="G1244" i="13"/>
  <c r="H1243" i="13"/>
  <c r="G1243" i="13"/>
  <c r="H1242" i="13"/>
  <c r="I1242" i="13" s="1"/>
  <c r="G1242" i="13"/>
  <c r="H1241" i="13"/>
  <c r="G1241" i="13"/>
  <c r="H1240" i="13"/>
  <c r="G1240" i="13"/>
  <c r="H1239" i="13"/>
  <c r="G1239" i="13"/>
  <c r="H1238" i="13"/>
  <c r="I1238" i="13" s="1"/>
  <c r="G1238" i="13"/>
  <c r="H1237" i="13"/>
  <c r="G1237" i="13"/>
  <c r="H1236" i="13"/>
  <c r="G1236" i="13"/>
  <c r="H1235" i="13"/>
  <c r="G1235" i="13"/>
  <c r="I1234" i="13"/>
  <c r="H1234" i="13"/>
  <c r="G1234" i="13"/>
  <c r="H1233" i="13"/>
  <c r="G1233" i="13"/>
  <c r="H1232" i="13"/>
  <c r="G1232" i="13"/>
  <c r="H1231" i="13"/>
  <c r="G1231" i="13"/>
  <c r="H1230" i="13"/>
  <c r="I1230" i="13" s="1"/>
  <c r="G1230" i="13"/>
  <c r="H1229" i="13"/>
  <c r="G1229" i="13"/>
  <c r="H1228" i="13"/>
  <c r="G1228" i="13"/>
  <c r="H1227" i="13"/>
  <c r="G1227" i="13"/>
  <c r="H1226" i="13"/>
  <c r="I1226" i="13" s="1"/>
  <c r="G1226" i="13"/>
  <c r="H1225" i="13"/>
  <c r="G1225" i="13"/>
  <c r="H1224" i="13"/>
  <c r="G1224" i="13"/>
  <c r="H1223" i="13"/>
  <c r="G1223" i="13"/>
  <c r="H1222" i="13"/>
  <c r="I1222" i="13" s="1"/>
  <c r="G1222" i="13"/>
  <c r="H1221" i="13"/>
  <c r="G1221" i="13"/>
  <c r="H1220" i="13"/>
  <c r="G1220" i="13"/>
  <c r="H1219" i="13"/>
  <c r="G1219" i="13"/>
  <c r="I1218" i="13"/>
  <c r="H1218" i="13"/>
  <c r="G1218" i="13"/>
  <c r="H1217" i="13"/>
  <c r="G1217" i="13"/>
  <c r="H1216" i="13"/>
  <c r="G1216" i="13"/>
  <c r="H1215" i="13"/>
  <c r="G1215" i="13"/>
  <c r="H1214" i="13"/>
  <c r="I1214" i="13" s="1"/>
  <c r="G1214" i="13"/>
  <c r="H1213" i="13"/>
  <c r="G1213" i="13"/>
  <c r="H1212" i="13"/>
  <c r="G1212" i="13"/>
  <c r="H1211" i="13"/>
  <c r="G1211" i="13"/>
  <c r="H1210" i="13"/>
  <c r="I1210" i="13" s="1"/>
  <c r="G1210" i="13"/>
  <c r="H1209" i="13"/>
  <c r="G1209" i="13"/>
  <c r="H1208" i="13"/>
  <c r="G1208" i="13"/>
  <c r="H1207" i="13"/>
  <c r="G1207" i="13"/>
  <c r="I1206" i="13"/>
  <c r="H1206" i="13"/>
  <c r="G1206" i="13"/>
  <c r="H1205" i="13"/>
  <c r="G1205" i="13"/>
  <c r="H1204" i="13"/>
  <c r="G1204" i="13"/>
  <c r="H1203" i="13"/>
  <c r="G1203" i="13"/>
  <c r="I1202" i="13"/>
  <c r="H1202" i="13"/>
  <c r="G1202" i="13"/>
  <c r="H1201" i="13"/>
  <c r="G1201" i="13"/>
  <c r="H1200" i="13"/>
  <c r="G1200" i="13"/>
  <c r="H1199" i="13"/>
  <c r="G1199" i="13"/>
  <c r="H1198" i="13"/>
  <c r="I1198" i="13" s="1"/>
  <c r="G1198" i="13"/>
  <c r="H1197" i="13"/>
  <c r="G1197" i="13"/>
  <c r="H1196" i="13"/>
  <c r="G1196" i="13"/>
  <c r="H1195" i="13"/>
  <c r="G1195" i="13"/>
  <c r="H1194" i="13"/>
  <c r="I1194" i="13" s="1"/>
  <c r="G1194" i="13"/>
  <c r="H1193" i="13"/>
  <c r="G1193" i="13"/>
  <c r="H1192" i="13"/>
  <c r="G1192" i="13"/>
  <c r="H1191" i="13"/>
  <c r="G1191" i="13"/>
  <c r="I1190" i="13"/>
  <c r="H1190" i="13"/>
  <c r="G1190" i="13"/>
  <c r="H1189" i="13"/>
  <c r="G1189" i="13"/>
  <c r="H1188" i="13"/>
  <c r="G1188" i="13"/>
  <c r="H1187" i="13"/>
  <c r="G1187" i="13"/>
  <c r="I1186" i="13"/>
  <c r="H1186" i="13"/>
  <c r="G1186" i="13"/>
  <c r="H1185" i="13"/>
  <c r="G1185" i="13"/>
  <c r="H1184" i="13"/>
  <c r="G1184" i="13"/>
  <c r="H1183" i="13"/>
  <c r="G1183" i="13"/>
  <c r="H1182" i="13"/>
  <c r="I1182" i="13" s="1"/>
  <c r="G1182" i="13"/>
  <c r="H1181" i="13"/>
  <c r="G1181" i="13"/>
  <c r="H1180" i="13"/>
  <c r="G1180" i="13"/>
  <c r="H1179" i="13"/>
  <c r="G1179" i="13"/>
  <c r="H1178" i="13"/>
  <c r="I1178" i="13" s="1"/>
  <c r="G1178" i="13"/>
  <c r="H1177" i="13"/>
  <c r="G1177" i="13"/>
  <c r="H1176" i="13"/>
  <c r="G1176" i="13"/>
  <c r="H1175" i="13"/>
  <c r="G1175" i="13"/>
  <c r="I1174" i="13"/>
  <c r="H1174" i="13"/>
  <c r="G1174" i="13"/>
  <c r="H1173" i="13"/>
  <c r="G1173" i="13"/>
  <c r="H1172" i="13"/>
  <c r="G1172" i="13"/>
  <c r="H1171" i="13"/>
  <c r="G1171" i="13"/>
  <c r="H1170" i="13"/>
  <c r="I1170" i="13" s="1"/>
  <c r="G1170" i="13"/>
  <c r="H1169" i="13"/>
  <c r="G1169" i="13"/>
  <c r="H1168" i="13"/>
  <c r="G1168" i="13"/>
  <c r="H1167" i="13"/>
  <c r="G1167" i="13"/>
  <c r="H1166" i="13"/>
  <c r="I1166" i="13" s="1"/>
  <c r="G1166" i="13"/>
  <c r="H1165" i="13"/>
  <c r="G1165" i="13"/>
  <c r="H1164" i="13"/>
  <c r="G1164" i="13"/>
  <c r="H1163" i="13"/>
  <c r="G1163" i="13"/>
  <c r="H1162" i="13"/>
  <c r="I1162" i="13" s="1"/>
  <c r="G1162" i="13"/>
  <c r="H1161" i="13"/>
  <c r="G1161" i="13"/>
  <c r="H1160" i="13"/>
  <c r="G1160" i="13"/>
  <c r="H1159" i="13"/>
  <c r="G1159" i="13"/>
  <c r="H1158" i="13"/>
  <c r="I1158" i="13" s="1"/>
  <c r="G1158" i="13"/>
  <c r="H1157" i="13"/>
  <c r="G1157" i="13"/>
  <c r="H1156" i="13"/>
  <c r="G1156" i="13"/>
  <c r="H1155" i="13"/>
  <c r="G1155" i="13"/>
  <c r="H1154" i="13"/>
  <c r="I1154" i="13" s="1"/>
  <c r="G1154" i="13"/>
  <c r="H1153" i="13"/>
  <c r="G1153" i="13"/>
  <c r="H1152" i="13"/>
  <c r="G1152" i="13"/>
  <c r="H1151" i="13"/>
  <c r="G1151" i="13"/>
  <c r="H1150" i="13"/>
  <c r="I1150" i="13" s="1"/>
  <c r="G1150" i="13"/>
  <c r="H1149" i="13"/>
  <c r="G1149" i="13"/>
  <c r="H1148" i="13"/>
  <c r="G1148" i="13"/>
  <c r="H1147" i="13"/>
  <c r="G1147" i="13"/>
  <c r="H1146" i="13"/>
  <c r="I1146" i="13" s="1"/>
  <c r="G1146" i="13"/>
  <c r="H1145" i="13"/>
  <c r="G1145" i="13"/>
  <c r="H1144" i="13"/>
  <c r="G1144" i="13"/>
  <c r="H1143" i="13"/>
  <c r="G1143" i="13"/>
  <c r="H1142" i="13"/>
  <c r="I1142" i="13" s="1"/>
  <c r="G1142" i="13"/>
  <c r="H1141" i="13"/>
  <c r="G1141" i="13"/>
  <c r="H1140" i="13"/>
  <c r="G1140" i="13"/>
  <c r="H1139" i="13"/>
  <c r="G1139" i="13"/>
  <c r="H1138" i="13"/>
  <c r="I1138" i="13" s="1"/>
  <c r="G1138" i="13"/>
  <c r="H1137" i="13"/>
  <c r="G1137" i="13"/>
  <c r="H1136" i="13"/>
  <c r="G1136" i="13"/>
  <c r="H1135" i="13"/>
  <c r="G1135" i="13"/>
  <c r="H1134" i="13"/>
  <c r="I1134" i="13" s="1"/>
  <c r="G1134" i="13"/>
  <c r="H1133" i="13"/>
  <c r="G1133" i="13"/>
  <c r="H1132" i="13"/>
  <c r="G1132" i="13"/>
  <c r="H1131" i="13"/>
  <c r="G1131" i="13"/>
  <c r="H1130" i="13"/>
  <c r="I1130" i="13" s="1"/>
  <c r="G1130" i="13"/>
  <c r="H1129" i="13"/>
  <c r="G1129" i="13"/>
  <c r="H1128" i="13"/>
  <c r="G1128" i="13"/>
  <c r="H1127" i="13"/>
  <c r="G1127" i="13"/>
  <c r="I1126" i="13"/>
  <c r="H1126" i="13"/>
  <c r="G1126" i="13"/>
  <c r="H1125" i="13"/>
  <c r="G1125" i="13"/>
  <c r="I1125" i="13" s="1"/>
  <c r="H1124" i="13"/>
  <c r="G1124" i="13"/>
  <c r="H1123" i="13"/>
  <c r="G1123" i="13"/>
  <c r="H1122" i="13"/>
  <c r="I1122" i="13" s="1"/>
  <c r="G1122" i="13"/>
  <c r="H1121" i="13"/>
  <c r="G1121" i="13"/>
  <c r="H1120" i="13"/>
  <c r="G1120" i="13"/>
  <c r="H1119" i="13"/>
  <c r="G1119" i="13"/>
  <c r="H1118" i="13"/>
  <c r="I1118" i="13" s="1"/>
  <c r="G1118" i="13"/>
  <c r="H1117" i="13"/>
  <c r="G1117" i="13"/>
  <c r="H1116" i="13"/>
  <c r="G1116" i="13"/>
  <c r="H1115" i="13"/>
  <c r="G1115" i="13"/>
  <c r="H1114" i="13"/>
  <c r="I1114" i="13" s="1"/>
  <c r="G1114" i="13"/>
  <c r="H1113" i="13"/>
  <c r="G1113" i="13"/>
  <c r="H1112" i="13"/>
  <c r="G1112" i="13"/>
  <c r="H1111" i="13"/>
  <c r="G1111" i="13"/>
  <c r="I1110" i="13"/>
  <c r="H1110" i="13"/>
  <c r="G1110" i="13"/>
  <c r="H1109" i="13"/>
  <c r="G1109" i="13"/>
  <c r="I1109" i="13" s="1"/>
  <c r="H1108" i="13"/>
  <c r="G1108" i="13"/>
  <c r="H1107" i="13"/>
  <c r="G1107" i="13"/>
  <c r="H1106" i="13"/>
  <c r="I1106" i="13" s="1"/>
  <c r="G1106" i="13"/>
  <c r="H1105" i="13"/>
  <c r="G1105" i="13"/>
  <c r="H1104" i="13"/>
  <c r="G1104" i="13"/>
  <c r="H1103" i="13"/>
  <c r="G1103" i="13"/>
  <c r="H1102" i="13"/>
  <c r="I1102" i="13" s="1"/>
  <c r="G1102" i="13"/>
  <c r="H1101" i="13"/>
  <c r="G1101" i="13"/>
  <c r="H1100" i="13"/>
  <c r="G1100" i="13"/>
  <c r="H1099" i="13"/>
  <c r="G1099" i="13"/>
  <c r="H1098" i="13"/>
  <c r="I1098" i="13" s="1"/>
  <c r="G1098" i="13"/>
  <c r="H1097" i="13"/>
  <c r="G1097" i="13"/>
  <c r="H1096" i="13"/>
  <c r="G1096" i="13"/>
  <c r="H1095" i="13"/>
  <c r="G1095" i="13"/>
  <c r="I1094" i="13"/>
  <c r="H1094" i="13"/>
  <c r="G1094" i="13"/>
  <c r="H1093" i="13"/>
  <c r="G1093" i="13"/>
  <c r="I1093" i="13" s="1"/>
  <c r="H1092" i="13"/>
  <c r="G1092" i="13"/>
  <c r="H1091" i="13"/>
  <c r="I1091" i="13" s="1"/>
  <c r="G1091" i="13"/>
  <c r="H1090" i="13"/>
  <c r="I1090" i="13" s="1"/>
  <c r="G1090" i="13"/>
  <c r="H1089" i="13"/>
  <c r="G1089" i="13"/>
  <c r="H1088" i="13"/>
  <c r="G1088" i="13"/>
  <c r="I1087" i="13"/>
  <c r="H1087" i="13"/>
  <c r="G1087" i="13"/>
  <c r="H1086" i="13"/>
  <c r="I1086" i="13" s="1"/>
  <c r="G1086" i="13"/>
  <c r="H1085" i="13"/>
  <c r="G1085" i="13"/>
  <c r="H1084" i="13"/>
  <c r="G1084" i="13"/>
  <c r="I1083" i="13"/>
  <c r="H1083" i="13"/>
  <c r="G1083" i="13"/>
  <c r="H1082" i="13"/>
  <c r="I1082" i="13" s="1"/>
  <c r="G1082" i="13"/>
  <c r="H1081" i="13"/>
  <c r="G1081" i="13"/>
  <c r="H1080" i="13"/>
  <c r="G1080" i="13"/>
  <c r="I1079" i="13"/>
  <c r="H1079" i="13"/>
  <c r="G1079" i="13"/>
  <c r="H1078" i="13"/>
  <c r="I1078" i="13" s="1"/>
  <c r="G1078" i="13"/>
  <c r="H1077" i="13"/>
  <c r="G1077" i="13"/>
  <c r="H1076" i="13"/>
  <c r="G1076" i="13"/>
  <c r="I1075" i="13"/>
  <c r="H1075" i="13"/>
  <c r="G1075" i="13"/>
  <c r="H1074" i="13"/>
  <c r="I1074" i="13" s="1"/>
  <c r="G1074" i="13"/>
  <c r="H1073" i="13"/>
  <c r="G1073" i="13"/>
  <c r="H1072" i="13"/>
  <c r="G1072" i="13"/>
  <c r="I1071" i="13"/>
  <c r="H1071" i="13"/>
  <c r="G1071" i="13"/>
  <c r="H1070" i="13"/>
  <c r="I1070" i="13" s="1"/>
  <c r="G1070" i="13"/>
  <c r="H1069" i="13"/>
  <c r="G1069" i="13"/>
  <c r="H1068" i="13"/>
  <c r="G1068" i="13"/>
  <c r="I1067" i="13"/>
  <c r="H1067" i="13"/>
  <c r="G1067" i="13"/>
  <c r="H1066" i="13"/>
  <c r="I1066" i="13" s="1"/>
  <c r="G1066" i="13"/>
  <c r="H1065" i="13"/>
  <c r="G1065" i="13"/>
  <c r="H1064" i="13"/>
  <c r="G1064" i="13"/>
  <c r="I1063" i="13"/>
  <c r="H1063" i="13"/>
  <c r="G1063" i="13"/>
  <c r="H1062" i="13"/>
  <c r="I1062" i="13" s="1"/>
  <c r="G1062" i="13"/>
  <c r="H1061" i="13"/>
  <c r="G1061" i="13"/>
  <c r="H1060" i="13"/>
  <c r="G1060" i="13"/>
  <c r="I1059" i="13"/>
  <c r="H1059" i="13"/>
  <c r="G1059" i="13"/>
  <c r="H1058" i="13"/>
  <c r="I1058" i="13" s="1"/>
  <c r="G1058" i="13"/>
  <c r="H1057" i="13"/>
  <c r="G1057" i="13"/>
  <c r="H1056" i="13"/>
  <c r="G1056" i="13"/>
  <c r="I1055" i="13"/>
  <c r="H1055" i="13"/>
  <c r="G1055" i="13"/>
  <c r="H1054" i="13"/>
  <c r="I1054" i="13" s="1"/>
  <c r="G1054" i="13"/>
  <c r="H1053" i="13"/>
  <c r="G1053" i="13"/>
  <c r="H1052" i="13"/>
  <c r="G1052" i="13"/>
  <c r="I1051" i="13"/>
  <c r="H1051" i="13"/>
  <c r="G1051" i="13"/>
  <c r="H1050" i="13"/>
  <c r="I1050" i="13" s="1"/>
  <c r="G1050" i="13"/>
  <c r="H1049" i="13"/>
  <c r="G1049" i="13"/>
  <c r="H1048" i="13"/>
  <c r="G1048" i="13"/>
  <c r="I1047" i="13"/>
  <c r="H1047" i="13"/>
  <c r="G1047" i="13"/>
  <c r="H1046" i="13"/>
  <c r="I1046" i="13" s="1"/>
  <c r="G1046" i="13"/>
  <c r="H1045" i="13"/>
  <c r="G1045" i="13"/>
  <c r="H1044" i="13"/>
  <c r="G1044" i="13"/>
  <c r="I1043" i="13"/>
  <c r="H1043" i="13"/>
  <c r="G1043" i="13"/>
  <c r="H1042" i="13"/>
  <c r="I1042" i="13" s="1"/>
  <c r="G1042" i="13"/>
  <c r="H1041" i="13"/>
  <c r="G1041" i="13"/>
  <c r="H1040" i="13"/>
  <c r="G1040" i="13"/>
  <c r="I1039" i="13"/>
  <c r="H1039" i="13"/>
  <c r="G1039" i="13"/>
  <c r="H1038" i="13"/>
  <c r="I1038" i="13" s="1"/>
  <c r="G1038" i="13"/>
  <c r="H1037" i="13"/>
  <c r="G1037" i="13"/>
  <c r="H1036" i="13"/>
  <c r="G1036" i="13"/>
  <c r="I1035" i="13"/>
  <c r="H1035" i="13"/>
  <c r="G1035" i="13"/>
  <c r="H1034" i="13"/>
  <c r="I1034" i="13" s="1"/>
  <c r="G1034" i="13"/>
  <c r="H1033" i="13"/>
  <c r="G1033" i="13"/>
  <c r="H1032" i="13"/>
  <c r="G1032" i="13"/>
  <c r="I1031" i="13"/>
  <c r="H1031" i="13"/>
  <c r="G1031" i="13"/>
  <c r="H1030" i="13"/>
  <c r="I1030" i="13" s="1"/>
  <c r="G1030" i="13"/>
  <c r="H1029" i="13"/>
  <c r="G1029" i="13"/>
  <c r="H1028" i="13"/>
  <c r="G1028" i="13"/>
  <c r="I1027" i="13"/>
  <c r="H1027" i="13"/>
  <c r="G1027" i="13"/>
  <c r="H1026" i="13"/>
  <c r="I1026" i="13" s="1"/>
  <c r="G1026" i="13"/>
  <c r="H1025" i="13"/>
  <c r="G1025" i="13"/>
  <c r="H1024" i="13"/>
  <c r="G1024" i="13"/>
  <c r="I1023" i="13"/>
  <c r="H1023" i="13"/>
  <c r="G1023" i="13"/>
  <c r="H1022" i="13"/>
  <c r="I1022" i="13" s="1"/>
  <c r="G1022" i="13"/>
  <c r="H1021" i="13"/>
  <c r="G1021" i="13"/>
  <c r="H1020" i="13"/>
  <c r="G1020" i="13"/>
  <c r="I1019" i="13"/>
  <c r="H1019" i="13"/>
  <c r="G1019" i="13"/>
  <c r="H1018" i="13"/>
  <c r="I1018" i="13" s="1"/>
  <c r="G1018" i="13"/>
  <c r="H1017" i="13"/>
  <c r="G1017" i="13"/>
  <c r="H1016" i="13"/>
  <c r="G1016" i="13"/>
  <c r="I1015" i="13"/>
  <c r="H1015" i="13"/>
  <c r="G1015" i="13"/>
  <c r="H1014" i="13"/>
  <c r="I1014" i="13" s="1"/>
  <c r="G1014" i="13"/>
  <c r="H1013" i="13"/>
  <c r="G1013" i="13"/>
  <c r="H1012" i="13"/>
  <c r="G1012" i="13"/>
  <c r="I1011" i="13"/>
  <c r="H1011" i="13"/>
  <c r="G1011" i="13"/>
  <c r="H1010" i="13"/>
  <c r="I1010" i="13" s="1"/>
  <c r="G1010" i="13"/>
  <c r="H1009" i="13"/>
  <c r="G1009" i="13"/>
  <c r="H1008" i="13"/>
  <c r="G1008" i="13"/>
  <c r="I1007" i="13"/>
  <c r="H1007" i="13"/>
  <c r="G1007" i="13"/>
  <c r="H1006" i="13"/>
  <c r="I1006" i="13" s="1"/>
  <c r="G1006" i="13"/>
  <c r="H1005" i="13"/>
  <c r="G1005" i="13"/>
  <c r="H1004" i="13"/>
  <c r="G1004" i="13"/>
  <c r="I1003" i="13"/>
  <c r="H1003" i="13"/>
  <c r="G1003" i="13"/>
  <c r="H1002" i="13"/>
  <c r="I1002" i="13" s="1"/>
  <c r="G1002" i="13"/>
  <c r="H1001" i="13"/>
  <c r="G1001" i="13"/>
  <c r="H1000" i="13"/>
  <c r="G1000" i="13"/>
  <c r="I999" i="13"/>
  <c r="H999" i="13"/>
  <c r="G999" i="13"/>
  <c r="H998" i="13"/>
  <c r="I998" i="13" s="1"/>
  <c r="G998" i="13"/>
  <c r="H997" i="13"/>
  <c r="G997" i="13"/>
  <c r="H996" i="13"/>
  <c r="G996" i="13"/>
  <c r="I995" i="13"/>
  <c r="H995" i="13"/>
  <c r="G995" i="13"/>
  <c r="H994" i="13"/>
  <c r="I994" i="13" s="1"/>
  <c r="G994" i="13"/>
  <c r="H993" i="13"/>
  <c r="G993" i="13"/>
  <c r="H992" i="13"/>
  <c r="G992" i="13"/>
  <c r="I991" i="13"/>
  <c r="H991" i="13"/>
  <c r="G991" i="13"/>
  <c r="H990" i="13"/>
  <c r="I990" i="13" s="1"/>
  <c r="G990" i="13"/>
  <c r="H989" i="13"/>
  <c r="G989" i="13"/>
  <c r="H988" i="13"/>
  <c r="G988" i="13"/>
  <c r="I987" i="13"/>
  <c r="H987" i="13"/>
  <c r="G987" i="13"/>
  <c r="H986" i="13"/>
  <c r="I986" i="13" s="1"/>
  <c r="G986" i="13"/>
  <c r="H985" i="13"/>
  <c r="G985" i="13"/>
  <c r="H984" i="13"/>
  <c r="G984" i="13"/>
  <c r="I983" i="13"/>
  <c r="H983" i="13"/>
  <c r="G983" i="13"/>
  <c r="H982" i="13"/>
  <c r="I982" i="13" s="1"/>
  <c r="G982" i="13"/>
  <c r="H981" i="13"/>
  <c r="G981" i="13"/>
  <c r="H980" i="13"/>
  <c r="G980" i="13"/>
  <c r="I980" i="13" s="1"/>
  <c r="H979" i="13"/>
  <c r="I979" i="13" s="1"/>
  <c r="G979" i="13"/>
  <c r="H978" i="13"/>
  <c r="I978" i="13" s="1"/>
  <c r="G978" i="13"/>
  <c r="H977" i="13"/>
  <c r="G977" i="13"/>
  <c r="H976" i="13"/>
  <c r="G976" i="13"/>
  <c r="I975" i="13"/>
  <c r="H975" i="13"/>
  <c r="G975" i="13"/>
  <c r="H974" i="13"/>
  <c r="I974" i="13" s="1"/>
  <c r="G974" i="13"/>
  <c r="H973" i="13"/>
  <c r="G973" i="13"/>
  <c r="H972" i="13"/>
  <c r="G972" i="13"/>
  <c r="I972" i="13" s="1"/>
  <c r="H971" i="13"/>
  <c r="I971" i="13" s="1"/>
  <c r="G971" i="13"/>
  <c r="H970" i="13"/>
  <c r="I970" i="13" s="1"/>
  <c r="G970" i="13"/>
  <c r="H969" i="13"/>
  <c r="G969" i="13"/>
  <c r="H968" i="13"/>
  <c r="G968" i="13"/>
  <c r="I967" i="13"/>
  <c r="H967" i="13"/>
  <c r="G967" i="13"/>
  <c r="H966" i="13"/>
  <c r="I966" i="13" s="1"/>
  <c r="G966" i="13"/>
  <c r="H965" i="13"/>
  <c r="G965" i="13"/>
  <c r="H964" i="13"/>
  <c r="G964" i="13"/>
  <c r="I964" i="13" s="1"/>
  <c r="H963" i="13"/>
  <c r="I963" i="13" s="1"/>
  <c r="G963" i="13"/>
  <c r="H962" i="13"/>
  <c r="I962" i="13" s="1"/>
  <c r="G962" i="13"/>
  <c r="H961" i="13"/>
  <c r="G961" i="13"/>
  <c r="H960" i="13"/>
  <c r="G960" i="13"/>
  <c r="I959" i="13"/>
  <c r="H959" i="13"/>
  <c r="G959" i="13"/>
  <c r="H958" i="13"/>
  <c r="I958" i="13" s="1"/>
  <c r="G958" i="13"/>
  <c r="H957" i="13"/>
  <c r="G957" i="13"/>
  <c r="H956" i="13"/>
  <c r="G956" i="13"/>
  <c r="I956" i="13" s="1"/>
  <c r="H955" i="13"/>
  <c r="I955" i="13" s="1"/>
  <c r="G955" i="13"/>
  <c r="H954" i="13"/>
  <c r="I954" i="13" s="1"/>
  <c r="G954" i="13"/>
  <c r="H953" i="13"/>
  <c r="G953" i="13"/>
  <c r="H952" i="13"/>
  <c r="G952" i="13"/>
  <c r="I951" i="13"/>
  <c r="H951" i="13"/>
  <c r="G951" i="13"/>
  <c r="H950" i="13"/>
  <c r="I950" i="13" s="1"/>
  <c r="G950" i="13"/>
  <c r="H949" i="13"/>
  <c r="G949" i="13"/>
  <c r="H948" i="13"/>
  <c r="G948" i="13"/>
  <c r="I948" i="13" s="1"/>
  <c r="H947" i="13"/>
  <c r="I947" i="13" s="1"/>
  <c r="G947" i="13"/>
  <c r="H946" i="13"/>
  <c r="I946" i="13" s="1"/>
  <c r="G946" i="13"/>
  <c r="H945" i="13"/>
  <c r="G945" i="13"/>
  <c r="H944" i="13"/>
  <c r="G944" i="13"/>
  <c r="I943" i="13"/>
  <c r="H943" i="13"/>
  <c r="G943" i="13"/>
  <c r="H942" i="13"/>
  <c r="I942" i="13" s="1"/>
  <c r="G942" i="13"/>
  <c r="H941" i="13"/>
  <c r="G941" i="13"/>
  <c r="H940" i="13"/>
  <c r="G940" i="13"/>
  <c r="I940" i="13" s="1"/>
  <c r="H939" i="13"/>
  <c r="I939" i="13" s="1"/>
  <c r="G939" i="13"/>
  <c r="H938" i="13"/>
  <c r="I938" i="13" s="1"/>
  <c r="G938" i="13"/>
  <c r="H937" i="13"/>
  <c r="G937" i="13"/>
  <c r="H936" i="13"/>
  <c r="G936" i="13"/>
  <c r="I935" i="13"/>
  <c r="H935" i="13"/>
  <c r="G935" i="13"/>
  <c r="H934" i="13"/>
  <c r="I934" i="13" s="1"/>
  <c r="G934" i="13"/>
  <c r="H933" i="13"/>
  <c r="G933" i="13"/>
  <c r="H932" i="13"/>
  <c r="G932" i="13"/>
  <c r="I932" i="13" s="1"/>
  <c r="H931" i="13"/>
  <c r="I931" i="13" s="1"/>
  <c r="G931" i="13"/>
  <c r="H930" i="13"/>
  <c r="G930" i="13"/>
  <c r="H929" i="13"/>
  <c r="G929" i="13"/>
  <c r="H928" i="13"/>
  <c r="G928" i="13"/>
  <c r="H927" i="13"/>
  <c r="I927" i="13" s="1"/>
  <c r="G927" i="13"/>
  <c r="I926" i="13"/>
  <c r="H926" i="13"/>
  <c r="G926" i="13"/>
  <c r="H925" i="13"/>
  <c r="G925" i="13"/>
  <c r="I925" i="13" s="1"/>
  <c r="H924" i="13"/>
  <c r="I924" i="13" s="1"/>
  <c r="G924" i="13"/>
  <c r="H923" i="13"/>
  <c r="G923" i="13"/>
  <c r="I923" i="13" s="1"/>
  <c r="H922" i="13"/>
  <c r="G922" i="13"/>
  <c r="I922" i="13" s="1"/>
  <c r="H921" i="13"/>
  <c r="G921" i="13"/>
  <c r="I921" i="13" s="1"/>
  <c r="H920" i="13"/>
  <c r="I920" i="13" s="1"/>
  <c r="G920" i="13"/>
  <c r="H919" i="13"/>
  <c r="G919" i="13"/>
  <c r="I919" i="13" s="1"/>
  <c r="H918" i="13"/>
  <c r="G918" i="13"/>
  <c r="I918" i="13" s="1"/>
  <c r="H917" i="13"/>
  <c r="G917" i="13"/>
  <c r="I917" i="13" s="1"/>
  <c r="H916" i="13"/>
  <c r="I916" i="13" s="1"/>
  <c r="G916" i="13"/>
  <c r="H915" i="13"/>
  <c r="G915" i="13"/>
  <c r="I915" i="13" s="1"/>
  <c r="H914" i="13"/>
  <c r="G914" i="13"/>
  <c r="I914" i="13" s="1"/>
  <c r="H913" i="13"/>
  <c r="G913" i="13"/>
  <c r="I913" i="13" s="1"/>
  <c r="H912" i="13"/>
  <c r="I912" i="13" s="1"/>
  <c r="G912" i="13"/>
  <c r="H911" i="13"/>
  <c r="G911" i="13"/>
  <c r="I911" i="13" s="1"/>
  <c r="H910" i="13"/>
  <c r="G910" i="13"/>
  <c r="I910" i="13" s="1"/>
  <c r="H909" i="13"/>
  <c r="G909" i="13"/>
  <c r="I909" i="13" s="1"/>
  <c r="H908" i="13"/>
  <c r="I908" i="13" s="1"/>
  <c r="G908" i="13"/>
  <c r="H907" i="13"/>
  <c r="G907" i="13"/>
  <c r="I907" i="13" s="1"/>
  <c r="H906" i="13"/>
  <c r="G906" i="13"/>
  <c r="I906" i="13" s="1"/>
  <c r="H905" i="13"/>
  <c r="G905" i="13"/>
  <c r="I905" i="13" s="1"/>
  <c r="H904" i="13"/>
  <c r="I904" i="13" s="1"/>
  <c r="G904" i="13"/>
  <c r="H903" i="13"/>
  <c r="G903" i="13"/>
  <c r="I903" i="13" s="1"/>
  <c r="H902" i="13"/>
  <c r="G902" i="13"/>
  <c r="I902" i="13" s="1"/>
  <c r="H901" i="13"/>
  <c r="G901" i="13"/>
  <c r="I901" i="13" s="1"/>
  <c r="H900" i="13"/>
  <c r="I900" i="13" s="1"/>
  <c r="G900" i="13"/>
  <c r="H899" i="13"/>
  <c r="I899" i="13" s="1"/>
  <c r="G899" i="13"/>
  <c r="H898" i="13"/>
  <c r="G898" i="13"/>
  <c r="H897" i="13"/>
  <c r="G897" i="13"/>
  <c r="H896" i="13"/>
  <c r="G896" i="13"/>
  <c r="I895" i="13"/>
  <c r="H895" i="13"/>
  <c r="G895" i="13"/>
  <c r="H894" i="13"/>
  <c r="G894" i="13"/>
  <c r="I894" i="13" s="1"/>
  <c r="H893" i="13"/>
  <c r="G893" i="13"/>
  <c r="I893" i="13" s="1"/>
  <c r="H892" i="13"/>
  <c r="I892" i="13" s="1"/>
  <c r="G892" i="13"/>
  <c r="H891" i="13"/>
  <c r="I891" i="13" s="1"/>
  <c r="G891" i="13"/>
  <c r="H890" i="13"/>
  <c r="G890" i="13"/>
  <c r="H889" i="13"/>
  <c r="G889" i="13"/>
  <c r="H888" i="13"/>
  <c r="I888" i="13" s="1"/>
  <c r="G888" i="13"/>
  <c r="I887" i="13"/>
  <c r="H887" i="13"/>
  <c r="G887" i="13"/>
  <c r="H886" i="13"/>
  <c r="G886" i="13"/>
  <c r="I886" i="13" s="1"/>
  <c r="H885" i="13"/>
  <c r="G885" i="13"/>
  <c r="I885" i="13" s="1"/>
  <c r="H884" i="13"/>
  <c r="I884" i="13" s="1"/>
  <c r="G884" i="13"/>
  <c r="H883" i="13"/>
  <c r="I883" i="13" s="1"/>
  <c r="G883" i="13"/>
  <c r="H882" i="13"/>
  <c r="G882" i="13"/>
  <c r="H881" i="13"/>
  <c r="G881" i="13"/>
  <c r="H880" i="13"/>
  <c r="I880" i="13" s="1"/>
  <c r="G880" i="13"/>
  <c r="I879" i="13"/>
  <c r="H879" i="13"/>
  <c r="G879" i="13"/>
  <c r="H878" i="13"/>
  <c r="G878" i="13"/>
  <c r="I878" i="13" s="1"/>
  <c r="H877" i="13"/>
  <c r="G877" i="13"/>
  <c r="I877" i="13" s="1"/>
  <c r="H876" i="13"/>
  <c r="I876" i="13" s="1"/>
  <c r="G876" i="13"/>
  <c r="H875" i="13"/>
  <c r="I875" i="13" s="1"/>
  <c r="G875" i="13"/>
  <c r="H874" i="13"/>
  <c r="G874" i="13"/>
  <c r="H873" i="13"/>
  <c r="G873" i="13"/>
  <c r="H872" i="13"/>
  <c r="I872" i="13" s="1"/>
  <c r="G872" i="13"/>
  <c r="I871" i="13"/>
  <c r="H871" i="13"/>
  <c r="G871" i="13"/>
  <c r="H870" i="13"/>
  <c r="G870" i="13"/>
  <c r="I870" i="13" s="1"/>
  <c r="H869" i="13"/>
  <c r="G869" i="13"/>
  <c r="I869" i="13" s="1"/>
  <c r="H868" i="13"/>
  <c r="I868" i="13" s="1"/>
  <c r="G868" i="13"/>
  <c r="H867" i="13"/>
  <c r="I867" i="13" s="1"/>
  <c r="G867" i="13"/>
  <c r="H866" i="13"/>
  <c r="G866" i="13"/>
  <c r="H865" i="13"/>
  <c r="G865" i="13"/>
  <c r="H864" i="13"/>
  <c r="I864" i="13" s="1"/>
  <c r="G864" i="13"/>
  <c r="I863" i="13"/>
  <c r="H863" i="13"/>
  <c r="G863" i="13"/>
  <c r="H862" i="13"/>
  <c r="G862" i="13"/>
  <c r="I862" i="13" s="1"/>
  <c r="H861" i="13"/>
  <c r="G861" i="13"/>
  <c r="I861" i="13" s="1"/>
  <c r="H860" i="13"/>
  <c r="I860" i="13" s="1"/>
  <c r="G860" i="13"/>
  <c r="H859" i="13"/>
  <c r="I859" i="13" s="1"/>
  <c r="G859" i="13"/>
  <c r="H858" i="13"/>
  <c r="G858" i="13"/>
  <c r="H857" i="13"/>
  <c r="G857" i="13"/>
  <c r="H856" i="13"/>
  <c r="I856" i="13" s="1"/>
  <c r="G856" i="13"/>
  <c r="I855" i="13"/>
  <c r="H855" i="13"/>
  <c r="G855" i="13"/>
  <c r="H854" i="13"/>
  <c r="G854" i="13"/>
  <c r="I854" i="13" s="1"/>
  <c r="H853" i="13"/>
  <c r="G853" i="13"/>
  <c r="I853" i="13" s="1"/>
  <c r="H852" i="13"/>
  <c r="I852" i="13" s="1"/>
  <c r="G852" i="13"/>
  <c r="H851" i="13"/>
  <c r="I851" i="13" s="1"/>
  <c r="G851" i="13"/>
  <c r="H850" i="13"/>
  <c r="G850" i="13"/>
  <c r="H849" i="13"/>
  <c r="G849" i="13"/>
  <c r="H848" i="13"/>
  <c r="I848" i="13" s="1"/>
  <c r="G848" i="13"/>
  <c r="I847" i="13"/>
  <c r="H847" i="13"/>
  <c r="G847" i="13"/>
  <c r="H846" i="13"/>
  <c r="G846" i="13"/>
  <c r="I846" i="13" s="1"/>
  <c r="H845" i="13"/>
  <c r="G845" i="13"/>
  <c r="I845" i="13" s="1"/>
  <c r="H844" i="13"/>
  <c r="G844" i="13"/>
  <c r="I844" i="13" s="1"/>
  <c r="H843" i="13"/>
  <c r="I843" i="13" s="1"/>
  <c r="G843" i="13"/>
  <c r="H842" i="13"/>
  <c r="G842" i="13"/>
  <c r="H841" i="13"/>
  <c r="G841" i="13"/>
  <c r="H840" i="13"/>
  <c r="G840" i="13"/>
  <c r="I839" i="13"/>
  <c r="H839" i="13"/>
  <c r="G839" i="13"/>
  <c r="H838" i="13"/>
  <c r="G838" i="13"/>
  <c r="I838" i="13" s="1"/>
  <c r="H837" i="13"/>
  <c r="G837" i="13"/>
  <c r="I837" i="13" s="1"/>
  <c r="H836" i="13"/>
  <c r="G836" i="13"/>
  <c r="I836" i="13" s="1"/>
  <c r="H835" i="13"/>
  <c r="I835" i="13" s="1"/>
  <c r="G835" i="13"/>
  <c r="H834" i="13"/>
  <c r="G834" i="13"/>
  <c r="H833" i="13"/>
  <c r="G833" i="13"/>
  <c r="H832" i="13"/>
  <c r="G832" i="13"/>
  <c r="I831" i="13"/>
  <c r="H831" i="13"/>
  <c r="G831" i="13"/>
  <c r="H830" i="13"/>
  <c r="G830" i="13"/>
  <c r="I830" i="13" s="1"/>
  <c r="H829" i="13"/>
  <c r="G829" i="13"/>
  <c r="I829" i="13" s="1"/>
  <c r="H828" i="13"/>
  <c r="G828" i="13"/>
  <c r="I828" i="13" s="1"/>
  <c r="H827" i="13"/>
  <c r="I827" i="13" s="1"/>
  <c r="G827" i="13"/>
  <c r="H826" i="13"/>
  <c r="G826" i="13"/>
  <c r="H825" i="13"/>
  <c r="G825" i="13"/>
  <c r="H824" i="13"/>
  <c r="G824" i="13"/>
  <c r="I823" i="13"/>
  <c r="H823" i="13"/>
  <c r="G823" i="13"/>
  <c r="H822" i="13"/>
  <c r="G822" i="13"/>
  <c r="I822" i="13" s="1"/>
  <c r="H821" i="13"/>
  <c r="G821" i="13"/>
  <c r="I821" i="13" s="1"/>
  <c r="H820" i="13"/>
  <c r="G820" i="13"/>
  <c r="I820" i="13" s="1"/>
  <c r="H819" i="13"/>
  <c r="I819" i="13" s="1"/>
  <c r="G819" i="13"/>
  <c r="H818" i="13"/>
  <c r="G818" i="13"/>
  <c r="H817" i="13"/>
  <c r="G817" i="13"/>
  <c r="H816" i="13"/>
  <c r="G816" i="13"/>
  <c r="I815" i="13"/>
  <c r="H815" i="13"/>
  <c r="G815" i="13"/>
  <c r="H814" i="13"/>
  <c r="G814" i="13"/>
  <c r="I814" i="13" s="1"/>
  <c r="H813" i="13"/>
  <c r="G813" i="13"/>
  <c r="I813" i="13" s="1"/>
  <c r="H812" i="13"/>
  <c r="G812" i="13"/>
  <c r="I812" i="13" s="1"/>
  <c r="H811" i="13"/>
  <c r="I811" i="13" s="1"/>
  <c r="G811" i="13"/>
  <c r="H810" i="13"/>
  <c r="G810" i="13"/>
  <c r="H809" i="13"/>
  <c r="G809" i="13"/>
  <c r="H808" i="13"/>
  <c r="G808" i="13"/>
  <c r="I808" i="13" s="1"/>
  <c r="H807" i="13"/>
  <c r="I807" i="13" s="1"/>
  <c r="G807" i="13"/>
  <c r="H806" i="13"/>
  <c r="G806" i="13"/>
  <c r="H805" i="13"/>
  <c r="G805" i="13"/>
  <c r="H804" i="13"/>
  <c r="G804" i="13"/>
  <c r="I803" i="13"/>
  <c r="H803" i="13"/>
  <c r="G803" i="13"/>
  <c r="H802" i="13"/>
  <c r="G802" i="13"/>
  <c r="I802" i="13" s="1"/>
  <c r="H801" i="13"/>
  <c r="G801" i="13"/>
  <c r="I801" i="13" s="1"/>
  <c r="H800" i="13"/>
  <c r="G800" i="13"/>
  <c r="I800" i="13" s="1"/>
  <c r="H799" i="13"/>
  <c r="I799" i="13" s="1"/>
  <c r="G799" i="13"/>
  <c r="H798" i="13"/>
  <c r="G798" i="13"/>
  <c r="H797" i="13"/>
  <c r="G797" i="13"/>
  <c r="H796" i="13"/>
  <c r="G796" i="13"/>
  <c r="I795" i="13"/>
  <c r="H795" i="13"/>
  <c r="G795" i="13"/>
  <c r="H794" i="13"/>
  <c r="G794" i="13"/>
  <c r="I794" i="13" s="1"/>
  <c r="H793" i="13"/>
  <c r="G793" i="13"/>
  <c r="H792" i="13"/>
  <c r="G792" i="13"/>
  <c r="I792" i="13" s="1"/>
  <c r="H791" i="13"/>
  <c r="I791" i="13" s="1"/>
  <c r="G791" i="13"/>
  <c r="H790" i="13"/>
  <c r="G790" i="13"/>
  <c r="H789" i="13"/>
  <c r="G789" i="13"/>
  <c r="H788" i="13"/>
  <c r="G788" i="13"/>
  <c r="I787" i="13"/>
  <c r="H787" i="13"/>
  <c r="G787" i="13"/>
  <c r="H786" i="13"/>
  <c r="G786" i="13"/>
  <c r="I786" i="13" s="1"/>
  <c r="H785" i="13"/>
  <c r="G785" i="13"/>
  <c r="I785" i="13" s="1"/>
  <c r="H784" i="13"/>
  <c r="G784" i="13"/>
  <c r="H783" i="13"/>
  <c r="I783" i="13" s="1"/>
  <c r="G783" i="13"/>
  <c r="H782" i="13"/>
  <c r="G782" i="13"/>
  <c r="H781" i="13"/>
  <c r="G781" i="13"/>
  <c r="H780" i="13"/>
  <c r="G780" i="13"/>
  <c r="I779" i="13"/>
  <c r="H779" i="13"/>
  <c r="G779" i="13"/>
  <c r="H778" i="13"/>
  <c r="G778" i="13"/>
  <c r="I778" i="13" s="1"/>
  <c r="H777" i="13"/>
  <c r="G777" i="13"/>
  <c r="H776" i="13"/>
  <c r="I776" i="13" s="1"/>
  <c r="G776" i="13"/>
  <c r="H775" i="13"/>
  <c r="I775" i="13" s="1"/>
  <c r="G775" i="13"/>
  <c r="H774" i="13"/>
  <c r="G774" i="13"/>
  <c r="H773" i="13"/>
  <c r="G773" i="13"/>
  <c r="H772" i="13"/>
  <c r="I772" i="13" s="1"/>
  <c r="G772" i="13"/>
  <c r="H771" i="13"/>
  <c r="I771" i="13" s="1"/>
  <c r="G771" i="13"/>
  <c r="H770" i="13"/>
  <c r="G770" i="13"/>
  <c r="I770" i="13" s="1"/>
  <c r="H769" i="13"/>
  <c r="G769" i="13"/>
  <c r="I769" i="13" s="1"/>
  <c r="H768" i="13"/>
  <c r="I768" i="13" s="1"/>
  <c r="G768" i="13"/>
  <c r="H767" i="13"/>
  <c r="I767" i="13" s="1"/>
  <c r="G767" i="13"/>
  <c r="H766" i="13"/>
  <c r="G766" i="13"/>
  <c r="I766" i="13" s="1"/>
  <c r="H765" i="13"/>
  <c r="G765" i="13"/>
  <c r="H764" i="13"/>
  <c r="I764" i="13" s="1"/>
  <c r="G764" i="13"/>
  <c r="I763" i="13"/>
  <c r="H763" i="13"/>
  <c r="G763" i="13"/>
  <c r="H762" i="13"/>
  <c r="G762" i="13"/>
  <c r="I762" i="13" s="1"/>
  <c r="H761" i="13"/>
  <c r="G761" i="13"/>
  <c r="H760" i="13"/>
  <c r="G760" i="13"/>
  <c r="I760" i="13" s="1"/>
  <c r="H759" i="13"/>
  <c r="I759" i="13" s="1"/>
  <c r="G759" i="13"/>
  <c r="H758" i="13"/>
  <c r="G758" i="13"/>
  <c r="H757" i="13"/>
  <c r="G757" i="13"/>
  <c r="H756" i="13"/>
  <c r="G756" i="13"/>
  <c r="H755" i="13"/>
  <c r="I755" i="13" s="1"/>
  <c r="G755" i="13"/>
  <c r="H754" i="13"/>
  <c r="G754" i="13"/>
  <c r="H753" i="13"/>
  <c r="G753" i="13"/>
  <c r="I753" i="13" s="1"/>
  <c r="H752" i="13"/>
  <c r="G752" i="13"/>
  <c r="H751" i="13"/>
  <c r="I751" i="13" s="1"/>
  <c r="G751" i="13"/>
  <c r="H750" i="13"/>
  <c r="G750" i="13"/>
  <c r="I750" i="13" s="1"/>
  <c r="H749" i="13"/>
  <c r="G749" i="13"/>
  <c r="H748" i="13"/>
  <c r="G748" i="13"/>
  <c r="I747" i="13"/>
  <c r="H747" i="13"/>
  <c r="G747" i="13"/>
  <c r="H746" i="13"/>
  <c r="G746" i="13"/>
  <c r="H745" i="13"/>
  <c r="G745" i="13"/>
  <c r="H744" i="13"/>
  <c r="G744" i="13"/>
  <c r="I744" i="13" s="1"/>
  <c r="H743" i="13"/>
  <c r="G743" i="13"/>
  <c r="H742" i="13"/>
  <c r="G742" i="13"/>
  <c r="H741" i="13"/>
  <c r="G741" i="13"/>
  <c r="H740" i="13"/>
  <c r="G740" i="13"/>
  <c r="I739" i="13"/>
  <c r="H739" i="13"/>
  <c r="G739" i="13"/>
  <c r="H738" i="13"/>
  <c r="G738" i="13"/>
  <c r="I738" i="13" s="1"/>
  <c r="H737" i="13"/>
  <c r="I737" i="13" s="1"/>
  <c r="G737" i="13"/>
  <c r="H736" i="13"/>
  <c r="G736" i="13"/>
  <c r="H735" i="13"/>
  <c r="G735" i="13"/>
  <c r="H734" i="13"/>
  <c r="G734" i="13"/>
  <c r="H733" i="13"/>
  <c r="G733" i="13"/>
  <c r="H732" i="13"/>
  <c r="G732" i="13"/>
  <c r="I731" i="13"/>
  <c r="H731" i="13"/>
  <c r="G731" i="13"/>
  <c r="H730" i="13"/>
  <c r="G730" i="13"/>
  <c r="I730" i="13" s="1"/>
  <c r="H729" i="13"/>
  <c r="I729" i="13" s="1"/>
  <c r="G729" i="13"/>
  <c r="H728" i="13"/>
  <c r="G728" i="13"/>
  <c r="H727" i="13"/>
  <c r="G727" i="13"/>
  <c r="H726" i="13"/>
  <c r="G726" i="13"/>
  <c r="H725" i="13"/>
  <c r="G725" i="13"/>
  <c r="H724" i="13"/>
  <c r="G724" i="13"/>
  <c r="I723" i="13"/>
  <c r="H723" i="13"/>
  <c r="G723" i="13"/>
  <c r="H722" i="13"/>
  <c r="G722" i="13"/>
  <c r="I722" i="13" s="1"/>
  <c r="H721" i="13"/>
  <c r="I721" i="13" s="1"/>
  <c r="G721" i="13"/>
  <c r="H720" i="13"/>
  <c r="G720" i="13"/>
  <c r="H719" i="13"/>
  <c r="G719" i="13"/>
  <c r="H718" i="13"/>
  <c r="G718" i="13"/>
  <c r="H717" i="13"/>
  <c r="G717" i="13"/>
  <c r="H716" i="13"/>
  <c r="G716" i="13"/>
  <c r="I715" i="13"/>
  <c r="H715" i="13"/>
  <c r="G715" i="13"/>
  <c r="H714" i="13"/>
  <c r="G714" i="13"/>
  <c r="I714" i="13" s="1"/>
  <c r="H713" i="13"/>
  <c r="I713" i="13" s="1"/>
  <c r="G713" i="13"/>
  <c r="H712" i="13"/>
  <c r="G712" i="13"/>
  <c r="H711" i="13"/>
  <c r="G711" i="13"/>
  <c r="H710" i="13"/>
  <c r="G710" i="13"/>
  <c r="H709" i="13"/>
  <c r="G709" i="13"/>
  <c r="H708" i="13"/>
  <c r="G708" i="13"/>
  <c r="I707" i="13"/>
  <c r="H707" i="13"/>
  <c r="G707" i="13"/>
  <c r="H706" i="13"/>
  <c r="G706" i="13"/>
  <c r="I706" i="13" s="1"/>
  <c r="H705" i="13"/>
  <c r="I705" i="13" s="1"/>
  <c r="G705" i="13"/>
  <c r="H704" i="13"/>
  <c r="G704" i="13"/>
  <c r="H703" i="13"/>
  <c r="G703" i="13"/>
  <c r="H702" i="13"/>
  <c r="G702" i="13"/>
  <c r="H701" i="13"/>
  <c r="G701" i="13"/>
  <c r="H700" i="13"/>
  <c r="G700" i="13"/>
  <c r="I699" i="13"/>
  <c r="H699" i="13"/>
  <c r="G699" i="13"/>
  <c r="H698" i="13"/>
  <c r="I698" i="13" s="1"/>
  <c r="G698" i="13"/>
  <c r="H697" i="13"/>
  <c r="G697" i="13"/>
  <c r="H696" i="13"/>
  <c r="G696" i="13"/>
  <c r="I695" i="13"/>
  <c r="H695" i="13"/>
  <c r="G695" i="13"/>
  <c r="H694" i="13"/>
  <c r="I694" i="13" s="1"/>
  <c r="G694" i="13"/>
  <c r="H693" i="13"/>
  <c r="G693" i="13"/>
  <c r="H692" i="13"/>
  <c r="G692" i="13"/>
  <c r="I691" i="13"/>
  <c r="H691" i="13"/>
  <c r="G691" i="13"/>
  <c r="H690" i="13"/>
  <c r="I690" i="13" s="1"/>
  <c r="G690" i="13"/>
  <c r="H689" i="13"/>
  <c r="G689" i="13"/>
  <c r="H688" i="13"/>
  <c r="G688" i="13"/>
  <c r="I687" i="13"/>
  <c r="H687" i="13"/>
  <c r="G687" i="13"/>
  <c r="H686" i="13"/>
  <c r="I686" i="13" s="1"/>
  <c r="G686" i="13"/>
  <c r="H685" i="13"/>
  <c r="G685" i="13"/>
  <c r="H684" i="13"/>
  <c r="G684" i="13"/>
  <c r="I683" i="13"/>
  <c r="H683" i="13"/>
  <c r="G683" i="13"/>
  <c r="H682" i="13"/>
  <c r="I682" i="13" s="1"/>
  <c r="G682" i="13"/>
  <c r="H681" i="13"/>
  <c r="G681" i="13"/>
  <c r="H680" i="13"/>
  <c r="G680" i="13"/>
  <c r="I679" i="13"/>
  <c r="H679" i="13"/>
  <c r="G679" i="13"/>
  <c r="H678" i="13"/>
  <c r="I678" i="13" s="1"/>
  <c r="G678" i="13"/>
  <c r="H677" i="13"/>
  <c r="G677" i="13"/>
  <c r="H676" i="13"/>
  <c r="G676" i="13"/>
  <c r="I675" i="13"/>
  <c r="H675" i="13"/>
  <c r="G675" i="13"/>
  <c r="H674" i="13"/>
  <c r="I674" i="13" s="1"/>
  <c r="G674" i="13"/>
  <c r="H673" i="13"/>
  <c r="G673" i="13"/>
  <c r="H672" i="13"/>
  <c r="G672" i="13"/>
  <c r="I671" i="13"/>
  <c r="H671" i="13"/>
  <c r="G671" i="13"/>
  <c r="H670" i="13"/>
  <c r="I670" i="13" s="1"/>
  <c r="G670" i="13"/>
  <c r="H669" i="13"/>
  <c r="G669" i="13"/>
  <c r="H668" i="13"/>
  <c r="G668" i="13"/>
  <c r="I667" i="13"/>
  <c r="H667" i="13"/>
  <c r="G667" i="13"/>
  <c r="H666" i="13"/>
  <c r="I666" i="13" s="1"/>
  <c r="G666" i="13"/>
  <c r="H665" i="13"/>
  <c r="G665" i="13"/>
  <c r="H664" i="13"/>
  <c r="G664" i="13"/>
  <c r="I663" i="13"/>
  <c r="H663" i="13"/>
  <c r="G663" i="13"/>
  <c r="H662" i="13"/>
  <c r="I662" i="13" s="1"/>
  <c r="G662" i="13"/>
  <c r="H661" i="13"/>
  <c r="G661" i="13"/>
  <c r="H660" i="13"/>
  <c r="G660" i="13"/>
  <c r="I659" i="13"/>
  <c r="H659" i="13"/>
  <c r="G659" i="13"/>
  <c r="H658" i="13"/>
  <c r="I658" i="13" s="1"/>
  <c r="G658" i="13"/>
  <c r="H657" i="13"/>
  <c r="G657" i="13"/>
  <c r="H656" i="13"/>
  <c r="G656" i="13"/>
  <c r="I655" i="13"/>
  <c r="H655" i="13"/>
  <c r="G655" i="13"/>
  <c r="H654" i="13"/>
  <c r="I654" i="13" s="1"/>
  <c r="G654" i="13"/>
  <c r="H653" i="13"/>
  <c r="G653" i="13"/>
  <c r="H652" i="13"/>
  <c r="G652" i="13"/>
  <c r="I651" i="13"/>
  <c r="H651" i="13"/>
  <c r="G651" i="13"/>
  <c r="H650" i="13"/>
  <c r="I650" i="13" s="1"/>
  <c r="G650" i="13"/>
  <c r="H649" i="13"/>
  <c r="G649" i="13"/>
  <c r="H648" i="13"/>
  <c r="G648" i="13"/>
  <c r="I647" i="13"/>
  <c r="H647" i="13"/>
  <c r="G647" i="13"/>
  <c r="H646" i="13"/>
  <c r="I646" i="13" s="1"/>
  <c r="G646" i="13"/>
  <c r="H645" i="13"/>
  <c r="G645" i="13"/>
  <c r="H644" i="13"/>
  <c r="G644" i="13"/>
  <c r="I643" i="13"/>
  <c r="H643" i="13"/>
  <c r="G643" i="13"/>
  <c r="H642" i="13"/>
  <c r="I642" i="13" s="1"/>
  <c r="G642" i="13"/>
  <c r="H641" i="13"/>
  <c r="G641" i="13"/>
  <c r="H640" i="13"/>
  <c r="G640" i="13"/>
  <c r="I639" i="13"/>
  <c r="H639" i="13"/>
  <c r="G639" i="13"/>
  <c r="H638" i="13"/>
  <c r="I638" i="13" s="1"/>
  <c r="G638" i="13"/>
  <c r="H637" i="13"/>
  <c r="G637" i="13"/>
  <c r="H636" i="13"/>
  <c r="G636" i="13"/>
  <c r="I635" i="13"/>
  <c r="H635" i="13"/>
  <c r="G635" i="13"/>
  <c r="H634" i="13"/>
  <c r="I634" i="13" s="1"/>
  <c r="G634" i="13"/>
  <c r="H633" i="13"/>
  <c r="G633" i="13"/>
  <c r="H632" i="13"/>
  <c r="G632" i="13"/>
  <c r="I631" i="13"/>
  <c r="H631" i="13"/>
  <c r="G631" i="13"/>
  <c r="H630" i="13"/>
  <c r="I630" i="13" s="1"/>
  <c r="G630" i="13"/>
  <c r="H629" i="13"/>
  <c r="G629" i="13"/>
  <c r="H628" i="13"/>
  <c r="G628" i="13"/>
  <c r="I627" i="13"/>
  <c r="H627" i="13"/>
  <c r="G627" i="13"/>
  <c r="H626" i="13"/>
  <c r="I626" i="13" s="1"/>
  <c r="G626" i="13"/>
  <c r="H625" i="13"/>
  <c r="G625" i="13"/>
  <c r="H624" i="13"/>
  <c r="G624" i="13"/>
  <c r="I623" i="13"/>
  <c r="H623" i="13"/>
  <c r="G623" i="13"/>
  <c r="H622" i="13"/>
  <c r="I622" i="13" s="1"/>
  <c r="G622" i="13"/>
  <c r="H621" i="13"/>
  <c r="G621" i="13"/>
  <c r="H620" i="13"/>
  <c r="G620" i="13"/>
  <c r="I619" i="13"/>
  <c r="H619" i="13"/>
  <c r="G619" i="13"/>
  <c r="H618" i="13"/>
  <c r="I618" i="13" s="1"/>
  <c r="G618" i="13"/>
  <c r="H617" i="13"/>
  <c r="G617" i="13"/>
  <c r="H616" i="13"/>
  <c r="G616" i="13"/>
  <c r="I615" i="13"/>
  <c r="H615" i="13"/>
  <c r="G615" i="13"/>
  <c r="H614" i="13"/>
  <c r="I614" i="13" s="1"/>
  <c r="G614" i="13"/>
  <c r="H613" i="13"/>
  <c r="G613" i="13"/>
  <c r="H612" i="13"/>
  <c r="G612" i="13"/>
  <c r="I611" i="13"/>
  <c r="H611" i="13"/>
  <c r="G611" i="13"/>
  <c r="H610" i="13"/>
  <c r="I610" i="13" s="1"/>
  <c r="G610" i="13"/>
  <c r="H609" i="13"/>
  <c r="G609" i="13"/>
  <c r="H608" i="13"/>
  <c r="G608" i="13"/>
  <c r="I607" i="13"/>
  <c r="H607" i="13"/>
  <c r="G607" i="13"/>
  <c r="H606" i="13"/>
  <c r="I606" i="13" s="1"/>
  <c r="G606" i="13"/>
  <c r="H605" i="13"/>
  <c r="G605" i="13"/>
  <c r="H604" i="13"/>
  <c r="G604" i="13"/>
  <c r="I603" i="13"/>
  <c r="H603" i="13"/>
  <c r="G603" i="13"/>
  <c r="H602" i="13"/>
  <c r="I602" i="13" s="1"/>
  <c r="G602" i="13"/>
  <c r="H601" i="13"/>
  <c r="G601" i="13"/>
  <c r="H600" i="13"/>
  <c r="G600" i="13"/>
  <c r="H599" i="13"/>
  <c r="I599" i="13" s="1"/>
  <c r="G599" i="13"/>
  <c r="I598" i="13"/>
  <c r="H598" i="13"/>
  <c r="G598" i="13"/>
  <c r="H597" i="13"/>
  <c r="G597" i="13"/>
  <c r="I597" i="13" s="1"/>
  <c r="H596" i="13"/>
  <c r="G596" i="13"/>
  <c r="I596" i="13" s="1"/>
  <c r="H595" i="13"/>
  <c r="I595" i="13" s="1"/>
  <c r="G595" i="13"/>
  <c r="H594" i="13"/>
  <c r="I594" i="13" s="1"/>
  <c r="G594" i="13"/>
  <c r="H593" i="13"/>
  <c r="G593" i="13"/>
  <c r="H592" i="13"/>
  <c r="G592" i="13"/>
  <c r="H591" i="13"/>
  <c r="I591" i="13" s="1"/>
  <c r="G591" i="13"/>
  <c r="I590" i="13"/>
  <c r="H590" i="13"/>
  <c r="G590" i="13"/>
  <c r="H589" i="13"/>
  <c r="G589" i="13"/>
  <c r="I589" i="13" s="1"/>
  <c r="H588" i="13"/>
  <c r="G588" i="13"/>
  <c r="I588" i="13" s="1"/>
  <c r="H587" i="13"/>
  <c r="I587" i="13" s="1"/>
  <c r="G587" i="13"/>
  <c r="H586" i="13"/>
  <c r="I586" i="13" s="1"/>
  <c r="G586" i="13"/>
  <c r="H585" i="13"/>
  <c r="G585" i="13"/>
  <c r="H584" i="13"/>
  <c r="G584" i="13"/>
  <c r="H583" i="13"/>
  <c r="I583" i="13" s="1"/>
  <c r="G583" i="13"/>
  <c r="I582" i="13"/>
  <c r="H582" i="13"/>
  <c r="G582" i="13"/>
  <c r="H581" i="13"/>
  <c r="G581" i="13"/>
  <c r="I581" i="13" s="1"/>
  <c r="H580" i="13"/>
  <c r="G580" i="13"/>
  <c r="I580" i="13" s="1"/>
  <c r="H579" i="13"/>
  <c r="I579" i="13" s="1"/>
  <c r="G579" i="13"/>
  <c r="H578" i="13"/>
  <c r="I578" i="13" s="1"/>
  <c r="G578" i="13"/>
  <c r="H577" i="13"/>
  <c r="G577" i="13"/>
  <c r="H576" i="13"/>
  <c r="G576" i="13"/>
  <c r="H575" i="13"/>
  <c r="I575" i="13" s="1"/>
  <c r="G575" i="13"/>
  <c r="I574" i="13"/>
  <c r="H574" i="13"/>
  <c r="G574" i="13"/>
  <c r="H573" i="13"/>
  <c r="G573" i="13"/>
  <c r="I573" i="13" s="1"/>
  <c r="H572" i="13"/>
  <c r="G572" i="13"/>
  <c r="I572" i="13" s="1"/>
  <c r="H571" i="13"/>
  <c r="I571" i="13" s="1"/>
  <c r="G571" i="13"/>
  <c r="H570" i="13"/>
  <c r="I570" i="13" s="1"/>
  <c r="G570" i="13"/>
  <c r="H569" i="13"/>
  <c r="G569" i="13"/>
  <c r="H568" i="13"/>
  <c r="G568" i="13"/>
  <c r="H567" i="13"/>
  <c r="I567" i="13" s="1"/>
  <c r="G567" i="13"/>
  <c r="I566" i="13"/>
  <c r="H566" i="13"/>
  <c r="G566" i="13"/>
  <c r="H565" i="13"/>
  <c r="G565" i="13"/>
  <c r="I565" i="13" s="1"/>
  <c r="H564" i="13"/>
  <c r="G564" i="13"/>
  <c r="I564" i="13" s="1"/>
  <c r="H563" i="13"/>
  <c r="I563" i="13" s="1"/>
  <c r="G563" i="13"/>
  <c r="H562" i="13"/>
  <c r="I562" i="13" s="1"/>
  <c r="G562" i="13"/>
  <c r="H561" i="13"/>
  <c r="G561" i="13"/>
  <c r="H560" i="13"/>
  <c r="G560" i="13"/>
  <c r="H559" i="13"/>
  <c r="I559" i="13" s="1"/>
  <c r="G559" i="13"/>
  <c r="I558" i="13"/>
  <c r="H558" i="13"/>
  <c r="G558" i="13"/>
  <c r="H557" i="13"/>
  <c r="G557" i="13"/>
  <c r="I557" i="13" s="1"/>
  <c r="H556" i="13"/>
  <c r="G556" i="13"/>
  <c r="I556" i="13" s="1"/>
  <c r="H555" i="13"/>
  <c r="I555" i="13" s="1"/>
  <c r="G555" i="13"/>
  <c r="H554" i="13"/>
  <c r="I554" i="13" s="1"/>
  <c r="G554" i="13"/>
  <c r="H553" i="13"/>
  <c r="G553" i="13"/>
  <c r="H552" i="13"/>
  <c r="G552" i="13"/>
  <c r="H551" i="13"/>
  <c r="I551" i="13" s="1"/>
  <c r="G551" i="13"/>
  <c r="I550" i="13"/>
  <c r="H550" i="13"/>
  <c r="G550" i="13"/>
  <c r="H549" i="13"/>
  <c r="G549" i="13"/>
  <c r="I549" i="13" s="1"/>
  <c r="H548" i="13"/>
  <c r="G548" i="13"/>
  <c r="I548" i="13" s="1"/>
  <c r="H547" i="13"/>
  <c r="I547" i="13" s="1"/>
  <c r="G547" i="13"/>
  <c r="H546" i="13"/>
  <c r="I546" i="13" s="1"/>
  <c r="G546" i="13"/>
  <c r="H545" i="13"/>
  <c r="G545" i="13"/>
  <c r="H544" i="13"/>
  <c r="G544" i="13"/>
  <c r="H543" i="13"/>
  <c r="I543" i="13" s="1"/>
  <c r="G543" i="13"/>
  <c r="I542" i="13"/>
  <c r="H542" i="13"/>
  <c r="G542" i="13"/>
  <c r="H541" i="13"/>
  <c r="G541" i="13"/>
  <c r="I541" i="13" s="1"/>
  <c r="H540" i="13"/>
  <c r="G540" i="13"/>
  <c r="I540" i="13" s="1"/>
  <c r="H539" i="13"/>
  <c r="G539" i="13"/>
  <c r="I539" i="13" s="1"/>
  <c r="H538" i="13"/>
  <c r="I538" i="13" s="1"/>
  <c r="G538" i="13"/>
  <c r="H537" i="13"/>
  <c r="G537" i="13"/>
  <c r="H536" i="13"/>
  <c r="G536" i="13"/>
  <c r="H535" i="13"/>
  <c r="G535" i="13"/>
  <c r="I534" i="13"/>
  <c r="H534" i="13"/>
  <c r="G534" i="13"/>
  <c r="H533" i="13"/>
  <c r="G533" i="13"/>
  <c r="I533" i="13" s="1"/>
  <c r="H532" i="13"/>
  <c r="G532" i="13"/>
  <c r="I532" i="13" s="1"/>
  <c r="H531" i="13"/>
  <c r="G531" i="13"/>
  <c r="I531" i="13" s="1"/>
  <c r="H530" i="13"/>
  <c r="I530" i="13" s="1"/>
  <c r="G530" i="13"/>
  <c r="H529" i="13"/>
  <c r="G529" i="13"/>
  <c r="H528" i="13"/>
  <c r="G528" i="13"/>
  <c r="H527" i="13"/>
  <c r="G527" i="13"/>
  <c r="I526" i="13"/>
  <c r="H526" i="13"/>
  <c r="G526" i="13"/>
  <c r="H525" i="13"/>
  <c r="G525" i="13"/>
  <c r="I525" i="13" s="1"/>
  <c r="H524" i="13"/>
  <c r="G524" i="13"/>
  <c r="I524" i="13" s="1"/>
  <c r="H523" i="13"/>
  <c r="G523" i="13"/>
  <c r="I523" i="13" s="1"/>
  <c r="H522" i="13"/>
  <c r="I522" i="13" s="1"/>
  <c r="G522" i="13"/>
  <c r="H521" i="13"/>
  <c r="G521" i="13"/>
  <c r="H520" i="13"/>
  <c r="G520" i="13"/>
  <c r="H519" i="13"/>
  <c r="G519" i="13"/>
  <c r="I518" i="13"/>
  <c r="H518" i="13"/>
  <c r="G518" i="13"/>
  <c r="H517" i="13"/>
  <c r="G517" i="13"/>
  <c r="I517" i="13" s="1"/>
  <c r="H516" i="13"/>
  <c r="G516" i="13"/>
  <c r="I516" i="13" s="1"/>
  <c r="H515" i="13"/>
  <c r="G515" i="13"/>
  <c r="I515" i="13" s="1"/>
  <c r="H514" i="13"/>
  <c r="I514" i="13" s="1"/>
  <c r="G514" i="13"/>
  <c r="H513" i="13"/>
  <c r="G513" i="13"/>
  <c r="H512" i="13"/>
  <c r="G512" i="13"/>
  <c r="H511" i="13"/>
  <c r="G511" i="13"/>
  <c r="I510" i="13"/>
  <c r="H510" i="13"/>
  <c r="G510" i="13"/>
  <c r="H509" i="13"/>
  <c r="G509" i="13"/>
  <c r="I509" i="13" s="1"/>
  <c r="H508" i="13"/>
  <c r="G508" i="13"/>
  <c r="I508" i="13" s="1"/>
  <c r="H507" i="13"/>
  <c r="G507" i="13"/>
  <c r="I507" i="13" s="1"/>
  <c r="H506" i="13"/>
  <c r="I506" i="13" s="1"/>
  <c r="G506" i="13"/>
  <c r="H505" i="13"/>
  <c r="G505" i="13"/>
  <c r="H504" i="13"/>
  <c r="G504" i="13"/>
  <c r="H503" i="13"/>
  <c r="G503" i="13"/>
  <c r="I502" i="13"/>
  <c r="H502" i="13"/>
  <c r="G502" i="13"/>
  <c r="H501" i="13"/>
  <c r="G501" i="13"/>
  <c r="I501" i="13" s="1"/>
  <c r="H500" i="13"/>
  <c r="G500" i="13"/>
  <c r="I500" i="13" s="1"/>
  <c r="H499" i="13"/>
  <c r="G499" i="13"/>
  <c r="I499" i="13" s="1"/>
  <c r="H498" i="13"/>
  <c r="I498" i="13" s="1"/>
  <c r="G498" i="13"/>
  <c r="H497" i="13"/>
  <c r="G497" i="13"/>
  <c r="H496" i="13"/>
  <c r="G496" i="13"/>
  <c r="H495" i="13"/>
  <c r="G495" i="13"/>
  <c r="I494" i="13"/>
  <c r="H494" i="13"/>
  <c r="G494" i="13"/>
  <c r="H493" i="13"/>
  <c r="G493" i="13"/>
  <c r="I493" i="13" s="1"/>
  <c r="H492" i="13"/>
  <c r="G492" i="13"/>
  <c r="I492" i="13" s="1"/>
  <c r="H491" i="13"/>
  <c r="G491" i="13"/>
  <c r="I491" i="13" s="1"/>
  <c r="H490" i="13"/>
  <c r="I490" i="13" s="1"/>
  <c r="G490" i="13"/>
  <c r="H489" i="13"/>
  <c r="G489" i="13"/>
  <c r="H488" i="13"/>
  <c r="G488" i="13"/>
  <c r="H487" i="13"/>
  <c r="G487" i="13"/>
  <c r="I486" i="13"/>
  <c r="H486" i="13"/>
  <c r="G486" i="13"/>
  <c r="H485" i="13"/>
  <c r="G485" i="13"/>
  <c r="I485" i="13" s="1"/>
  <c r="H484" i="13"/>
  <c r="G484" i="13"/>
  <c r="I484" i="13" s="1"/>
  <c r="H483" i="13"/>
  <c r="G483" i="13"/>
  <c r="I483" i="13" s="1"/>
  <c r="H482" i="13"/>
  <c r="I482" i="13" s="1"/>
  <c r="G482" i="13"/>
  <c r="H481" i="13"/>
  <c r="G481" i="13"/>
  <c r="H480" i="13"/>
  <c r="G480" i="13"/>
  <c r="H479" i="13"/>
  <c r="G479" i="13"/>
  <c r="I478" i="13"/>
  <c r="H478" i="13"/>
  <c r="G478" i="13"/>
  <c r="H477" i="13"/>
  <c r="G477" i="13"/>
  <c r="I477" i="13" s="1"/>
  <c r="H476" i="13"/>
  <c r="G476" i="13"/>
  <c r="I476" i="13" s="1"/>
  <c r="H475" i="13"/>
  <c r="G475" i="13"/>
  <c r="I475" i="13" s="1"/>
  <c r="H474" i="13"/>
  <c r="I474" i="13" s="1"/>
  <c r="G474" i="13"/>
  <c r="H473" i="13"/>
  <c r="G473" i="13"/>
  <c r="H472" i="13"/>
  <c r="G472" i="13"/>
  <c r="H471" i="13"/>
  <c r="G471" i="13"/>
  <c r="I471" i="13" s="1"/>
  <c r="I470" i="13"/>
  <c r="H470" i="13"/>
  <c r="G470" i="13"/>
  <c r="H469" i="13"/>
  <c r="G469" i="13"/>
  <c r="H468" i="13"/>
  <c r="G468" i="13"/>
  <c r="H467" i="13"/>
  <c r="G467" i="13"/>
  <c r="I466" i="13"/>
  <c r="H466" i="13"/>
  <c r="G466" i="13"/>
  <c r="H465" i="13"/>
  <c r="G465" i="13"/>
  <c r="H464" i="13"/>
  <c r="G464" i="13"/>
  <c r="I464" i="13" s="1"/>
  <c r="H463" i="13"/>
  <c r="G463" i="13"/>
  <c r="H462" i="13"/>
  <c r="I462" i="13" s="1"/>
  <c r="G462" i="13"/>
  <c r="H461" i="13"/>
  <c r="G461" i="13"/>
  <c r="H460" i="13"/>
  <c r="G460" i="13"/>
  <c r="H459" i="13"/>
  <c r="G459" i="13"/>
  <c r="H458" i="13"/>
  <c r="I458" i="13" s="1"/>
  <c r="G458" i="13"/>
  <c r="H457" i="13"/>
  <c r="G457" i="13"/>
  <c r="I457" i="13" s="1"/>
  <c r="H456" i="13"/>
  <c r="G456" i="13"/>
  <c r="H455" i="13"/>
  <c r="G455" i="13"/>
  <c r="I455" i="13" s="1"/>
  <c r="I454" i="13"/>
  <c r="H454" i="13"/>
  <c r="G454" i="13"/>
  <c r="H453" i="13"/>
  <c r="G453" i="13"/>
  <c r="I453" i="13" s="1"/>
  <c r="H452" i="13"/>
  <c r="G452" i="13"/>
  <c r="H451" i="13"/>
  <c r="G451" i="13"/>
  <c r="I450" i="13"/>
  <c r="H450" i="13"/>
  <c r="G450" i="13"/>
  <c r="H449" i="13"/>
  <c r="G449" i="13"/>
  <c r="H448" i="13"/>
  <c r="G448" i="13"/>
  <c r="I448" i="13" s="1"/>
  <c r="H447" i="13"/>
  <c r="G447" i="13"/>
  <c r="H446" i="13"/>
  <c r="I446" i="13" s="1"/>
  <c r="G446" i="13"/>
  <c r="H445" i="13"/>
  <c r="G445" i="13"/>
  <c r="H444" i="13"/>
  <c r="G444" i="13"/>
  <c r="H443" i="13"/>
  <c r="G443" i="13"/>
  <c r="H442" i="13"/>
  <c r="I442" i="13" s="1"/>
  <c r="G442" i="13"/>
  <c r="H441" i="13"/>
  <c r="G441" i="13"/>
  <c r="I441" i="13" s="1"/>
  <c r="H440" i="13"/>
  <c r="G440" i="13"/>
  <c r="H439" i="13"/>
  <c r="G439" i="13"/>
  <c r="I439" i="13" s="1"/>
  <c r="I438" i="13"/>
  <c r="H438" i="13"/>
  <c r="G438" i="13"/>
  <c r="H437" i="13"/>
  <c r="G437" i="13"/>
  <c r="H436" i="13"/>
  <c r="G436" i="13"/>
  <c r="H435" i="13"/>
  <c r="G435" i="13"/>
  <c r="I434" i="13"/>
  <c r="H434" i="13"/>
  <c r="G434" i="13"/>
  <c r="H433" i="13"/>
  <c r="G433" i="13"/>
  <c r="H432" i="13"/>
  <c r="G432" i="13"/>
  <c r="I432" i="13" s="1"/>
  <c r="H431" i="13"/>
  <c r="G431" i="13"/>
  <c r="H430" i="13"/>
  <c r="I430" i="13" s="1"/>
  <c r="G430" i="13"/>
  <c r="H429" i="13"/>
  <c r="G429" i="13"/>
  <c r="H428" i="13"/>
  <c r="G428" i="13"/>
  <c r="H427" i="13"/>
  <c r="G427" i="13"/>
  <c r="I426" i="13"/>
  <c r="H426" i="13"/>
  <c r="G426" i="13"/>
  <c r="H425" i="13"/>
  <c r="G425" i="13"/>
  <c r="I425" i="13" s="1"/>
  <c r="H424" i="13"/>
  <c r="G424" i="13"/>
  <c r="H423" i="13"/>
  <c r="G423" i="13"/>
  <c r="I423" i="13" s="1"/>
  <c r="I422" i="13"/>
  <c r="H422" i="13"/>
  <c r="G422" i="13"/>
  <c r="H421" i="13"/>
  <c r="G421" i="13"/>
  <c r="H420" i="13"/>
  <c r="G420" i="13"/>
  <c r="H419" i="13"/>
  <c r="G419" i="13"/>
  <c r="I418" i="13"/>
  <c r="H418" i="13"/>
  <c r="G418" i="13"/>
  <c r="H417" i="13"/>
  <c r="G417" i="13"/>
  <c r="H416" i="13"/>
  <c r="G416" i="13"/>
  <c r="I416" i="13" s="1"/>
  <c r="H415" i="13"/>
  <c r="G415" i="13"/>
  <c r="H414" i="13"/>
  <c r="I414" i="13" s="1"/>
  <c r="G414" i="13"/>
  <c r="H413" i="13"/>
  <c r="G413" i="13"/>
  <c r="H412" i="13"/>
  <c r="G412" i="13"/>
  <c r="H411" i="13"/>
  <c r="G411" i="13"/>
  <c r="H410" i="13"/>
  <c r="G410" i="13"/>
  <c r="H409" i="13"/>
  <c r="G409" i="13"/>
  <c r="I408" i="13"/>
  <c r="H408" i="13"/>
  <c r="G408" i="13"/>
  <c r="H407" i="13"/>
  <c r="G407" i="13"/>
  <c r="H406" i="13"/>
  <c r="I406" i="13" s="1"/>
  <c r="G406" i="13"/>
  <c r="H405" i="13"/>
  <c r="G405" i="13"/>
  <c r="H404" i="13"/>
  <c r="G404" i="13"/>
  <c r="H403" i="13"/>
  <c r="G403" i="13"/>
  <c r="H402" i="13"/>
  <c r="G402" i="13"/>
  <c r="H401" i="13"/>
  <c r="G401" i="13"/>
  <c r="I400" i="13"/>
  <c r="H400" i="13"/>
  <c r="G400" i="13"/>
  <c r="H399" i="13"/>
  <c r="G399" i="13"/>
  <c r="H398" i="13"/>
  <c r="I398" i="13" s="1"/>
  <c r="G398" i="13"/>
  <c r="H397" i="13"/>
  <c r="G397" i="13"/>
  <c r="H396" i="13"/>
  <c r="G396" i="13"/>
  <c r="H395" i="13"/>
  <c r="G395" i="13"/>
  <c r="H394" i="13"/>
  <c r="G394" i="13"/>
  <c r="H393" i="13"/>
  <c r="G393" i="13"/>
  <c r="I392" i="13"/>
  <c r="H392" i="13"/>
  <c r="G392" i="13"/>
  <c r="H391" i="13"/>
  <c r="G391" i="13"/>
  <c r="H390" i="13"/>
  <c r="I390" i="13" s="1"/>
  <c r="G390" i="13"/>
  <c r="H389" i="13"/>
  <c r="G389" i="13"/>
  <c r="H388" i="13"/>
  <c r="G388" i="13"/>
  <c r="H387" i="13"/>
  <c r="G387" i="13"/>
  <c r="H386" i="13"/>
  <c r="G386" i="13"/>
  <c r="H385" i="13"/>
  <c r="G385" i="13"/>
  <c r="I384" i="13"/>
  <c r="H384" i="13"/>
  <c r="G384" i="13"/>
  <c r="H383" i="13"/>
  <c r="G383" i="13"/>
  <c r="I383" i="13" s="1"/>
  <c r="H382" i="13"/>
  <c r="G382" i="13"/>
  <c r="I382" i="13" s="1"/>
  <c r="H381" i="13"/>
  <c r="I381" i="13" s="1"/>
  <c r="G381" i="13"/>
  <c r="H380" i="13"/>
  <c r="I380" i="13" s="1"/>
  <c r="G380" i="13"/>
  <c r="H379" i="13"/>
  <c r="G379" i="13"/>
  <c r="H378" i="13"/>
  <c r="G378" i="13"/>
  <c r="I377" i="13"/>
  <c r="H377" i="13"/>
  <c r="G377" i="13"/>
  <c r="H376" i="13"/>
  <c r="I376" i="13" s="1"/>
  <c r="G376" i="13"/>
  <c r="H375" i="13"/>
  <c r="G375" i="13"/>
  <c r="I375" i="13" s="1"/>
  <c r="H374" i="13"/>
  <c r="G374" i="13"/>
  <c r="I374" i="13" s="1"/>
  <c r="H373" i="13"/>
  <c r="I373" i="13" s="1"/>
  <c r="G373" i="13"/>
  <c r="H372" i="13"/>
  <c r="I372" i="13" s="1"/>
  <c r="G372" i="13"/>
  <c r="H371" i="13"/>
  <c r="G371" i="13"/>
  <c r="H370" i="13"/>
  <c r="G370" i="13"/>
  <c r="I369" i="13"/>
  <c r="H369" i="13"/>
  <c r="G369" i="13"/>
  <c r="H368" i="13"/>
  <c r="I368" i="13" s="1"/>
  <c r="G368" i="13"/>
  <c r="H367" i="13"/>
  <c r="G367" i="13"/>
  <c r="I367" i="13" s="1"/>
  <c r="H366" i="13"/>
  <c r="G366" i="13"/>
  <c r="I366" i="13" s="1"/>
  <c r="H365" i="13"/>
  <c r="I365" i="13" s="1"/>
  <c r="G365" i="13"/>
  <c r="H364" i="13"/>
  <c r="I364" i="13" s="1"/>
  <c r="G364" i="13"/>
  <c r="H363" i="13"/>
  <c r="G363" i="13"/>
  <c r="H362" i="13"/>
  <c r="G362" i="13"/>
  <c r="I361" i="13"/>
  <c r="H361" i="13"/>
  <c r="G361" i="13"/>
  <c r="H360" i="13"/>
  <c r="I360" i="13" s="1"/>
  <c r="G360" i="13"/>
  <c r="H359" i="13"/>
  <c r="G359" i="13"/>
  <c r="I359" i="13" s="1"/>
  <c r="H358" i="13"/>
  <c r="G358" i="13"/>
  <c r="I358" i="13" s="1"/>
  <c r="H357" i="13"/>
  <c r="I357" i="13" s="1"/>
  <c r="G357" i="13"/>
  <c r="H356" i="13"/>
  <c r="I356" i="13" s="1"/>
  <c r="G356" i="13"/>
  <c r="H355" i="13"/>
  <c r="G355" i="13"/>
  <c r="H354" i="13"/>
  <c r="G354" i="13"/>
  <c r="I353" i="13"/>
  <c r="H353" i="13"/>
  <c r="G353" i="13"/>
  <c r="H352" i="13"/>
  <c r="I352" i="13" s="1"/>
  <c r="G352" i="13"/>
  <c r="H351" i="13"/>
  <c r="G351" i="13"/>
  <c r="I351" i="13" s="1"/>
  <c r="H350" i="13"/>
  <c r="G350" i="13"/>
  <c r="I350" i="13" s="1"/>
  <c r="H349" i="13"/>
  <c r="I349" i="13" s="1"/>
  <c r="G349" i="13"/>
  <c r="H348" i="13"/>
  <c r="I348" i="13" s="1"/>
  <c r="G348" i="13"/>
  <c r="H347" i="13"/>
  <c r="G347" i="13"/>
  <c r="H346" i="13"/>
  <c r="G346" i="13"/>
  <c r="I345" i="13"/>
  <c r="H345" i="13"/>
  <c r="G345" i="13"/>
  <c r="H344" i="13"/>
  <c r="I344" i="13" s="1"/>
  <c r="G344" i="13"/>
  <c r="H343" i="13"/>
  <c r="G343" i="13"/>
  <c r="I343" i="13" s="1"/>
  <c r="H342" i="13"/>
  <c r="G342" i="13"/>
  <c r="I342" i="13" s="1"/>
  <c r="H341" i="13"/>
  <c r="I341" i="13" s="1"/>
  <c r="G341" i="13"/>
  <c r="H340" i="13"/>
  <c r="I340" i="13" s="1"/>
  <c r="G340" i="13"/>
  <c r="H339" i="13"/>
  <c r="G339" i="13"/>
  <c r="H338" i="13"/>
  <c r="G338" i="13"/>
  <c r="I337" i="13"/>
  <c r="H337" i="13"/>
  <c r="G337" i="13"/>
  <c r="H336" i="13"/>
  <c r="I336" i="13" s="1"/>
  <c r="G336" i="13"/>
  <c r="H335" i="13"/>
  <c r="G335" i="13"/>
  <c r="I335" i="13" s="1"/>
  <c r="H334" i="13"/>
  <c r="G334" i="13"/>
  <c r="I334" i="13" s="1"/>
  <c r="H333" i="13"/>
  <c r="I333" i="13" s="1"/>
  <c r="G333" i="13"/>
  <c r="H332" i="13"/>
  <c r="I332" i="13" s="1"/>
  <c r="G332" i="13"/>
  <c r="H331" i="13"/>
  <c r="G331" i="13"/>
  <c r="H330" i="13"/>
  <c r="G330" i="13"/>
  <c r="I329" i="13"/>
  <c r="H329" i="13"/>
  <c r="G329" i="13"/>
  <c r="H328" i="13"/>
  <c r="I328" i="13" s="1"/>
  <c r="G328" i="13"/>
  <c r="H327" i="13"/>
  <c r="G327" i="13"/>
  <c r="I327" i="13" s="1"/>
  <c r="H326" i="13"/>
  <c r="G326" i="13"/>
  <c r="I326" i="13" s="1"/>
  <c r="H325" i="13"/>
  <c r="I325" i="13" s="1"/>
  <c r="G325" i="13"/>
  <c r="H324" i="13"/>
  <c r="I324" i="13" s="1"/>
  <c r="G324" i="13"/>
  <c r="H323" i="13"/>
  <c r="G323" i="13"/>
  <c r="H322" i="13"/>
  <c r="G322" i="13"/>
  <c r="I321" i="13"/>
  <c r="H321" i="13"/>
  <c r="G321" i="13"/>
  <c r="H320" i="13"/>
  <c r="I320" i="13" s="1"/>
  <c r="G320" i="13"/>
  <c r="H319" i="13"/>
  <c r="G319" i="13"/>
  <c r="I319" i="13" s="1"/>
  <c r="H318" i="13"/>
  <c r="G318" i="13"/>
  <c r="I318" i="13" s="1"/>
  <c r="H317" i="13"/>
  <c r="I317" i="13" s="1"/>
  <c r="G317" i="13"/>
  <c r="H316" i="13"/>
  <c r="I316" i="13" s="1"/>
  <c r="G316" i="13"/>
  <c r="H315" i="13"/>
  <c r="G315" i="13"/>
  <c r="H314" i="13"/>
  <c r="G314" i="13"/>
  <c r="I313" i="13"/>
  <c r="H313" i="13"/>
  <c r="G313" i="13"/>
  <c r="H312" i="13"/>
  <c r="I312" i="13" s="1"/>
  <c r="G312" i="13"/>
  <c r="H311" i="13"/>
  <c r="G311" i="13"/>
  <c r="I311" i="13" s="1"/>
  <c r="H310" i="13"/>
  <c r="G310" i="13"/>
  <c r="I310" i="13" s="1"/>
  <c r="H309" i="13"/>
  <c r="I309" i="13" s="1"/>
  <c r="G309" i="13"/>
  <c r="H308" i="13"/>
  <c r="I308" i="13" s="1"/>
  <c r="G308" i="13"/>
  <c r="H307" i="13"/>
  <c r="G307" i="13"/>
  <c r="H306" i="13"/>
  <c r="G306" i="13"/>
  <c r="I305" i="13"/>
  <c r="H305" i="13"/>
  <c r="G305" i="13"/>
  <c r="H304" i="13"/>
  <c r="I304" i="13" s="1"/>
  <c r="G304" i="13"/>
  <c r="H303" i="13"/>
  <c r="G303" i="13"/>
  <c r="I303" i="13" s="1"/>
  <c r="H302" i="13"/>
  <c r="G302" i="13"/>
  <c r="I302" i="13" s="1"/>
  <c r="H301" i="13"/>
  <c r="I301" i="13" s="1"/>
  <c r="G301" i="13"/>
  <c r="H300" i="13"/>
  <c r="I300" i="13" s="1"/>
  <c r="G300" i="13"/>
  <c r="H299" i="13"/>
  <c r="G299" i="13"/>
  <c r="H298" i="13"/>
  <c r="G298" i="13"/>
  <c r="I297" i="13"/>
  <c r="H297" i="13"/>
  <c r="G297" i="13"/>
  <c r="H296" i="13"/>
  <c r="I296" i="13" s="1"/>
  <c r="G296" i="13"/>
  <c r="H295" i="13"/>
  <c r="G295" i="13"/>
  <c r="I295" i="13" s="1"/>
  <c r="H294" i="13"/>
  <c r="G294" i="13"/>
  <c r="I294" i="13" s="1"/>
  <c r="H293" i="13"/>
  <c r="I293" i="13" s="1"/>
  <c r="G293" i="13"/>
  <c r="H292" i="13"/>
  <c r="I292" i="13" s="1"/>
  <c r="G292" i="13"/>
  <c r="H291" i="13"/>
  <c r="G291" i="13"/>
  <c r="H290" i="13"/>
  <c r="G290" i="13"/>
  <c r="I289" i="13"/>
  <c r="H289" i="13"/>
  <c r="G289" i="13"/>
  <c r="H288" i="13"/>
  <c r="I288" i="13" s="1"/>
  <c r="G288" i="13"/>
  <c r="H287" i="13"/>
  <c r="G287" i="13"/>
  <c r="I287" i="13" s="1"/>
  <c r="H286" i="13"/>
  <c r="G286" i="13"/>
  <c r="I286" i="13" s="1"/>
  <c r="H285" i="13"/>
  <c r="I285" i="13" s="1"/>
  <c r="G285" i="13"/>
  <c r="H284" i="13"/>
  <c r="I284" i="13" s="1"/>
  <c r="G284" i="13"/>
  <c r="H283" i="13"/>
  <c r="G283" i="13"/>
  <c r="H282" i="13"/>
  <c r="G282" i="13"/>
  <c r="I281" i="13"/>
  <c r="H281" i="13"/>
  <c r="G281" i="13"/>
  <c r="H280" i="13"/>
  <c r="I280" i="13" s="1"/>
  <c r="G280" i="13"/>
  <c r="H279" i="13"/>
  <c r="G279" i="13"/>
  <c r="I279" i="13" s="1"/>
  <c r="H278" i="13"/>
  <c r="G278" i="13"/>
  <c r="I278" i="13" s="1"/>
  <c r="H277" i="13"/>
  <c r="I277" i="13" s="1"/>
  <c r="G277" i="13"/>
  <c r="H276" i="13"/>
  <c r="I276" i="13" s="1"/>
  <c r="G276" i="13"/>
  <c r="H275" i="13"/>
  <c r="G275" i="13"/>
  <c r="H274" i="13"/>
  <c r="G274" i="13"/>
  <c r="I273" i="13"/>
  <c r="H273" i="13"/>
  <c r="G273" i="13"/>
  <c r="H272" i="13"/>
  <c r="I272" i="13" s="1"/>
  <c r="G272" i="13"/>
  <c r="H271" i="13"/>
  <c r="G271" i="13"/>
  <c r="I271" i="13" s="1"/>
  <c r="H270" i="13"/>
  <c r="G270" i="13"/>
  <c r="I270" i="13" s="1"/>
  <c r="H269" i="13"/>
  <c r="I269" i="13" s="1"/>
  <c r="G269" i="13"/>
  <c r="H268" i="13"/>
  <c r="I268" i="13" s="1"/>
  <c r="G268" i="13"/>
  <c r="H267" i="13"/>
  <c r="G267" i="13"/>
  <c r="H266" i="13"/>
  <c r="G266" i="13"/>
  <c r="I265" i="13"/>
  <c r="H265" i="13"/>
  <c r="G265" i="13"/>
  <c r="H264" i="13"/>
  <c r="I264" i="13" s="1"/>
  <c r="G264" i="13"/>
  <c r="H263" i="13"/>
  <c r="G263" i="13"/>
  <c r="I263" i="13" s="1"/>
  <c r="H262" i="13"/>
  <c r="G262" i="13"/>
  <c r="I262" i="13" s="1"/>
  <c r="H261" i="13"/>
  <c r="I261" i="13" s="1"/>
  <c r="G261" i="13"/>
  <c r="H260" i="13"/>
  <c r="I260" i="13" s="1"/>
  <c r="G260" i="13"/>
  <c r="H259" i="13"/>
  <c r="G259" i="13"/>
  <c r="H258" i="13"/>
  <c r="G258" i="13"/>
  <c r="H257" i="13"/>
  <c r="I257" i="13" s="1"/>
  <c r="G257" i="13"/>
  <c r="H256" i="13"/>
  <c r="G256" i="13"/>
  <c r="H255" i="13"/>
  <c r="G255" i="13"/>
  <c r="I254" i="13"/>
  <c r="H254" i="13"/>
  <c r="G254" i="13"/>
  <c r="H253" i="13"/>
  <c r="I253" i="13" s="1"/>
  <c r="G253" i="13"/>
  <c r="H252" i="13"/>
  <c r="G252" i="13"/>
  <c r="I252" i="13" s="1"/>
  <c r="H251" i="13"/>
  <c r="G251" i="13"/>
  <c r="I251" i="13" s="1"/>
  <c r="H250" i="13"/>
  <c r="I250" i="13" s="1"/>
  <c r="G250" i="13"/>
  <c r="H249" i="13"/>
  <c r="I249" i="13" s="1"/>
  <c r="G249" i="13"/>
  <c r="H248" i="13"/>
  <c r="G248" i="13"/>
  <c r="H247" i="13"/>
  <c r="G247" i="13"/>
  <c r="I246" i="13"/>
  <c r="H246" i="13"/>
  <c r="G246" i="13"/>
  <c r="H245" i="13"/>
  <c r="I245" i="13" s="1"/>
  <c r="G245" i="13"/>
  <c r="H244" i="13"/>
  <c r="G244" i="13"/>
  <c r="I244" i="13" s="1"/>
  <c r="H243" i="13"/>
  <c r="G243" i="13"/>
  <c r="I243" i="13" s="1"/>
  <c r="H242" i="13"/>
  <c r="I242" i="13" s="1"/>
  <c r="G242" i="13"/>
  <c r="H241" i="13"/>
  <c r="I241" i="13" s="1"/>
  <c r="G241" i="13"/>
  <c r="H240" i="13"/>
  <c r="G240" i="13"/>
  <c r="H239" i="13"/>
  <c r="G239" i="13"/>
  <c r="I238" i="13"/>
  <c r="H238" i="13"/>
  <c r="G238" i="13"/>
  <c r="H237" i="13"/>
  <c r="I237" i="13" s="1"/>
  <c r="G237" i="13"/>
  <c r="H236" i="13"/>
  <c r="G236" i="13"/>
  <c r="I236" i="13" s="1"/>
  <c r="H235" i="13"/>
  <c r="G235" i="13"/>
  <c r="I235" i="13" s="1"/>
  <c r="H234" i="13"/>
  <c r="I234" i="13" s="1"/>
  <c r="G234" i="13"/>
  <c r="H233" i="13"/>
  <c r="I233" i="13" s="1"/>
  <c r="G233" i="13"/>
  <c r="H232" i="13"/>
  <c r="G232" i="13"/>
  <c r="H231" i="13"/>
  <c r="G231" i="13"/>
  <c r="I230" i="13"/>
  <c r="H230" i="13"/>
  <c r="G230" i="13"/>
  <c r="H229" i="13"/>
  <c r="I229" i="13" s="1"/>
  <c r="G229" i="13"/>
  <c r="H228" i="13"/>
  <c r="G228" i="13"/>
  <c r="I228" i="13" s="1"/>
  <c r="H227" i="13"/>
  <c r="G227" i="13"/>
  <c r="I227" i="13" s="1"/>
  <c r="H226" i="13"/>
  <c r="I226" i="13" s="1"/>
  <c r="G226" i="13"/>
  <c r="H225" i="13"/>
  <c r="I225" i="13" s="1"/>
  <c r="G225" i="13"/>
  <c r="H224" i="13"/>
  <c r="G224" i="13"/>
  <c r="H223" i="13"/>
  <c r="G223" i="13"/>
  <c r="I222" i="13"/>
  <c r="H222" i="13"/>
  <c r="G222" i="13"/>
  <c r="H221" i="13"/>
  <c r="I221" i="13" s="1"/>
  <c r="G221" i="13"/>
  <c r="H220" i="13"/>
  <c r="G220" i="13"/>
  <c r="I220" i="13" s="1"/>
  <c r="H219" i="13"/>
  <c r="G219" i="13"/>
  <c r="I219" i="13" s="1"/>
  <c r="H218" i="13"/>
  <c r="I218" i="13" s="1"/>
  <c r="G218" i="13"/>
  <c r="H217" i="13"/>
  <c r="I217" i="13" s="1"/>
  <c r="G217" i="13"/>
  <c r="H216" i="13"/>
  <c r="G216" i="13"/>
  <c r="H215" i="13"/>
  <c r="G215" i="13"/>
  <c r="I214" i="13"/>
  <c r="H214" i="13"/>
  <c r="G214" i="13"/>
  <c r="H213" i="13"/>
  <c r="I213" i="13" s="1"/>
  <c r="G213" i="13"/>
  <c r="H212" i="13"/>
  <c r="G212" i="13"/>
  <c r="I212" i="13" s="1"/>
  <c r="H211" i="13"/>
  <c r="G211" i="13"/>
  <c r="I211" i="13" s="1"/>
  <c r="H210" i="13"/>
  <c r="I210" i="13" s="1"/>
  <c r="G210" i="13"/>
  <c r="H209" i="13"/>
  <c r="I209" i="13" s="1"/>
  <c r="G209" i="13"/>
  <c r="H208" i="13"/>
  <c r="G208" i="13"/>
  <c r="H207" i="13"/>
  <c r="G207" i="13"/>
  <c r="I206" i="13"/>
  <c r="H206" i="13"/>
  <c r="G206" i="13"/>
  <c r="H205" i="13"/>
  <c r="I205" i="13" s="1"/>
  <c r="G205" i="13"/>
  <c r="H204" i="13"/>
  <c r="G204" i="13"/>
  <c r="I204" i="13" s="1"/>
  <c r="H203" i="13"/>
  <c r="G203" i="13"/>
  <c r="I203" i="13" s="1"/>
  <c r="H202" i="13"/>
  <c r="I202" i="13" s="1"/>
  <c r="G202" i="13"/>
  <c r="H201" i="13"/>
  <c r="I201" i="13" s="1"/>
  <c r="G201" i="13"/>
  <c r="H200" i="13"/>
  <c r="G200" i="13"/>
  <c r="H199" i="13"/>
  <c r="G199" i="13"/>
  <c r="I198" i="13"/>
  <c r="H198" i="13"/>
  <c r="G198" i="13"/>
  <c r="H197" i="13"/>
  <c r="I197" i="13" s="1"/>
  <c r="G197" i="13"/>
  <c r="H196" i="13"/>
  <c r="G196" i="13"/>
  <c r="I196" i="13" s="1"/>
  <c r="H195" i="13"/>
  <c r="G195" i="13"/>
  <c r="I195" i="13" s="1"/>
  <c r="H194" i="13"/>
  <c r="I194" i="13" s="1"/>
  <c r="G194" i="13"/>
  <c r="H193" i="13"/>
  <c r="I193" i="13" s="1"/>
  <c r="G193" i="13"/>
  <c r="H192" i="13"/>
  <c r="G192" i="13"/>
  <c r="H191" i="13"/>
  <c r="G191" i="13"/>
  <c r="I190" i="13"/>
  <c r="H190" i="13"/>
  <c r="G190" i="13"/>
  <c r="H189" i="13"/>
  <c r="I189" i="13" s="1"/>
  <c r="G189" i="13"/>
  <c r="H188" i="13"/>
  <c r="G188" i="13"/>
  <c r="I188" i="13" s="1"/>
  <c r="H187" i="13"/>
  <c r="G187" i="13"/>
  <c r="I187" i="13" s="1"/>
  <c r="H186" i="13"/>
  <c r="I186" i="13" s="1"/>
  <c r="G186" i="13"/>
  <c r="H185" i="13"/>
  <c r="I185" i="13" s="1"/>
  <c r="G185" i="13"/>
  <c r="H184" i="13"/>
  <c r="G184" i="13"/>
  <c r="H183" i="13"/>
  <c r="G183" i="13"/>
  <c r="I182" i="13"/>
  <c r="H182" i="13"/>
  <c r="G182" i="13"/>
  <c r="H181" i="13"/>
  <c r="I181" i="13" s="1"/>
  <c r="G181" i="13"/>
  <c r="H180" i="13"/>
  <c r="G180" i="13"/>
  <c r="I180" i="13" s="1"/>
  <c r="H179" i="13"/>
  <c r="G179" i="13"/>
  <c r="I179" i="13" s="1"/>
  <c r="H178" i="13"/>
  <c r="I178" i="13" s="1"/>
  <c r="G178" i="13"/>
  <c r="H177" i="13"/>
  <c r="I177" i="13" s="1"/>
  <c r="G177" i="13"/>
  <c r="H176" i="13"/>
  <c r="G176" i="13"/>
  <c r="H175" i="13"/>
  <c r="G175" i="13"/>
  <c r="I174" i="13"/>
  <c r="H174" i="13"/>
  <c r="G174" i="13"/>
  <c r="H173" i="13"/>
  <c r="I173" i="13" s="1"/>
  <c r="G173" i="13"/>
  <c r="H172" i="13"/>
  <c r="G172" i="13"/>
  <c r="I172" i="13" s="1"/>
  <c r="H171" i="13"/>
  <c r="G171" i="13"/>
  <c r="I171" i="13" s="1"/>
  <c r="H170" i="13"/>
  <c r="I170" i="13" s="1"/>
  <c r="G170" i="13"/>
  <c r="H169" i="13"/>
  <c r="I169" i="13" s="1"/>
  <c r="G169" i="13"/>
  <c r="H168" i="13"/>
  <c r="G168" i="13"/>
  <c r="H167" i="13"/>
  <c r="G167" i="13"/>
  <c r="I166" i="13"/>
  <c r="H166" i="13"/>
  <c r="G166" i="13"/>
  <c r="H165" i="13"/>
  <c r="I165" i="13" s="1"/>
  <c r="G165" i="13"/>
  <c r="H164" i="13"/>
  <c r="G164" i="13"/>
  <c r="I164" i="13" s="1"/>
  <c r="H163" i="13"/>
  <c r="G163" i="13"/>
  <c r="I163" i="13" s="1"/>
  <c r="H162" i="13"/>
  <c r="I162" i="13" s="1"/>
  <c r="G162" i="13"/>
  <c r="H161" i="13"/>
  <c r="I161" i="13" s="1"/>
  <c r="G161" i="13"/>
  <c r="H160" i="13"/>
  <c r="G160" i="13"/>
  <c r="H159" i="13"/>
  <c r="G159" i="13"/>
  <c r="I158" i="13"/>
  <c r="H158" i="13"/>
  <c r="G158" i="13"/>
  <c r="H157" i="13"/>
  <c r="I157" i="13" s="1"/>
  <c r="G157" i="13"/>
  <c r="H156" i="13"/>
  <c r="G156" i="13"/>
  <c r="I156" i="13" s="1"/>
  <c r="H155" i="13"/>
  <c r="G155" i="13"/>
  <c r="I155" i="13" s="1"/>
  <c r="H154" i="13"/>
  <c r="I154" i="13" s="1"/>
  <c r="G154" i="13"/>
  <c r="H153" i="13"/>
  <c r="I153" i="13" s="1"/>
  <c r="G153" i="13"/>
  <c r="H152" i="13"/>
  <c r="G152" i="13"/>
  <c r="H151" i="13"/>
  <c r="G151" i="13"/>
  <c r="I150" i="13"/>
  <c r="H150" i="13"/>
  <c r="G150" i="13"/>
  <c r="H149" i="13"/>
  <c r="I149" i="13" s="1"/>
  <c r="G149" i="13"/>
  <c r="H148" i="13"/>
  <c r="G148" i="13"/>
  <c r="I148" i="13" s="1"/>
  <c r="H147" i="13"/>
  <c r="G147" i="13"/>
  <c r="I147" i="13" s="1"/>
  <c r="H146" i="13"/>
  <c r="I146" i="13" s="1"/>
  <c r="G146" i="13"/>
  <c r="H145" i="13"/>
  <c r="I145" i="13" s="1"/>
  <c r="G145" i="13"/>
  <c r="H144" i="13"/>
  <c r="G144" i="13"/>
  <c r="H143" i="13"/>
  <c r="G143" i="13"/>
  <c r="I142" i="13"/>
  <c r="H142" i="13"/>
  <c r="G142" i="13"/>
  <c r="H141" i="13"/>
  <c r="I141" i="13" s="1"/>
  <c r="G141" i="13"/>
  <c r="H140" i="13"/>
  <c r="G140" i="13"/>
  <c r="I140" i="13" s="1"/>
  <c r="H139" i="13"/>
  <c r="G139" i="13"/>
  <c r="I139" i="13" s="1"/>
  <c r="H138" i="13"/>
  <c r="I138" i="13" s="1"/>
  <c r="G138" i="13"/>
  <c r="H137" i="13"/>
  <c r="I137" i="13" s="1"/>
  <c r="G137" i="13"/>
  <c r="H136" i="13"/>
  <c r="G136" i="13"/>
  <c r="H135" i="13"/>
  <c r="G135" i="13"/>
  <c r="I134" i="13"/>
  <c r="H134" i="13"/>
  <c r="G134" i="13"/>
  <c r="H133" i="13"/>
  <c r="I133" i="13" s="1"/>
  <c r="G133" i="13"/>
  <c r="H132" i="13"/>
  <c r="G132" i="13"/>
  <c r="I132" i="13" s="1"/>
  <c r="H131" i="13"/>
  <c r="G131" i="13"/>
  <c r="I131" i="13" s="1"/>
  <c r="H130" i="13"/>
  <c r="I130" i="13" s="1"/>
  <c r="G130" i="13"/>
  <c r="H129" i="13"/>
  <c r="I129" i="13" s="1"/>
  <c r="G129" i="13"/>
  <c r="H128" i="13"/>
  <c r="G128" i="13"/>
  <c r="H127" i="13"/>
  <c r="G127" i="13"/>
  <c r="I126" i="13"/>
  <c r="H126" i="13"/>
  <c r="G126" i="13"/>
  <c r="H125" i="13"/>
  <c r="I125" i="13" s="1"/>
  <c r="G125" i="13"/>
  <c r="H124" i="13"/>
  <c r="G124" i="13"/>
  <c r="I124" i="13" s="1"/>
  <c r="H123" i="13"/>
  <c r="G123" i="13"/>
  <c r="I123" i="13" s="1"/>
  <c r="H122" i="13"/>
  <c r="I122" i="13" s="1"/>
  <c r="G122" i="13"/>
  <c r="H121" i="13"/>
  <c r="I121" i="13" s="1"/>
  <c r="G121" i="13"/>
  <c r="H120" i="13"/>
  <c r="G120" i="13"/>
  <c r="H119" i="13"/>
  <c r="G119" i="13"/>
  <c r="I118" i="13"/>
  <c r="H118" i="13"/>
  <c r="G118" i="13"/>
  <c r="H117" i="13"/>
  <c r="I117" i="13" s="1"/>
  <c r="G117" i="13"/>
  <c r="H116" i="13"/>
  <c r="G116" i="13"/>
  <c r="I116" i="13" s="1"/>
  <c r="H115" i="13"/>
  <c r="G115" i="13"/>
  <c r="I115" i="13" s="1"/>
  <c r="H114" i="13"/>
  <c r="I114" i="13" s="1"/>
  <c r="G114" i="13"/>
  <c r="H113" i="13"/>
  <c r="I113" i="13" s="1"/>
  <c r="G113" i="13"/>
  <c r="H112" i="13"/>
  <c r="G112" i="13"/>
  <c r="H111" i="13"/>
  <c r="G111" i="13"/>
  <c r="I110" i="13"/>
  <c r="H110" i="13"/>
  <c r="G110" i="13"/>
  <c r="H109" i="13"/>
  <c r="I109" i="13" s="1"/>
  <c r="G109" i="13"/>
  <c r="H108" i="13"/>
  <c r="G108" i="13"/>
  <c r="I108" i="13" s="1"/>
  <c r="H107" i="13"/>
  <c r="G107" i="13"/>
  <c r="H106" i="13"/>
  <c r="I106" i="13" s="1"/>
  <c r="G106" i="13"/>
  <c r="H105" i="13"/>
  <c r="I105" i="13" s="1"/>
  <c r="G105" i="13"/>
  <c r="H104" i="13"/>
  <c r="G104" i="13"/>
  <c r="H103" i="13"/>
  <c r="G103" i="13"/>
  <c r="I102" i="13"/>
  <c r="H102" i="13"/>
  <c r="G102" i="13"/>
  <c r="H101" i="13"/>
  <c r="I101" i="13" s="1"/>
  <c r="G101" i="13"/>
  <c r="H100" i="13"/>
  <c r="G100" i="13"/>
  <c r="H99" i="13"/>
  <c r="G99" i="13"/>
  <c r="I99" i="13" s="1"/>
  <c r="H98" i="13"/>
  <c r="I98" i="13" s="1"/>
  <c r="G98" i="13"/>
  <c r="H97" i="13"/>
  <c r="I97" i="13" s="1"/>
  <c r="G97" i="13"/>
  <c r="H96" i="13"/>
  <c r="G96" i="13"/>
  <c r="H95" i="13"/>
  <c r="G95" i="13"/>
  <c r="I94" i="13"/>
  <c r="H94" i="13"/>
  <c r="G94" i="13"/>
  <c r="H93" i="13"/>
  <c r="I93" i="13" s="1"/>
  <c r="G93" i="13"/>
  <c r="H92" i="13"/>
  <c r="G92" i="13"/>
  <c r="I92" i="13" s="1"/>
  <c r="H91" i="13"/>
  <c r="G91" i="13"/>
  <c r="H90" i="13"/>
  <c r="I90" i="13" s="1"/>
  <c r="G90" i="13"/>
  <c r="H89" i="13"/>
  <c r="I89" i="13" s="1"/>
  <c r="G89" i="13"/>
  <c r="H88" i="13"/>
  <c r="G88" i="13"/>
  <c r="H87" i="13"/>
  <c r="G87" i="13"/>
  <c r="I86" i="13"/>
  <c r="H86" i="13"/>
  <c r="G86" i="13"/>
  <c r="H85" i="13"/>
  <c r="I85" i="13" s="1"/>
  <c r="G85" i="13"/>
  <c r="H84" i="13"/>
  <c r="G84" i="13"/>
  <c r="H83" i="13"/>
  <c r="G83" i="13"/>
  <c r="I83" i="13" s="1"/>
  <c r="H82" i="13"/>
  <c r="I82" i="13" s="1"/>
  <c r="G82" i="13"/>
  <c r="H81" i="13"/>
  <c r="I81" i="13" s="1"/>
  <c r="G81" i="13"/>
  <c r="H80" i="13"/>
  <c r="G80" i="13"/>
  <c r="H79" i="13"/>
  <c r="G79" i="13"/>
  <c r="I78" i="13"/>
  <c r="H78" i="13"/>
  <c r="G78" i="13"/>
  <c r="H77" i="13"/>
  <c r="I77" i="13" s="1"/>
  <c r="G77" i="13"/>
  <c r="H76" i="13"/>
  <c r="G76" i="13"/>
  <c r="I76" i="13" s="1"/>
  <c r="H75" i="13"/>
  <c r="G75" i="13"/>
  <c r="H74" i="13"/>
  <c r="I74" i="13" s="1"/>
  <c r="G74" i="13"/>
  <c r="H73" i="13"/>
  <c r="I73" i="13" s="1"/>
  <c r="G73" i="13"/>
  <c r="H72" i="13"/>
  <c r="G72" i="13"/>
  <c r="H71" i="13"/>
  <c r="G71" i="13"/>
  <c r="I70" i="13"/>
  <c r="H70" i="13"/>
  <c r="G70" i="13"/>
  <c r="H69" i="13"/>
  <c r="I69" i="13" s="1"/>
  <c r="G69" i="13"/>
  <c r="H68" i="13"/>
  <c r="G68" i="13"/>
  <c r="H67" i="13"/>
  <c r="G67" i="13"/>
  <c r="I67" i="13" s="1"/>
  <c r="H66" i="13"/>
  <c r="I66" i="13" s="1"/>
  <c r="G66" i="13"/>
  <c r="H65" i="13"/>
  <c r="G65" i="13"/>
  <c r="H64" i="13"/>
  <c r="G64" i="13"/>
  <c r="H63" i="13"/>
  <c r="I63" i="13" s="1"/>
  <c r="G63" i="13"/>
  <c r="H62" i="13"/>
  <c r="G62" i="13"/>
  <c r="H61" i="13"/>
  <c r="G61" i="13"/>
  <c r="I60" i="13"/>
  <c r="H60" i="13"/>
  <c r="G60" i="13"/>
  <c r="H59" i="13"/>
  <c r="I59" i="13" s="1"/>
  <c r="G59" i="13"/>
  <c r="H58" i="13"/>
  <c r="G58" i="13"/>
  <c r="H57" i="13"/>
  <c r="G57" i="13"/>
  <c r="I56" i="13"/>
  <c r="H56" i="13"/>
  <c r="G56" i="13"/>
  <c r="H55" i="13"/>
  <c r="I55" i="13" s="1"/>
  <c r="G55" i="13"/>
  <c r="H54" i="13"/>
  <c r="G54" i="13"/>
  <c r="I54" i="13" s="1"/>
  <c r="H53" i="13"/>
  <c r="G53" i="13"/>
  <c r="I53" i="13" s="1"/>
  <c r="H52" i="13"/>
  <c r="I52" i="13" s="1"/>
  <c r="G52" i="13"/>
  <c r="H51" i="13"/>
  <c r="I51" i="13" s="1"/>
  <c r="G51" i="13"/>
  <c r="H50" i="13"/>
  <c r="G50" i="13"/>
  <c r="H49" i="13"/>
  <c r="G49" i="13"/>
  <c r="I48" i="13"/>
  <c r="H48" i="13"/>
  <c r="G48" i="13"/>
  <c r="H47" i="13"/>
  <c r="I47" i="13" s="1"/>
  <c r="G47" i="13"/>
  <c r="H46" i="13"/>
  <c r="G46" i="13"/>
  <c r="I46" i="13" s="1"/>
  <c r="H45" i="13"/>
  <c r="G45" i="13"/>
  <c r="I45" i="13" s="1"/>
  <c r="H44" i="13"/>
  <c r="I44" i="13" s="1"/>
  <c r="G44" i="13"/>
  <c r="H43" i="13"/>
  <c r="I43" i="13" s="1"/>
  <c r="G43" i="13"/>
  <c r="H42" i="13"/>
  <c r="G42" i="13"/>
  <c r="H41" i="13"/>
  <c r="G41" i="13"/>
  <c r="I40" i="13"/>
  <c r="H40" i="13"/>
  <c r="G40" i="13"/>
  <c r="H39" i="13"/>
  <c r="I39" i="13" s="1"/>
  <c r="G39" i="13"/>
  <c r="H38" i="13"/>
  <c r="G38" i="13"/>
  <c r="I38" i="13" s="1"/>
  <c r="H37" i="13"/>
  <c r="G37" i="13"/>
  <c r="I37" i="13" s="1"/>
  <c r="H36" i="13"/>
  <c r="I36" i="13" s="1"/>
  <c r="G36" i="13"/>
  <c r="H35" i="13"/>
  <c r="I35" i="13" s="1"/>
  <c r="G35" i="13"/>
  <c r="H34" i="13"/>
  <c r="G34" i="13"/>
  <c r="H33" i="13"/>
  <c r="G33" i="13"/>
  <c r="I32" i="13"/>
  <c r="H32" i="13"/>
  <c r="G32" i="13"/>
  <c r="H31" i="13"/>
  <c r="I31" i="13" s="1"/>
  <c r="G31" i="13"/>
  <c r="H30" i="13"/>
  <c r="G30" i="13"/>
  <c r="I30" i="13" s="1"/>
  <c r="H29" i="13"/>
  <c r="G29" i="13"/>
  <c r="I29" i="13" s="1"/>
  <c r="H28" i="13"/>
  <c r="I28" i="13" s="1"/>
  <c r="G28" i="13"/>
  <c r="H27" i="13"/>
  <c r="I27" i="13" s="1"/>
  <c r="G27" i="13"/>
  <c r="H26" i="13"/>
  <c r="G26" i="13"/>
  <c r="H25" i="13"/>
  <c r="G25" i="13"/>
  <c r="I24" i="13"/>
  <c r="H24" i="13"/>
  <c r="G24" i="13"/>
  <c r="H23" i="13"/>
  <c r="I23" i="13" s="1"/>
  <c r="G23" i="13"/>
  <c r="H22" i="13"/>
  <c r="G22" i="13"/>
  <c r="I22" i="13" s="1"/>
  <c r="H21" i="13"/>
  <c r="G21" i="13"/>
  <c r="I21" i="13" s="1"/>
  <c r="H20" i="13"/>
  <c r="I20" i="13" s="1"/>
  <c r="G20" i="13"/>
  <c r="H19" i="13"/>
  <c r="I19" i="13" s="1"/>
  <c r="G19" i="13"/>
  <c r="H18" i="13"/>
  <c r="G18" i="13"/>
  <c r="H17" i="13"/>
  <c r="G17" i="13"/>
  <c r="I16" i="13"/>
  <c r="H16" i="13"/>
  <c r="G16" i="13"/>
  <c r="H15" i="13"/>
  <c r="I15" i="13" s="1"/>
  <c r="G15" i="13"/>
  <c r="H14" i="13"/>
  <c r="G14" i="13"/>
  <c r="I14" i="13" s="1"/>
  <c r="H13" i="13"/>
  <c r="G13" i="13"/>
  <c r="I13" i="13" s="1"/>
  <c r="H12" i="13"/>
  <c r="I12" i="13" s="1"/>
  <c r="G12" i="13"/>
  <c r="H11" i="13"/>
  <c r="I11" i="13" s="1"/>
  <c r="G11" i="13"/>
  <c r="H10" i="13"/>
  <c r="G10" i="13"/>
  <c r="H9" i="13"/>
  <c r="G9" i="13"/>
  <c r="I8" i="13"/>
  <c r="H8" i="13"/>
  <c r="G8" i="13"/>
  <c r="H7" i="13"/>
  <c r="I7" i="13" s="1"/>
  <c r="G7" i="13"/>
  <c r="H6" i="13"/>
  <c r="G6" i="13"/>
  <c r="I6" i="13" s="1"/>
  <c r="H5" i="13"/>
  <c r="G5" i="13"/>
  <c r="I5" i="13" s="1"/>
  <c r="H4" i="13"/>
  <c r="I4" i="13" s="1"/>
  <c r="G4" i="13"/>
  <c r="N1" i="13"/>
  <c r="H1285" i="12"/>
  <c r="G1285" i="12"/>
  <c r="H1284" i="12"/>
  <c r="G1284" i="12"/>
  <c r="H1283" i="12"/>
  <c r="G1283" i="12"/>
  <c r="H1282" i="12"/>
  <c r="I1282" i="12" s="1"/>
  <c r="G1282" i="12"/>
  <c r="H1281" i="12"/>
  <c r="I1281" i="12" s="1"/>
  <c r="G1281" i="12"/>
  <c r="H1280" i="12"/>
  <c r="G1280" i="12"/>
  <c r="H1279" i="12"/>
  <c r="G1279" i="12"/>
  <c r="H1278" i="12"/>
  <c r="I1278" i="12" s="1"/>
  <c r="G1278" i="12"/>
  <c r="H1277" i="12"/>
  <c r="I1277" i="12" s="1"/>
  <c r="G1277" i="12"/>
  <c r="H1276" i="12"/>
  <c r="G1276" i="12"/>
  <c r="H1275" i="12"/>
  <c r="G1275" i="12"/>
  <c r="I1274" i="12"/>
  <c r="H1274" i="12"/>
  <c r="G1274" i="12"/>
  <c r="H1273" i="12"/>
  <c r="I1273" i="12" s="1"/>
  <c r="G1273" i="12"/>
  <c r="H1272" i="12"/>
  <c r="G1272" i="12"/>
  <c r="H1271" i="12"/>
  <c r="G1271" i="12"/>
  <c r="H1270" i="12"/>
  <c r="I1270" i="12" s="1"/>
  <c r="G1270" i="12"/>
  <c r="H1269" i="12"/>
  <c r="I1269" i="12" s="1"/>
  <c r="G1269" i="12"/>
  <c r="H1268" i="12"/>
  <c r="G1268" i="12"/>
  <c r="H1267" i="12"/>
  <c r="G1267" i="12"/>
  <c r="H1266" i="12"/>
  <c r="I1266" i="12" s="1"/>
  <c r="G1266" i="12"/>
  <c r="H1265" i="12"/>
  <c r="I1265" i="12" s="1"/>
  <c r="G1265" i="12"/>
  <c r="H1264" i="12"/>
  <c r="G1264" i="12"/>
  <c r="H1263" i="12"/>
  <c r="G1263" i="12"/>
  <c r="H1262" i="12"/>
  <c r="I1262" i="12" s="1"/>
  <c r="G1262" i="12"/>
  <c r="H1261" i="12"/>
  <c r="I1261" i="12" s="1"/>
  <c r="G1261" i="12"/>
  <c r="H1260" i="12"/>
  <c r="G1260" i="12"/>
  <c r="H1259" i="12"/>
  <c r="G1259" i="12"/>
  <c r="I1258" i="12"/>
  <c r="H1258" i="12"/>
  <c r="G1258" i="12"/>
  <c r="H1257" i="12"/>
  <c r="I1257" i="12" s="1"/>
  <c r="G1257" i="12"/>
  <c r="H1256" i="12"/>
  <c r="G1256" i="12"/>
  <c r="H1255" i="12"/>
  <c r="G1255" i="12"/>
  <c r="H1254" i="12"/>
  <c r="I1254" i="12" s="1"/>
  <c r="G1254" i="12"/>
  <c r="H1253" i="12"/>
  <c r="I1253" i="12" s="1"/>
  <c r="G1253" i="12"/>
  <c r="H1252" i="12"/>
  <c r="G1252" i="12"/>
  <c r="H1251" i="12"/>
  <c r="G1251" i="12"/>
  <c r="H1250" i="12"/>
  <c r="I1250" i="12" s="1"/>
  <c r="G1250" i="12"/>
  <c r="H1249" i="12"/>
  <c r="I1249" i="12" s="1"/>
  <c r="G1249" i="12"/>
  <c r="H1248" i="12"/>
  <c r="G1248" i="12"/>
  <c r="H1247" i="12"/>
  <c r="G1247" i="12"/>
  <c r="H1246" i="12"/>
  <c r="I1246" i="12" s="1"/>
  <c r="G1246" i="12"/>
  <c r="H1245" i="12"/>
  <c r="I1245" i="12" s="1"/>
  <c r="G1245" i="12"/>
  <c r="H1244" i="12"/>
  <c r="G1244" i="12"/>
  <c r="H1243" i="12"/>
  <c r="G1243" i="12"/>
  <c r="I1242" i="12"/>
  <c r="H1242" i="12"/>
  <c r="G1242" i="12"/>
  <c r="H1241" i="12"/>
  <c r="I1241" i="12" s="1"/>
  <c r="G1241" i="12"/>
  <c r="H1240" i="12"/>
  <c r="G1240" i="12"/>
  <c r="H1239" i="12"/>
  <c r="G1239" i="12"/>
  <c r="H1238" i="12"/>
  <c r="I1238" i="12" s="1"/>
  <c r="G1238" i="12"/>
  <c r="H1237" i="12"/>
  <c r="I1237" i="12" s="1"/>
  <c r="G1237" i="12"/>
  <c r="H1236" i="12"/>
  <c r="G1236" i="12"/>
  <c r="H1235" i="12"/>
  <c r="G1235" i="12"/>
  <c r="H1234" i="12"/>
  <c r="I1234" i="12" s="1"/>
  <c r="G1234" i="12"/>
  <c r="H1233" i="12"/>
  <c r="I1233" i="12" s="1"/>
  <c r="G1233" i="12"/>
  <c r="H1232" i="12"/>
  <c r="G1232" i="12"/>
  <c r="H1231" i="12"/>
  <c r="G1231" i="12"/>
  <c r="H1230" i="12"/>
  <c r="I1230" i="12" s="1"/>
  <c r="G1230" i="12"/>
  <c r="H1229" i="12"/>
  <c r="I1229" i="12" s="1"/>
  <c r="G1229" i="12"/>
  <c r="H1228" i="12"/>
  <c r="G1228" i="12"/>
  <c r="H1227" i="12"/>
  <c r="G1227" i="12"/>
  <c r="I1226" i="12"/>
  <c r="H1226" i="12"/>
  <c r="G1226" i="12"/>
  <c r="H1225" i="12"/>
  <c r="I1225" i="12" s="1"/>
  <c r="G1225" i="12"/>
  <c r="H1224" i="12"/>
  <c r="G1224" i="12"/>
  <c r="H1223" i="12"/>
  <c r="G1223" i="12"/>
  <c r="H1222" i="12"/>
  <c r="I1222" i="12" s="1"/>
  <c r="G1222" i="12"/>
  <c r="H1221" i="12"/>
  <c r="I1221" i="12" s="1"/>
  <c r="G1221" i="12"/>
  <c r="H1220" i="12"/>
  <c r="G1220" i="12"/>
  <c r="H1219" i="12"/>
  <c r="G1219" i="12"/>
  <c r="H1218" i="12"/>
  <c r="I1218" i="12" s="1"/>
  <c r="G1218" i="12"/>
  <c r="H1217" i="12"/>
  <c r="I1217" i="12" s="1"/>
  <c r="G1217" i="12"/>
  <c r="H1216" i="12"/>
  <c r="G1216" i="12"/>
  <c r="H1215" i="12"/>
  <c r="G1215" i="12"/>
  <c r="H1214" i="12"/>
  <c r="I1214" i="12" s="1"/>
  <c r="G1214" i="12"/>
  <c r="H1213" i="12"/>
  <c r="I1213" i="12" s="1"/>
  <c r="G1213" i="12"/>
  <c r="H1212" i="12"/>
  <c r="G1212" i="12"/>
  <c r="H1211" i="12"/>
  <c r="G1211" i="12"/>
  <c r="I1210" i="12"/>
  <c r="H1210" i="12"/>
  <c r="G1210" i="12"/>
  <c r="H1209" i="12"/>
  <c r="I1209" i="12" s="1"/>
  <c r="G1209" i="12"/>
  <c r="H1208" i="12"/>
  <c r="G1208" i="12"/>
  <c r="H1207" i="12"/>
  <c r="G1207" i="12"/>
  <c r="H1206" i="12"/>
  <c r="I1206" i="12" s="1"/>
  <c r="G1206" i="12"/>
  <c r="H1205" i="12"/>
  <c r="I1205" i="12" s="1"/>
  <c r="G1205" i="12"/>
  <c r="H1204" i="12"/>
  <c r="G1204" i="12"/>
  <c r="H1203" i="12"/>
  <c r="G1203" i="12"/>
  <c r="H1202" i="12"/>
  <c r="I1202" i="12" s="1"/>
  <c r="G1202" i="12"/>
  <c r="H1201" i="12"/>
  <c r="I1201" i="12" s="1"/>
  <c r="G1201" i="12"/>
  <c r="H1200" i="12"/>
  <c r="G1200" i="12"/>
  <c r="H1199" i="12"/>
  <c r="G1199" i="12"/>
  <c r="H1198" i="12"/>
  <c r="I1198" i="12" s="1"/>
  <c r="G1198" i="12"/>
  <c r="H1197" i="12"/>
  <c r="I1197" i="12" s="1"/>
  <c r="G1197" i="12"/>
  <c r="H1196" i="12"/>
  <c r="G1196" i="12"/>
  <c r="H1195" i="12"/>
  <c r="G1195" i="12"/>
  <c r="I1194" i="12"/>
  <c r="H1194" i="12"/>
  <c r="G1194" i="12"/>
  <c r="H1193" i="12"/>
  <c r="I1193" i="12" s="1"/>
  <c r="G1193" i="12"/>
  <c r="H1192" i="12"/>
  <c r="G1192" i="12"/>
  <c r="H1191" i="12"/>
  <c r="G1191" i="12"/>
  <c r="H1190" i="12"/>
  <c r="I1190" i="12" s="1"/>
  <c r="G1190" i="12"/>
  <c r="H1189" i="12"/>
  <c r="I1189" i="12" s="1"/>
  <c r="G1189" i="12"/>
  <c r="H1188" i="12"/>
  <c r="G1188" i="12"/>
  <c r="H1187" i="12"/>
  <c r="G1187" i="12"/>
  <c r="H1186" i="12"/>
  <c r="I1186" i="12" s="1"/>
  <c r="G1186" i="12"/>
  <c r="H1185" i="12"/>
  <c r="I1185" i="12" s="1"/>
  <c r="G1185" i="12"/>
  <c r="H1184" i="12"/>
  <c r="G1184" i="12"/>
  <c r="H1183" i="12"/>
  <c r="G1183" i="12"/>
  <c r="H1182" i="12"/>
  <c r="I1182" i="12" s="1"/>
  <c r="G1182" i="12"/>
  <c r="H1181" i="12"/>
  <c r="I1181" i="12" s="1"/>
  <c r="G1181" i="12"/>
  <c r="H1180" i="12"/>
  <c r="G1180" i="12"/>
  <c r="H1179" i="12"/>
  <c r="G1179" i="12"/>
  <c r="H1178" i="12"/>
  <c r="I1178" i="12" s="1"/>
  <c r="G1178" i="12"/>
  <c r="H1177" i="12"/>
  <c r="I1177" i="12" s="1"/>
  <c r="G1177" i="12"/>
  <c r="H1176" i="12"/>
  <c r="G1176" i="12"/>
  <c r="H1175" i="12"/>
  <c r="G1175" i="12"/>
  <c r="H1174" i="12"/>
  <c r="I1174" i="12" s="1"/>
  <c r="G1174" i="12"/>
  <c r="H1173" i="12"/>
  <c r="I1173" i="12" s="1"/>
  <c r="G1173" i="12"/>
  <c r="H1172" i="12"/>
  <c r="G1172" i="12"/>
  <c r="H1171" i="12"/>
  <c r="G1171" i="12"/>
  <c r="H1170" i="12"/>
  <c r="I1170" i="12" s="1"/>
  <c r="G1170" i="12"/>
  <c r="H1169" i="12"/>
  <c r="I1169" i="12" s="1"/>
  <c r="G1169" i="12"/>
  <c r="H1168" i="12"/>
  <c r="G1168" i="12"/>
  <c r="H1167" i="12"/>
  <c r="G1167" i="12"/>
  <c r="H1166" i="12"/>
  <c r="I1166" i="12" s="1"/>
  <c r="G1166" i="12"/>
  <c r="H1165" i="12"/>
  <c r="I1165" i="12" s="1"/>
  <c r="G1165" i="12"/>
  <c r="H1164" i="12"/>
  <c r="G1164" i="12"/>
  <c r="H1163" i="12"/>
  <c r="G1163" i="12"/>
  <c r="I1162" i="12"/>
  <c r="H1162" i="12"/>
  <c r="G1162" i="12"/>
  <c r="H1161" i="12"/>
  <c r="I1161" i="12" s="1"/>
  <c r="G1161" i="12"/>
  <c r="H1160" i="12"/>
  <c r="G1160" i="12"/>
  <c r="H1159" i="12"/>
  <c r="G1159" i="12"/>
  <c r="H1158" i="12"/>
  <c r="I1158" i="12" s="1"/>
  <c r="G1158" i="12"/>
  <c r="H1157" i="12"/>
  <c r="I1157" i="12" s="1"/>
  <c r="G1157" i="12"/>
  <c r="H1156" i="12"/>
  <c r="G1156" i="12"/>
  <c r="H1155" i="12"/>
  <c r="G1155" i="12"/>
  <c r="H1154" i="12"/>
  <c r="I1154" i="12" s="1"/>
  <c r="G1154" i="12"/>
  <c r="H1153" i="12"/>
  <c r="I1153" i="12" s="1"/>
  <c r="G1153" i="12"/>
  <c r="H1152" i="12"/>
  <c r="G1152" i="12"/>
  <c r="H1151" i="12"/>
  <c r="G1151" i="12"/>
  <c r="H1150" i="12"/>
  <c r="I1150" i="12" s="1"/>
  <c r="G1150" i="12"/>
  <c r="H1149" i="12"/>
  <c r="I1149" i="12" s="1"/>
  <c r="G1149" i="12"/>
  <c r="H1148" i="12"/>
  <c r="G1148" i="12"/>
  <c r="H1147" i="12"/>
  <c r="G1147" i="12"/>
  <c r="H1146" i="12"/>
  <c r="I1146" i="12" s="1"/>
  <c r="G1146" i="12"/>
  <c r="H1145" i="12"/>
  <c r="I1145" i="12" s="1"/>
  <c r="G1145" i="12"/>
  <c r="H1144" i="12"/>
  <c r="G1144" i="12"/>
  <c r="H1143" i="12"/>
  <c r="G1143" i="12"/>
  <c r="H1142" i="12"/>
  <c r="I1142" i="12" s="1"/>
  <c r="G1142" i="12"/>
  <c r="H1141" i="12"/>
  <c r="I1141" i="12" s="1"/>
  <c r="G1141" i="12"/>
  <c r="H1140" i="12"/>
  <c r="G1140" i="12"/>
  <c r="H1139" i="12"/>
  <c r="G1139" i="12"/>
  <c r="H1138" i="12"/>
  <c r="I1138" i="12" s="1"/>
  <c r="G1138" i="12"/>
  <c r="H1137" i="12"/>
  <c r="I1137" i="12" s="1"/>
  <c r="G1137" i="12"/>
  <c r="H1136" i="12"/>
  <c r="G1136" i="12"/>
  <c r="H1135" i="12"/>
  <c r="G1135" i="12"/>
  <c r="H1134" i="12"/>
  <c r="I1134" i="12" s="1"/>
  <c r="G1134" i="12"/>
  <c r="H1133" i="12"/>
  <c r="I1133" i="12" s="1"/>
  <c r="G1133" i="12"/>
  <c r="H1132" i="12"/>
  <c r="G1132" i="12"/>
  <c r="H1131" i="12"/>
  <c r="G1131" i="12"/>
  <c r="I1130" i="12"/>
  <c r="H1130" i="12"/>
  <c r="G1130" i="12"/>
  <c r="H1129" i="12"/>
  <c r="I1129" i="12" s="1"/>
  <c r="G1129" i="12"/>
  <c r="H1128" i="12"/>
  <c r="G1128" i="12"/>
  <c r="H1127" i="12"/>
  <c r="G1127" i="12"/>
  <c r="H1126" i="12"/>
  <c r="I1126" i="12" s="1"/>
  <c r="G1126" i="12"/>
  <c r="H1125" i="12"/>
  <c r="I1125" i="12" s="1"/>
  <c r="G1125" i="12"/>
  <c r="H1124" i="12"/>
  <c r="G1124" i="12"/>
  <c r="H1123" i="12"/>
  <c r="G1123" i="12"/>
  <c r="H1122" i="12"/>
  <c r="I1122" i="12" s="1"/>
  <c r="G1122" i="12"/>
  <c r="H1121" i="12"/>
  <c r="I1121" i="12" s="1"/>
  <c r="G1121" i="12"/>
  <c r="H1120" i="12"/>
  <c r="G1120" i="12"/>
  <c r="H1119" i="12"/>
  <c r="G1119" i="12"/>
  <c r="H1118" i="12"/>
  <c r="I1118" i="12" s="1"/>
  <c r="G1118" i="12"/>
  <c r="H1117" i="12"/>
  <c r="I1117" i="12" s="1"/>
  <c r="G1117" i="12"/>
  <c r="H1116" i="12"/>
  <c r="G1116" i="12"/>
  <c r="H1115" i="12"/>
  <c r="G1115" i="12"/>
  <c r="H1114" i="12"/>
  <c r="I1114" i="12" s="1"/>
  <c r="G1114" i="12"/>
  <c r="H1113" i="12"/>
  <c r="I1113" i="12" s="1"/>
  <c r="G1113" i="12"/>
  <c r="H1112" i="12"/>
  <c r="G1112" i="12"/>
  <c r="H1111" i="12"/>
  <c r="G1111" i="12"/>
  <c r="H1110" i="12"/>
  <c r="I1110" i="12" s="1"/>
  <c r="G1110" i="12"/>
  <c r="H1109" i="12"/>
  <c r="I1109" i="12" s="1"/>
  <c r="G1109" i="12"/>
  <c r="H1108" i="12"/>
  <c r="G1108" i="12"/>
  <c r="H1107" i="12"/>
  <c r="G1107" i="12"/>
  <c r="H1106" i="12"/>
  <c r="I1106" i="12" s="1"/>
  <c r="G1106" i="12"/>
  <c r="H1105" i="12"/>
  <c r="I1105" i="12" s="1"/>
  <c r="G1105" i="12"/>
  <c r="H1104" i="12"/>
  <c r="G1104" i="12"/>
  <c r="H1103" i="12"/>
  <c r="G1103" i="12"/>
  <c r="H1102" i="12"/>
  <c r="I1102" i="12" s="1"/>
  <c r="G1102" i="12"/>
  <c r="H1101" i="12"/>
  <c r="I1101" i="12" s="1"/>
  <c r="G1101" i="12"/>
  <c r="H1100" i="12"/>
  <c r="G1100" i="12"/>
  <c r="H1099" i="12"/>
  <c r="G1099" i="12"/>
  <c r="H1098" i="12"/>
  <c r="I1098" i="12" s="1"/>
  <c r="G1098" i="12"/>
  <c r="H1097" i="12"/>
  <c r="I1097" i="12" s="1"/>
  <c r="G1097" i="12"/>
  <c r="H1096" i="12"/>
  <c r="G1096" i="12"/>
  <c r="H1095" i="12"/>
  <c r="G1095" i="12"/>
  <c r="H1094" i="12"/>
  <c r="I1094" i="12" s="1"/>
  <c r="G1094" i="12"/>
  <c r="H1093" i="12"/>
  <c r="I1093" i="12" s="1"/>
  <c r="G1093" i="12"/>
  <c r="H1092" i="12"/>
  <c r="G1092" i="12"/>
  <c r="H1091" i="12"/>
  <c r="G1091" i="12"/>
  <c r="H1090" i="12"/>
  <c r="I1090" i="12" s="1"/>
  <c r="G1090" i="12"/>
  <c r="H1089" i="12"/>
  <c r="I1089" i="12" s="1"/>
  <c r="G1089" i="12"/>
  <c r="H1088" i="12"/>
  <c r="G1088" i="12"/>
  <c r="H1087" i="12"/>
  <c r="G1087" i="12"/>
  <c r="H1086" i="12"/>
  <c r="I1086" i="12" s="1"/>
  <c r="G1086" i="12"/>
  <c r="H1085" i="12"/>
  <c r="I1085" i="12" s="1"/>
  <c r="G1085" i="12"/>
  <c r="H1084" i="12"/>
  <c r="G1084" i="12"/>
  <c r="H1083" i="12"/>
  <c r="G1083" i="12"/>
  <c r="H1082" i="12"/>
  <c r="I1082" i="12" s="1"/>
  <c r="G1082" i="12"/>
  <c r="H1081" i="12"/>
  <c r="I1081" i="12" s="1"/>
  <c r="G1081" i="12"/>
  <c r="H1080" i="12"/>
  <c r="G1080" i="12"/>
  <c r="H1079" i="12"/>
  <c r="G1079" i="12"/>
  <c r="H1078" i="12"/>
  <c r="I1078" i="12" s="1"/>
  <c r="G1078" i="12"/>
  <c r="H1077" i="12"/>
  <c r="I1077" i="12" s="1"/>
  <c r="G1077" i="12"/>
  <c r="H1076" i="12"/>
  <c r="G1076" i="12"/>
  <c r="H1075" i="12"/>
  <c r="G1075" i="12"/>
  <c r="H1074" i="12"/>
  <c r="I1074" i="12" s="1"/>
  <c r="G1074" i="12"/>
  <c r="H1073" i="12"/>
  <c r="I1073" i="12" s="1"/>
  <c r="G1073" i="12"/>
  <c r="H1072" i="12"/>
  <c r="G1072" i="12"/>
  <c r="H1071" i="12"/>
  <c r="G1071" i="12"/>
  <c r="H1070" i="12"/>
  <c r="I1070" i="12" s="1"/>
  <c r="G1070" i="12"/>
  <c r="H1069" i="12"/>
  <c r="I1069" i="12" s="1"/>
  <c r="G1069" i="12"/>
  <c r="H1068" i="12"/>
  <c r="G1068" i="12"/>
  <c r="H1067" i="12"/>
  <c r="G1067" i="12"/>
  <c r="I1066" i="12"/>
  <c r="H1066" i="12"/>
  <c r="G1066" i="12"/>
  <c r="H1065" i="12"/>
  <c r="I1065" i="12" s="1"/>
  <c r="G1065" i="12"/>
  <c r="H1064" i="12"/>
  <c r="G1064" i="12"/>
  <c r="H1063" i="12"/>
  <c r="G1063" i="12"/>
  <c r="H1062" i="12"/>
  <c r="I1062" i="12" s="1"/>
  <c r="G1062" i="12"/>
  <c r="H1061" i="12"/>
  <c r="I1061" i="12" s="1"/>
  <c r="G1061" i="12"/>
  <c r="H1060" i="12"/>
  <c r="G1060" i="12"/>
  <c r="H1059" i="12"/>
  <c r="G1059" i="12"/>
  <c r="H1058" i="12"/>
  <c r="I1058" i="12" s="1"/>
  <c r="G1058" i="12"/>
  <c r="H1057" i="12"/>
  <c r="I1057" i="12" s="1"/>
  <c r="G1057" i="12"/>
  <c r="H1056" i="12"/>
  <c r="G1056" i="12"/>
  <c r="H1055" i="12"/>
  <c r="G1055" i="12"/>
  <c r="H1054" i="12"/>
  <c r="I1054" i="12" s="1"/>
  <c r="G1054" i="12"/>
  <c r="H1053" i="12"/>
  <c r="I1053" i="12" s="1"/>
  <c r="G1053" i="12"/>
  <c r="H1052" i="12"/>
  <c r="G1052" i="12"/>
  <c r="H1051" i="12"/>
  <c r="G1051" i="12"/>
  <c r="H1050" i="12"/>
  <c r="I1050" i="12" s="1"/>
  <c r="G1050" i="12"/>
  <c r="H1049" i="12"/>
  <c r="I1049" i="12" s="1"/>
  <c r="G1049" i="12"/>
  <c r="H1048" i="12"/>
  <c r="G1048" i="12"/>
  <c r="H1047" i="12"/>
  <c r="G1047" i="12"/>
  <c r="H1046" i="12"/>
  <c r="I1046" i="12" s="1"/>
  <c r="G1046" i="12"/>
  <c r="H1045" i="12"/>
  <c r="I1045" i="12" s="1"/>
  <c r="G1045" i="12"/>
  <c r="H1044" i="12"/>
  <c r="G1044" i="12"/>
  <c r="H1043" i="12"/>
  <c r="G1043" i="12"/>
  <c r="H1042" i="12"/>
  <c r="I1042" i="12" s="1"/>
  <c r="G1042" i="12"/>
  <c r="H1041" i="12"/>
  <c r="I1041" i="12" s="1"/>
  <c r="G1041" i="12"/>
  <c r="H1040" i="12"/>
  <c r="G1040" i="12"/>
  <c r="H1039" i="12"/>
  <c r="G1039" i="12"/>
  <c r="H1038" i="12"/>
  <c r="I1038" i="12" s="1"/>
  <c r="G1038" i="12"/>
  <c r="H1037" i="12"/>
  <c r="I1037" i="12" s="1"/>
  <c r="G1037" i="12"/>
  <c r="H1036" i="12"/>
  <c r="G1036" i="12"/>
  <c r="H1035" i="12"/>
  <c r="G1035" i="12"/>
  <c r="I1034" i="12"/>
  <c r="H1034" i="12"/>
  <c r="G1034" i="12"/>
  <c r="H1033" i="12"/>
  <c r="I1033" i="12" s="1"/>
  <c r="G1033" i="12"/>
  <c r="H1032" i="12"/>
  <c r="G1032" i="12"/>
  <c r="H1031" i="12"/>
  <c r="G1031" i="12"/>
  <c r="H1030" i="12"/>
  <c r="I1030" i="12" s="1"/>
  <c r="G1030" i="12"/>
  <c r="H1029" i="12"/>
  <c r="I1029" i="12" s="1"/>
  <c r="G1029" i="12"/>
  <c r="H1028" i="12"/>
  <c r="G1028" i="12"/>
  <c r="H1027" i="12"/>
  <c r="G1027" i="12"/>
  <c r="H1026" i="12"/>
  <c r="I1026" i="12" s="1"/>
  <c r="G1026" i="12"/>
  <c r="H1025" i="12"/>
  <c r="I1025" i="12" s="1"/>
  <c r="G1025" i="12"/>
  <c r="H1024" i="12"/>
  <c r="G1024" i="12"/>
  <c r="H1023" i="12"/>
  <c r="G1023" i="12"/>
  <c r="H1022" i="12"/>
  <c r="I1022" i="12" s="1"/>
  <c r="G1022" i="12"/>
  <c r="H1021" i="12"/>
  <c r="I1021" i="12" s="1"/>
  <c r="G1021" i="12"/>
  <c r="H1020" i="12"/>
  <c r="G1020" i="12"/>
  <c r="H1019" i="12"/>
  <c r="G1019" i="12"/>
  <c r="H1018" i="12"/>
  <c r="I1018" i="12" s="1"/>
  <c r="G1018" i="12"/>
  <c r="H1017" i="12"/>
  <c r="I1017" i="12" s="1"/>
  <c r="G1017" i="12"/>
  <c r="H1016" i="12"/>
  <c r="G1016" i="12"/>
  <c r="H1015" i="12"/>
  <c r="G1015" i="12"/>
  <c r="H1014" i="12"/>
  <c r="I1014" i="12" s="1"/>
  <c r="G1014" i="12"/>
  <c r="H1013" i="12"/>
  <c r="I1013" i="12" s="1"/>
  <c r="G1013" i="12"/>
  <c r="H1012" i="12"/>
  <c r="G1012" i="12"/>
  <c r="H1011" i="12"/>
  <c r="G1011" i="12"/>
  <c r="H1010" i="12"/>
  <c r="I1010" i="12" s="1"/>
  <c r="G1010" i="12"/>
  <c r="H1009" i="12"/>
  <c r="I1009" i="12" s="1"/>
  <c r="G1009" i="12"/>
  <c r="H1008" i="12"/>
  <c r="G1008" i="12"/>
  <c r="H1007" i="12"/>
  <c r="G1007" i="12"/>
  <c r="H1006" i="12"/>
  <c r="I1006" i="12" s="1"/>
  <c r="G1006" i="12"/>
  <c r="H1005" i="12"/>
  <c r="I1005" i="12" s="1"/>
  <c r="G1005" i="12"/>
  <c r="H1004" i="12"/>
  <c r="G1004" i="12"/>
  <c r="H1003" i="12"/>
  <c r="G1003" i="12"/>
  <c r="I1002" i="12"/>
  <c r="H1002" i="12"/>
  <c r="G1002" i="12"/>
  <c r="H1001" i="12"/>
  <c r="I1001" i="12" s="1"/>
  <c r="G1001" i="12"/>
  <c r="H1000" i="12"/>
  <c r="G1000" i="12"/>
  <c r="H999" i="12"/>
  <c r="G999" i="12"/>
  <c r="H998" i="12"/>
  <c r="I998" i="12" s="1"/>
  <c r="G998" i="12"/>
  <c r="H997" i="12"/>
  <c r="I997" i="12" s="1"/>
  <c r="G997" i="12"/>
  <c r="H996" i="12"/>
  <c r="G996" i="12"/>
  <c r="H995" i="12"/>
  <c r="G995" i="12"/>
  <c r="H994" i="12"/>
  <c r="I994" i="12" s="1"/>
  <c r="G994" i="12"/>
  <c r="H993" i="12"/>
  <c r="I993" i="12" s="1"/>
  <c r="G993" i="12"/>
  <c r="H992" i="12"/>
  <c r="G992" i="12"/>
  <c r="H991" i="12"/>
  <c r="G991" i="12"/>
  <c r="H990" i="12"/>
  <c r="I990" i="12" s="1"/>
  <c r="G990" i="12"/>
  <c r="H989" i="12"/>
  <c r="I989" i="12" s="1"/>
  <c r="G989" i="12"/>
  <c r="H988" i="12"/>
  <c r="G988" i="12"/>
  <c r="H987" i="12"/>
  <c r="G987" i="12"/>
  <c r="H986" i="12"/>
  <c r="I986" i="12" s="1"/>
  <c r="G986" i="12"/>
  <c r="H985" i="12"/>
  <c r="I985" i="12" s="1"/>
  <c r="G985" i="12"/>
  <c r="H984" i="12"/>
  <c r="G984" i="12"/>
  <c r="H983" i="12"/>
  <c r="G983" i="12"/>
  <c r="H982" i="12"/>
  <c r="I982" i="12" s="1"/>
  <c r="G982" i="12"/>
  <c r="H981" i="12"/>
  <c r="I981" i="12" s="1"/>
  <c r="G981" i="12"/>
  <c r="H980" i="12"/>
  <c r="G980" i="12"/>
  <c r="H979" i="12"/>
  <c r="G979" i="12"/>
  <c r="H978" i="12"/>
  <c r="I978" i="12" s="1"/>
  <c r="G978" i="12"/>
  <c r="H977" i="12"/>
  <c r="I977" i="12" s="1"/>
  <c r="G977" i="12"/>
  <c r="H976" i="12"/>
  <c r="G976" i="12"/>
  <c r="H975" i="12"/>
  <c r="G975" i="12"/>
  <c r="H974" i="12"/>
  <c r="I974" i="12" s="1"/>
  <c r="G974" i="12"/>
  <c r="H973" i="12"/>
  <c r="I973" i="12" s="1"/>
  <c r="G973" i="12"/>
  <c r="H972" i="12"/>
  <c r="G972" i="12"/>
  <c r="H971" i="12"/>
  <c r="G971" i="12"/>
  <c r="I970" i="12"/>
  <c r="H970" i="12"/>
  <c r="G970" i="12"/>
  <c r="H969" i="12"/>
  <c r="I969" i="12" s="1"/>
  <c r="G969" i="12"/>
  <c r="H968" i="12"/>
  <c r="G968" i="12"/>
  <c r="H967" i="12"/>
  <c r="G967" i="12"/>
  <c r="H966" i="12"/>
  <c r="I966" i="12" s="1"/>
  <c r="G966" i="12"/>
  <c r="H965" i="12"/>
  <c r="I965" i="12" s="1"/>
  <c r="G965" i="12"/>
  <c r="H964" i="12"/>
  <c r="G964" i="12"/>
  <c r="H963" i="12"/>
  <c r="G963" i="12"/>
  <c r="H962" i="12"/>
  <c r="I962" i="12" s="1"/>
  <c r="G962" i="12"/>
  <c r="H961" i="12"/>
  <c r="I961" i="12" s="1"/>
  <c r="G961" i="12"/>
  <c r="H960" i="12"/>
  <c r="G960" i="12"/>
  <c r="H959" i="12"/>
  <c r="G959" i="12"/>
  <c r="H958" i="12"/>
  <c r="I958" i="12" s="1"/>
  <c r="G958" i="12"/>
  <c r="H957" i="12"/>
  <c r="I957" i="12" s="1"/>
  <c r="G957" i="12"/>
  <c r="H956" i="12"/>
  <c r="G956" i="12"/>
  <c r="H955" i="12"/>
  <c r="G955" i="12"/>
  <c r="H954" i="12"/>
  <c r="I954" i="12" s="1"/>
  <c r="G954" i="12"/>
  <c r="H953" i="12"/>
  <c r="I953" i="12" s="1"/>
  <c r="G953" i="12"/>
  <c r="H952" i="12"/>
  <c r="G952" i="12"/>
  <c r="H951" i="12"/>
  <c r="G951" i="12"/>
  <c r="I950" i="12"/>
  <c r="H950" i="12"/>
  <c r="G950" i="12"/>
  <c r="H949" i="12"/>
  <c r="I949" i="12" s="1"/>
  <c r="G949" i="12"/>
  <c r="H948" i="12"/>
  <c r="G948" i="12"/>
  <c r="I948" i="12" s="1"/>
  <c r="H947" i="12"/>
  <c r="G947" i="12"/>
  <c r="H946" i="12"/>
  <c r="G946" i="12"/>
  <c r="I946" i="12" s="1"/>
  <c r="H945" i="12"/>
  <c r="I945" i="12" s="1"/>
  <c r="G945" i="12"/>
  <c r="H944" i="12"/>
  <c r="I944" i="12" s="1"/>
  <c r="G944" i="12"/>
  <c r="H943" i="12"/>
  <c r="G943" i="12"/>
  <c r="H942" i="12"/>
  <c r="G942" i="12"/>
  <c r="H941" i="12"/>
  <c r="I941" i="12" s="1"/>
  <c r="G941" i="12"/>
  <c r="H940" i="12"/>
  <c r="I940" i="12" s="1"/>
  <c r="G940" i="12"/>
  <c r="H939" i="12"/>
  <c r="G939" i="12"/>
  <c r="I939" i="12" s="1"/>
  <c r="H938" i="12"/>
  <c r="G938" i="12"/>
  <c r="H937" i="12"/>
  <c r="I937" i="12" s="1"/>
  <c r="G937" i="12"/>
  <c r="H936" i="12"/>
  <c r="I936" i="12" s="1"/>
  <c r="G936" i="12"/>
  <c r="H935" i="12"/>
  <c r="G935" i="12"/>
  <c r="H934" i="12"/>
  <c r="G934" i="12"/>
  <c r="H933" i="12"/>
  <c r="I933" i="12" s="1"/>
  <c r="G933" i="12"/>
  <c r="H932" i="12"/>
  <c r="I932" i="12" s="1"/>
  <c r="G932" i="12"/>
  <c r="H931" i="12"/>
  <c r="G931" i="12"/>
  <c r="H930" i="12"/>
  <c r="G930" i="12"/>
  <c r="H929" i="12"/>
  <c r="I929" i="12" s="1"/>
  <c r="G929" i="12"/>
  <c r="H928" i="12"/>
  <c r="I928" i="12" s="1"/>
  <c r="G928" i="12"/>
  <c r="H927" i="12"/>
  <c r="G927" i="12"/>
  <c r="H926" i="12"/>
  <c r="G926" i="12"/>
  <c r="H925" i="12"/>
  <c r="I925" i="12" s="1"/>
  <c r="G925" i="12"/>
  <c r="H924" i="12"/>
  <c r="I924" i="12" s="1"/>
  <c r="G924" i="12"/>
  <c r="H923" i="12"/>
  <c r="G923" i="12"/>
  <c r="H922" i="12"/>
  <c r="G922" i="12"/>
  <c r="H921" i="12"/>
  <c r="I921" i="12" s="1"/>
  <c r="G921" i="12"/>
  <c r="H920" i="12"/>
  <c r="I920" i="12" s="1"/>
  <c r="G920" i="12"/>
  <c r="H919" i="12"/>
  <c r="G919" i="12"/>
  <c r="H918" i="12"/>
  <c r="G918" i="12"/>
  <c r="I917" i="12"/>
  <c r="H917" i="12"/>
  <c r="G917" i="12"/>
  <c r="H916" i="12"/>
  <c r="G916" i="12"/>
  <c r="H915" i="12"/>
  <c r="G915" i="12"/>
  <c r="H914" i="12"/>
  <c r="G914" i="12"/>
  <c r="H913" i="12"/>
  <c r="I913" i="12" s="1"/>
  <c r="G913" i="12"/>
  <c r="H912" i="12"/>
  <c r="G912" i="12"/>
  <c r="H911" i="12"/>
  <c r="G911" i="12"/>
  <c r="H910" i="12"/>
  <c r="G910" i="12"/>
  <c r="H909" i="12"/>
  <c r="I909" i="12" s="1"/>
  <c r="G909" i="12"/>
  <c r="H908" i="12"/>
  <c r="G908" i="12"/>
  <c r="I908" i="12" s="1"/>
  <c r="H907" i="12"/>
  <c r="G907" i="12"/>
  <c r="H906" i="12"/>
  <c r="G906" i="12"/>
  <c r="H905" i="12"/>
  <c r="I905" i="12" s="1"/>
  <c r="G905" i="12"/>
  <c r="H904" i="12"/>
  <c r="G904" i="12"/>
  <c r="H903" i="12"/>
  <c r="G903" i="12"/>
  <c r="H902" i="12"/>
  <c r="G902" i="12"/>
  <c r="H901" i="12"/>
  <c r="I901" i="12" s="1"/>
  <c r="G901" i="12"/>
  <c r="H900" i="12"/>
  <c r="G900" i="12"/>
  <c r="H899" i="12"/>
  <c r="G899" i="12"/>
  <c r="H898" i="12"/>
  <c r="G898" i="12"/>
  <c r="H897" i="12"/>
  <c r="I897" i="12" s="1"/>
  <c r="G897" i="12"/>
  <c r="H896" i="12"/>
  <c r="G896" i="12"/>
  <c r="H895" i="12"/>
  <c r="G895" i="12"/>
  <c r="H894" i="12"/>
  <c r="G894" i="12"/>
  <c r="H893" i="12"/>
  <c r="I893" i="12" s="1"/>
  <c r="G893" i="12"/>
  <c r="H892" i="12"/>
  <c r="G892" i="12"/>
  <c r="H891" i="12"/>
  <c r="G891" i="12"/>
  <c r="H890" i="12"/>
  <c r="G890" i="12"/>
  <c r="H889" i="12"/>
  <c r="I889" i="12" s="1"/>
  <c r="G889" i="12"/>
  <c r="H888" i="12"/>
  <c r="G888" i="12"/>
  <c r="H887" i="12"/>
  <c r="G887" i="12"/>
  <c r="H886" i="12"/>
  <c r="G886" i="12"/>
  <c r="I885" i="12"/>
  <c r="H885" i="12"/>
  <c r="G885" i="12"/>
  <c r="H884" i="12"/>
  <c r="I884" i="12" s="1"/>
  <c r="G884" i="12"/>
  <c r="H883" i="12"/>
  <c r="G883" i="12"/>
  <c r="H882" i="12"/>
  <c r="G882" i="12"/>
  <c r="H881" i="12"/>
  <c r="I881" i="12" s="1"/>
  <c r="G881" i="12"/>
  <c r="H880" i="12"/>
  <c r="G880" i="12"/>
  <c r="H879" i="12"/>
  <c r="G879" i="12"/>
  <c r="H878" i="12"/>
  <c r="G878" i="12"/>
  <c r="H877" i="12"/>
  <c r="I877" i="12" s="1"/>
  <c r="G877" i="12"/>
  <c r="H876" i="12"/>
  <c r="G876" i="12"/>
  <c r="I876" i="12" s="1"/>
  <c r="H875" i="12"/>
  <c r="G875" i="12"/>
  <c r="H874" i="12"/>
  <c r="G874" i="12"/>
  <c r="H873" i="12"/>
  <c r="I873" i="12" s="1"/>
  <c r="G873" i="12"/>
  <c r="H872" i="12"/>
  <c r="G872" i="12"/>
  <c r="H871" i="12"/>
  <c r="G871" i="12"/>
  <c r="H870" i="12"/>
  <c r="G870" i="12"/>
  <c r="H869" i="12"/>
  <c r="I869" i="12" s="1"/>
  <c r="G869" i="12"/>
  <c r="H868" i="12"/>
  <c r="G868" i="12"/>
  <c r="H867" i="12"/>
  <c r="G867" i="12"/>
  <c r="H866" i="12"/>
  <c r="G866" i="12"/>
  <c r="H865" i="12"/>
  <c r="I865" i="12" s="1"/>
  <c r="G865" i="12"/>
  <c r="H864" i="12"/>
  <c r="G864" i="12"/>
  <c r="H863" i="12"/>
  <c r="G863" i="12"/>
  <c r="H862" i="12"/>
  <c r="G862" i="12"/>
  <c r="H861" i="12"/>
  <c r="I861" i="12" s="1"/>
  <c r="G861" i="12"/>
  <c r="H860" i="12"/>
  <c r="G860" i="12"/>
  <c r="H859" i="12"/>
  <c r="G859" i="12"/>
  <c r="H858" i="12"/>
  <c r="G858" i="12"/>
  <c r="H857" i="12"/>
  <c r="I857" i="12" s="1"/>
  <c r="G857" i="12"/>
  <c r="H856" i="12"/>
  <c r="G856" i="12"/>
  <c r="H855" i="12"/>
  <c r="G855" i="12"/>
  <c r="H854" i="12"/>
  <c r="G854" i="12"/>
  <c r="I853" i="12"/>
  <c r="H853" i="12"/>
  <c r="G853" i="12"/>
  <c r="H852" i="12"/>
  <c r="G852" i="12"/>
  <c r="H851" i="12"/>
  <c r="G851" i="12"/>
  <c r="H850" i="12"/>
  <c r="G850" i="12"/>
  <c r="H849" i="12"/>
  <c r="I849" i="12" s="1"/>
  <c r="G849" i="12"/>
  <c r="H848" i="12"/>
  <c r="G848" i="12"/>
  <c r="H847" i="12"/>
  <c r="G847" i="12"/>
  <c r="H846" i="12"/>
  <c r="G846" i="12"/>
  <c r="H845" i="12"/>
  <c r="I845" i="12" s="1"/>
  <c r="G845" i="12"/>
  <c r="H844" i="12"/>
  <c r="G844" i="12"/>
  <c r="I844" i="12" s="1"/>
  <c r="H843" i="12"/>
  <c r="G843" i="12"/>
  <c r="H842" i="12"/>
  <c r="G842" i="12"/>
  <c r="I842" i="12" s="1"/>
  <c r="H841" i="12"/>
  <c r="I841" i="12" s="1"/>
  <c r="G841" i="12"/>
  <c r="H840" i="12"/>
  <c r="G840" i="12"/>
  <c r="I840" i="12" s="1"/>
  <c r="H839" i="12"/>
  <c r="G839" i="12"/>
  <c r="H838" i="12"/>
  <c r="G838" i="12"/>
  <c r="I837" i="12"/>
  <c r="H837" i="12"/>
  <c r="G837" i="12"/>
  <c r="H836" i="12"/>
  <c r="G836" i="12"/>
  <c r="H835" i="12"/>
  <c r="G835" i="12"/>
  <c r="H834" i="12"/>
  <c r="G834" i="12"/>
  <c r="H833" i="12"/>
  <c r="I833" i="12" s="1"/>
  <c r="G833" i="12"/>
  <c r="H832" i="12"/>
  <c r="G832" i="12"/>
  <c r="H831" i="12"/>
  <c r="G831" i="12"/>
  <c r="H830" i="12"/>
  <c r="G830" i="12"/>
  <c r="H829" i="12"/>
  <c r="I829" i="12" s="1"/>
  <c r="G829" i="12"/>
  <c r="H828" i="12"/>
  <c r="G828" i="12"/>
  <c r="H827" i="12"/>
  <c r="G827" i="12"/>
  <c r="H826" i="12"/>
  <c r="G826" i="12"/>
  <c r="H825" i="12"/>
  <c r="I825" i="12" s="1"/>
  <c r="G825" i="12"/>
  <c r="H824" i="12"/>
  <c r="G824" i="12"/>
  <c r="H823" i="12"/>
  <c r="G823" i="12"/>
  <c r="H822" i="12"/>
  <c r="G822" i="12"/>
  <c r="I821" i="12"/>
  <c r="H821" i="12"/>
  <c r="G821" i="12"/>
  <c r="H820" i="12"/>
  <c r="G820" i="12"/>
  <c r="H819" i="12"/>
  <c r="G819" i="12"/>
  <c r="H818" i="12"/>
  <c r="G818" i="12"/>
  <c r="H817" i="12"/>
  <c r="I817" i="12" s="1"/>
  <c r="G817" i="12"/>
  <c r="H816" i="12"/>
  <c r="G816" i="12"/>
  <c r="H815" i="12"/>
  <c r="G815" i="12"/>
  <c r="H814" i="12"/>
  <c r="G814" i="12"/>
  <c r="H813" i="12"/>
  <c r="I813" i="12" s="1"/>
  <c r="G813" i="12"/>
  <c r="H812" i="12"/>
  <c r="G812" i="12"/>
  <c r="H811" i="12"/>
  <c r="G811" i="12"/>
  <c r="H810" i="12"/>
  <c r="G810" i="12"/>
  <c r="H809" i="12"/>
  <c r="I809" i="12" s="1"/>
  <c r="G809" i="12"/>
  <c r="H808" i="12"/>
  <c r="G808" i="12"/>
  <c r="H807" i="12"/>
  <c r="G807" i="12"/>
  <c r="H806" i="12"/>
  <c r="I806" i="12" s="1"/>
  <c r="G806" i="12"/>
  <c r="H805" i="12"/>
  <c r="I805" i="12" s="1"/>
  <c r="G805" i="12"/>
  <c r="H804" i="12"/>
  <c r="G804" i="12"/>
  <c r="H803" i="12"/>
  <c r="G803" i="12"/>
  <c r="H802" i="12"/>
  <c r="I802" i="12" s="1"/>
  <c r="G802" i="12"/>
  <c r="H801" i="12"/>
  <c r="I801" i="12" s="1"/>
  <c r="G801" i="12"/>
  <c r="H800" i="12"/>
  <c r="G800" i="12"/>
  <c r="H799" i="12"/>
  <c r="G799" i="12"/>
  <c r="H798" i="12"/>
  <c r="I798" i="12" s="1"/>
  <c r="G798" i="12"/>
  <c r="H797" i="12"/>
  <c r="I797" i="12" s="1"/>
  <c r="G797" i="12"/>
  <c r="H796" i="12"/>
  <c r="G796" i="12"/>
  <c r="H795" i="12"/>
  <c r="G795" i="12"/>
  <c r="H794" i="12"/>
  <c r="I794" i="12" s="1"/>
  <c r="G794" i="12"/>
  <c r="H793" i="12"/>
  <c r="I793" i="12" s="1"/>
  <c r="G793" i="12"/>
  <c r="H792" i="12"/>
  <c r="G792" i="12"/>
  <c r="H791" i="12"/>
  <c r="G791" i="12"/>
  <c r="H790" i="12"/>
  <c r="I790" i="12" s="1"/>
  <c r="G790" i="12"/>
  <c r="I789" i="12"/>
  <c r="H789" i="12"/>
  <c r="G789" i="12"/>
  <c r="H788" i="12"/>
  <c r="G788" i="12"/>
  <c r="H787" i="12"/>
  <c r="G787" i="12"/>
  <c r="H786" i="12"/>
  <c r="I786" i="12" s="1"/>
  <c r="G786" i="12"/>
  <c r="H785" i="12"/>
  <c r="I785" i="12" s="1"/>
  <c r="G785" i="12"/>
  <c r="H784" i="12"/>
  <c r="G784" i="12"/>
  <c r="H783" i="12"/>
  <c r="G783" i="12"/>
  <c r="H782" i="12"/>
  <c r="I782" i="12" s="1"/>
  <c r="G782" i="12"/>
  <c r="H781" i="12"/>
  <c r="I781" i="12" s="1"/>
  <c r="G781" i="12"/>
  <c r="H780" i="12"/>
  <c r="G780" i="12"/>
  <c r="I780" i="12" s="1"/>
  <c r="H779" i="12"/>
  <c r="G779" i="12"/>
  <c r="H778" i="12"/>
  <c r="I778" i="12" s="1"/>
  <c r="G778" i="12"/>
  <c r="H777" i="12"/>
  <c r="I777" i="12" s="1"/>
  <c r="G777" i="12"/>
  <c r="H776" i="12"/>
  <c r="G776" i="12"/>
  <c r="I776" i="12" s="1"/>
  <c r="H775" i="12"/>
  <c r="G775" i="12"/>
  <c r="H774" i="12"/>
  <c r="I774" i="12" s="1"/>
  <c r="G774" i="12"/>
  <c r="I773" i="12"/>
  <c r="H773" i="12"/>
  <c r="G773" i="12"/>
  <c r="H772" i="12"/>
  <c r="G772" i="12"/>
  <c r="H771" i="12"/>
  <c r="G771" i="12"/>
  <c r="H770" i="12"/>
  <c r="I770" i="12" s="1"/>
  <c r="G770" i="12"/>
  <c r="H769" i="12"/>
  <c r="I769" i="12" s="1"/>
  <c r="G769" i="12"/>
  <c r="H768" i="12"/>
  <c r="G768" i="12"/>
  <c r="H767" i="12"/>
  <c r="G767" i="12"/>
  <c r="H766" i="12"/>
  <c r="I766" i="12" s="1"/>
  <c r="G766" i="12"/>
  <c r="H765" i="12"/>
  <c r="I765" i="12" s="1"/>
  <c r="G765" i="12"/>
  <c r="H764" i="12"/>
  <c r="G764" i="12"/>
  <c r="H763" i="12"/>
  <c r="G763" i="12"/>
  <c r="H762" i="12"/>
  <c r="I762" i="12" s="1"/>
  <c r="G762" i="12"/>
  <c r="H761" i="12"/>
  <c r="I761" i="12" s="1"/>
  <c r="G761" i="12"/>
  <c r="H760" i="12"/>
  <c r="G760" i="12"/>
  <c r="H759" i="12"/>
  <c r="G759" i="12"/>
  <c r="H758" i="12"/>
  <c r="I758" i="12" s="1"/>
  <c r="G758" i="12"/>
  <c r="I757" i="12"/>
  <c r="H757" i="12"/>
  <c r="G757" i="12"/>
  <c r="H756" i="12"/>
  <c r="G756" i="12"/>
  <c r="H755" i="12"/>
  <c r="G755" i="12"/>
  <c r="H754" i="12"/>
  <c r="I754" i="12" s="1"/>
  <c r="G754" i="12"/>
  <c r="H753" i="12"/>
  <c r="I753" i="12" s="1"/>
  <c r="G753" i="12"/>
  <c r="H752" i="12"/>
  <c r="G752" i="12"/>
  <c r="H751" i="12"/>
  <c r="G751" i="12"/>
  <c r="H750" i="12"/>
  <c r="I750" i="12" s="1"/>
  <c r="G750" i="12"/>
  <c r="H749" i="12"/>
  <c r="I749" i="12" s="1"/>
  <c r="G749" i="12"/>
  <c r="H748" i="12"/>
  <c r="G748" i="12"/>
  <c r="H747" i="12"/>
  <c r="G747" i="12"/>
  <c r="H746" i="12"/>
  <c r="I746" i="12" s="1"/>
  <c r="G746" i="12"/>
  <c r="H745" i="12"/>
  <c r="I745" i="12" s="1"/>
  <c r="G745" i="12"/>
  <c r="H744" i="12"/>
  <c r="G744" i="12"/>
  <c r="H743" i="12"/>
  <c r="G743" i="12"/>
  <c r="H742" i="12"/>
  <c r="I742" i="12" s="1"/>
  <c r="G742" i="12"/>
  <c r="H741" i="12"/>
  <c r="I741" i="12" s="1"/>
  <c r="G741" i="12"/>
  <c r="H740" i="12"/>
  <c r="G740" i="12"/>
  <c r="H739" i="12"/>
  <c r="G739" i="12"/>
  <c r="H738" i="12"/>
  <c r="I738" i="12" s="1"/>
  <c r="G738" i="12"/>
  <c r="H737" i="12"/>
  <c r="I737" i="12" s="1"/>
  <c r="G737" i="12"/>
  <c r="H736" i="12"/>
  <c r="G736" i="12"/>
  <c r="H735" i="12"/>
  <c r="G735" i="12"/>
  <c r="H734" i="12"/>
  <c r="I734" i="12" s="1"/>
  <c r="G734" i="12"/>
  <c r="H733" i="12"/>
  <c r="I733" i="12" s="1"/>
  <c r="G733" i="12"/>
  <c r="H732" i="12"/>
  <c r="G732" i="12"/>
  <c r="H731" i="12"/>
  <c r="G731" i="12"/>
  <c r="H730" i="12"/>
  <c r="I730" i="12" s="1"/>
  <c r="G730" i="12"/>
  <c r="I729" i="12"/>
  <c r="H729" i="12"/>
  <c r="G729" i="12"/>
  <c r="H728" i="12"/>
  <c r="G728" i="12"/>
  <c r="I728" i="12" s="1"/>
  <c r="H727" i="12"/>
  <c r="G727" i="12"/>
  <c r="H726" i="12"/>
  <c r="I726" i="12" s="1"/>
  <c r="G726" i="12"/>
  <c r="I725" i="12"/>
  <c r="H725" i="12"/>
  <c r="G725" i="12"/>
  <c r="H724" i="12"/>
  <c r="G724" i="12"/>
  <c r="H723" i="12"/>
  <c r="G723" i="12"/>
  <c r="H722" i="12"/>
  <c r="I722" i="12" s="1"/>
  <c r="G722" i="12"/>
  <c r="H721" i="12"/>
  <c r="I721" i="12" s="1"/>
  <c r="G721" i="12"/>
  <c r="H720" i="12"/>
  <c r="G720" i="12"/>
  <c r="H719" i="12"/>
  <c r="G719" i="12"/>
  <c r="H718" i="12"/>
  <c r="I718" i="12" s="1"/>
  <c r="G718" i="12"/>
  <c r="I717" i="12"/>
  <c r="H717" i="12"/>
  <c r="G717" i="12"/>
  <c r="H716" i="12"/>
  <c r="G716" i="12"/>
  <c r="H715" i="12"/>
  <c r="G715" i="12"/>
  <c r="H714" i="12"/>
  <c r="I714" i="12" s="1"/>
  <c r="G714" i="12"/>
  <c r="H713" i="12"/>
  <c r="I713" i="12" s="1"/>
  <c r="G713" i="12"/>
  <c r="H712" i="12"/>
  <c r="G712" i="12"/>
  <c r="H711" i="12"/>
  <c r="G711" i="12"/>
  <c r="H710" i="12"/>
  <c r="I710" i="12" s="1"/>
  <c r="G710" i="12"/>
  <c r="I709" i="12"/>
  <c r="H709" i="12"/>
  <c r="G709" i="12"/>
  <c r="H708" i="12"/>
  <c r="G708" i="12"/>
  <c r="H707" i="12"/>
  <c r="G707" i="12"/>
  <c r="H706" i="12"/>
  <c r="I706" i="12" s="1"/>
  <c r="G706" i="12"/>
  <c r="H705" i="12"/>
  <c r="I705" i="12" s="1"/>
  <c r="G705" i="12"/>
  <c r="H704" i="12"/>
  <c r="G704" i="12"/>
  <c r="H703" i="12"/>
  <c r="G703" i="12"/>
  <c r="H702" i="12"/>
  <c r="I702" i="12" s="1"/>
  <c r="G702" i="12"/>
  <c r="I701" i="12"/>
  <c r="H701" i="12"/>
  <c r="G701" i="12"/>
  <c r="H700" i="12"/>
  <c r="G700" i="12"/>
  <c r="H699" i="12"/>
  <c r="G699" i="12"/>
  <c r="H698" i="12"/>
  <c r="I698" i="12" s="1"/>
  <c r="G698" i="12"/>
  <c r="I697" i="12"/>
  <c r="H697" i="12"/>
  <c r="G697" i="12"/>
  <c r="H696" i="12"/>
  <c r="G696" i="12"/>
  <c r="H695" i="12"/>
  <c r="G695" i="12"/>
  <c r="H694" i="12"/>
  <c r="I694" i="12" s="1"/>
  <c r="G694" i="12"/>
  <c r="H693" i="12"/>
  <c r="I693" i="12" s="1"/>
  <c r="G693" i="12"/>
  <c r="H692" i="12"/>
  <c r="G692" i="12"/>
  <c r="H691" i="12"/>
  <c r="G691" i="12"/>
  <c r="H690" i="12"/>
  <c r="I690" i="12" s="1"/>
  <c r="G690" i="12"/>
  <c r="H689" i="12"/>
  <c r="I689" i="12" s="1"/>
  <c r="G689" i="12"/>
  <c r="H688" i="12"/>
  <c r="G688" i="12"/>
  <c r="H687" i="12"/>
  <c r="G687" i="12"/>
  <c r="H686" i="12"/>
  <c r="I686" i="12" s="1"/>
  <c r="G686" i="12"/>
  <c r="I685" i="12"/>
  <c r="H685" i="12"/>
  <c r="G685" i="12"/>
  <c r="H684" i="12"/>
  <c r="G684" i="12"/>
  <c r="I684" i="12" s="1"/>
  <c r="H683" i="12"/>
  <c r="G683" i="12"/>
  <c r="H682" i="12"/>
  <c r="I682" i="12" s="1"/>
  <c r="G682" i="12"/>
  <c r="I681" i="12"/>
  <c r="H681" i="12"/>
  <c r="G681" i="12"/>
  <c r="H680" i="12"/>
  <c r="G680" i="12"/>
  <c r="H679" i="12"/>
  <c r="G679" i="12"/>
  <c r="H678" i="12"/>
  <c r="I678" i="12" s="1"/>
  <c r="G678" i="12"/>
  <c r="I677" i="12"/>
  <c r="H677" i="12"/>
  <c r="G677" i="12"/>
  <c r="H676" i="12"/>
  <c r="G676" i="12"/>
  <c r="H675" i="12"/>
  <c r="G675" i="12"/>
  <c r="I675" i="12" s="1"/>
  <c r="H674" i="12"/>
  <c r="I674" i="12" s="1"/>
  <c r="G674" i="12"/>
  <c r="H673" i="12"/>
  <c r="I673" i="12" s="1"/>
  <c r="G673" i="12"/>
  <c r="H672" i="12"/>
  <c r="G672" i="12"/>
  <c r="H671" i="12"/>
  <c r="G671" i="12"/>
  <c r="H670" i="12"/>
  <c r="I670" i="12" s="1"/>
  <c r="G670" i="12"/>
  <c r="H669" i="12"/>
  <c r="I669" i="12" s="1"/>
  <c r="G669" i="12"/>
  <c r="H668" i="12"/>
  <c r="G668" i="12"/>
  <c r="H667" i="12"/>
  <c r="G667" i="12"/>
  <c r="H666" i="12"/>
  <c r="I666" i="12" s="1"/>
  <c r="G666" i="12"/>
  <c r="H665" i="12"/>
  <c r="I665" i="12" s="1"/>
  <c r="G665" i="12"/>
  <c r="H664" i="12"/>
  <c r="G664" i="12"/>
  <c r="H663" i="12"/>
  <c r="G663" i="12"/>
  <c r="H662" i="12"/>
  <c r="I662" i="12" s="1"/>
  <c r="G662" i="12"/>
  <c r="I661" i="12"/>
  <c r="H661" i="12"/>
  <c r="G661" i="12"/>
  <c r="H660" i="12"/>
  <c r="G660" i="12"/>
  <c r="H659" i="12"/>
  <c r="G659" i="12"/>
  <c r="H658" i="12"/>
  <c r="I658" i="12" s="1"/>
  <c r="G658" i="12"/>
  <c r="H657" i="12"/>
  <c r="I657" i="12" s="1"/>
  <c r="G657" i="12"/>
  <c r="H656" i="12"/>
  <c r="G656" i="12"/>
  <c r="H655" i="12"/>
  <c r="G655" i="12"/>
  <c r="H654" i="12"/>
  <c r="I654" i="12" s="1"/>
  <c r="G654" i="12"/>
  <c r="I653" i="12"/>
  <c r="H653" i="12"/>
  <c r="G653" i="12"/>
  <c r="H652" i="12"/>
  <c r="G652" i="12"/>
  <c r="H651" i="12"/>
  <c r="G651" i="12"/>
  <c r="H650" i="12"/>
  <c r="I650" i="12" s="1"/>
  <c r="G650" i="12"/>
  <c r="H649" i="12"/>
  <c r="I649" i="12" s="1"/>
  <c r="G649" i="12"/>
  <c r="H648" i="12"/>
  <c r="G648" i="12"/>
  <c r="H647" i="12"/>
  <c r="G647" i="12"/>
  <c r="H646" i="12"/>
  <c r="I646" i="12" s="1"/>
  <c r="G646" i="12"/>
  <c r="I645" i="12"/>
  <c r="H645" i="12"/>
  <c r="G645" i="12"/>
  <c r="H644" i="12"/>
  <c r="G644" i="12"/>
  <c r="H643" i="12"/>
  <c r="G643" i="12"/>
  <c r="I643" i="12" s="1"/>
  <c r="H642" i="12"/>
  <c r="I642" i="12" s="1"/>
  <c r="G642" i="12"/>
  <c r="H641" i="12"/>
  <c r="I641" i="12" s="1"/>
  <c r="G641" i="12"/>
  <c r="H640" i="12"/>
  <c r="G640" i="12"/>
  <c r="H639" i="12"/>
  <c r="G639" i="12"/>
  <c r="H638" i="12"/>
  <c r="I638" i="12" s="1"/>
  <c r="G638" i="12"/>
  <c r="H637" i="12"/>
  <c r="I637" i="12" s="1"/>
  <c r="G637" i="12"/>
  <c r="H636" i="12"/>
  <c r="G636" i="12"/>
  <c r="H635" i="12"/>
  <c r="G635" i="12"/>
  <c r="H634" i="12"/>
  <c r="G634" i="12"/>
  <c r="I633" i="12"/>
  <c r="H633" i="12"/>
  <c r="G633" i="12"/>
  <c r="H632" i="12"/>
  <c r="G632" i="12"/>
  <c r="H631" i="12"/>
  <c r="G631" i="12"/>
  <c r="H630" i="12"/>
  <c r="G630" i="12"/>
  <c r="I629" i="12"/>
  <c r="H629" i="12"/>
  <c r="G629" i="12"/>
  <c r="H628" i="12"/>
  <c r="G628" i="12"/>
  <c r="H627" i="12"/>
  <c r="G627" i="12"/>
  <c r="H626" i="12"/>
  <c r="G626" i="12"/>
  <c r="H625" i="12"/>
  <c r="I625" i="12" s="1"/>
  <c r="G625" i="12"/>
  <c r="H624" i="12"/>
  <c r="G624" i="12"/>
  <c r="H623" i="12"/>
  <c r="G623" i="12"/>
  <c r="H622" i="12"/>
  <c r="G622" i="12"/>
  <c r="I621" i="12"/>
  <c r="H621" i="12"/>
  <c r="G621" i="12"/>
  <c r="H620" i="12"/>
  <c r="G620" i="12"/>
  <c r="H619" i="12"/>
  <c r="G619" i="12"/>
  <c r="H618" i="12"/>
  <c r="G618" i="12"/>
  <c r="H617" i="12"/>
  <c r="I617" i="12" s="1"/>
  <c r="G617" i="12"/>
  <c r="H616" i="12"/>
  <c r="G616" i="12"/>
  <c r="H615" i="12"/>
  <c r="G615" i="12"/>
  <c r="H614" i="12"/>
  <c r="G614" i="12"/>
  <c r="I613" i="12"/>
  <c r="H613" i="12"/>
  <c r="G613" i="12"/>
  <c r="H612" i="12"/>
  <c r="G612" i="12"/>
  <c r="H611" i="12"/>
  <c r="G611" i="12"/>
  <c r="H610" i="12"/>
  <c r="G610" i="12"/>
  <c r="H609" i="12"/>
  <c r="G609" i="12"/>
  <c r="H608" i="12"/>
  <c r="G608" i="12"/>
  <c r="H607" i="12"/>
  <c r="I607" i="12" s="1"/>
  <c r="G607" i="12"/>
  <c r="H606" i="12"/>
  <c r="I606" i="12" s="1"/>
  <c r="G606" i="12"/>
  <c r="H605" i="12"/>
  <c r="G605" i="12"/>
  <c r="H604" i="12"/>
  <c r="G604" i="12"/>
  <c r="H603" i="12"/>
  <c r="I603" i="12" s="1"/>
  <c r="G603" i="12"/>
  <c r="H602" i="12"/>
  <c r="I602" i="12" s="1"/>
  <c r="G602" i="12"/>
  <c r="H601" i="12"/>
  <c r="G601" i="12"/>
  <c r="H600" i="12"/>
  <c r="G600" i="12"/>
  <c r="I600" i="12" s="1"/>
  <c r="I599" i="12"/>
  <c r="H599" i="12"/>
  <c r="G599" i="12"/>
  <c r="H598" i="12"/>
  <c r="I598" i="12" s="1"/>
  <c r="G598" i="12"/>
  <c r="H597" i="12"/>
  <c r="G597" i="12"/>
  <c r="H596" i="12"/>
  <c r="G596" i="12"/>
  <c r="I595" i="12"/>
  <c r="H595" i="12"/>
  <c r="G595" i="12"/>
  <c r="H594" i="12"/>
  <c r="I594" i="12" s="1"/>
  <c r="G594" i="12"/>
  <c r="H593" i="12"/>
  <c r="G593" i="12"/>
  <c r="I593" i="12" s="1"/>
  <c r="H592" i="12"/>
  <c r="G592" i="12"/>
  <c r="H591" i="12"/>
  <c r="I591" i="12" s="1"/>
  <c r="G591" i="12"/>
  <c r="H590" i="12"/>
  <c r="I590" i="12" s="1"/>
  <c r="G590" i="12"/>
  <c r="H589" i="12"/>
  <c r="G589" i="12"/>
  <c r="H588" i="12"/>
  <c r="G588" i="12"/>
  <c r="H587" i="12"/>
  <c r="I587" i="12" s="1"/>
  <c r="G587" i="12"/>
  <c r="H586" i="12"/>
  <c r="I586" i="12" s="1"/>
  <c r="G586" i="12"/>
  <c r="H585" i="12"/>
  <c r="G585" i="12"/>
  <c r="H584" i="12"/>
  <c r="G584" i="12"/>
  <c r="H583" i="12"/>
  <c r="I583" i="12" s="1"/>
  <c r="G583" i="12"/>
  <c r="H582" i="12"/>
  <c r="I582" i="12" s="1"/>
  <c r="G582" i="12"/>
  <c r="H581" i="12"/>
  <c r="G581" i="12"/>
  <c r="H580" i="12"/>
  <c r="G580" i="12"/>
  <c r="H579" i="12"/>
  <c r="I579" i="12" s="1"/>
  <c r="G579" i="12"/>
  <c r="H578" i="12"/>
  <c r="I578" i="12" s="1"/>
  <c r="G578" i="12"/>
  <c r="H577" i="12"/>
  <c r="G577" i="12"/>
  <c r="H576" i="12"/>
  <c r="G576" i="12"/>
  <c r="H575" i="12"/>
  <c r="I575" i="12" s="1"/>
  <c r="G575" i="12"/>
  <c r="H574" i="12"/>
  <c r="I574" i="12" s="1"/>
  <c r="G574" i="12"/>
  <c r="H573" i="12"/>
  <c r="G573" i="12"/>
  <c r="H572" i="12"/>
  <c r="G572" i="12"/>
  <c r="H571" i="12"/>
  <c r="I571" i="12" s="1"/>
  <c r="G571" i="12"/>
  <c r="H570" i="12"/>
  <c r="I570" i="12" s="1"/>
  <c r="G570" i="12"/>
  <c r="H569" i="12"/>
  <c r="G569" i="12"/>
  <c r="H568" i="12"/>
  <c r="G568" i="12"/>
  <c r="I567" i="12"/>
  <c r="H567" i="12"/>
  <c r="G567" i="12"/>
  <c r="H566" i="12"/>
  <c r="I566" i="12" s="1"/>
  <c r="G566" i="12"/>
  <c r="H565" i="12"/>
  <c r="G565" i="12"/>
  <c r="H564" i="12"/>
  <c r="G564" i="12"/>
  <c r="H563" i="12"/>
  <c r="I563" i="12" s="1"/>
  <c r="G563" i="12"/>
  <c r="H562" i="12"/>
  <c r="I562" i="12" s="1"/>
  <c r="G562" i="12"/>
  <c r="H561" i="12"/>
  <c r="G561" i="12"/>
  <c r="I561" i="12" s="1"/>
  <c r="H560" i="12"/>
  <c r="G560" i="12"/>
  <c r="H559" i="12"/>
  <c r="I559" i="12" s="1"/>
  <c r="G559" i="12"/>
  <c r="H558" i="12"/>
  <c r="I558" i="12" s="1"/>
  <c r="G558" i="12"/>
  <c r="H557" i="12"/>
  <c r="G557" i="12"/>
  <c r="H556" i="12"/>
  <c r="G556" i="12"/>
  <c r="H555" i="12"/>
  <c r="I555" i="12" s="1"/>
  <c r="G555" i="12"/>
  <c r="H554" i="12"/>
  <c r="I554" i="12" s="1"/>
  <c r="G554" i="12"/>
  <c r="H553" i="12"/>
  <c r="G553" i="12"/>
  <c r="H552" i="12"/>
  <c r="G552" i="12"/>
  <c r="I551" i="12"/>
  <c r="H551" i="12"/>
  <c r="G551" i="12"/>
  <c r="H550" i="12"/>
  <c r="I550" i="12" s="1"/>
  <c r="G550" i="12"/>
  <c r="H549" i="12"/>
  <c r="G549" i="12"/>
  <c r="H548" i="12"/>
  <c r="G548" i="12"/>
  <c r="H547" i="12"/>
  <c r="I547" i="12" s="1"/>
  <c r="G547" i="12"/>
  <c r="H546" i="12"/>
  <c r="I546" i="12" s="1"/>
  <c r="G546" i="12"/>
  <c r="H545" i="12"/>
  <c r="G545" i="12"/>
  <c r="H544" i="12"/>
  <c r="G544" i="12"/>
  <c r="H543" i="12"/>
  <c r="I543" i="12" s="1"/>
  <c r="G543" i="12"/>
  <c r="H542" i="12"/>
  <c r="I542" i="12" s="1"/>
  <c r="G542" i="12"/>
  <c r="H541" i="12"/>
  <c r="G541" i="12"/>
  <c r="H540" i="12"/>
  <c r="G540" i="12"/>
  <c r="H539" i="12"/>
  <c r="I539" i="12" s="1"/>
  <c r="G539" i="12"/>
  <c r="H538" i="12"/>
  <c r="I538" i="12" s="1"/>
  <c r="G538" i="12"/>
  <c r="H537" i="12"/>
  <c r="G537" i="12"/>
  <c r="H536" i="12"/>
  <c r="G536" i="12"/>
  <c r="H535" i="12"/>
  <c r="I535" i="12" s="1"/>
  <c r="G535" i="12"/>
  <c r="H534" i="12"/>
  <c r="I534" i="12" s="1"/>
  <c r="G534" i="12"/>
  <c r="H533" i="12"/>
  <c r="G533" i="12"/>
  <c r="H532" i="12"/>
  <c r="G532" i="12"/>
  <c r="I531" i="12"/>
  <c r="H531" i="12"/>
  <c r="G531" i="12"/>
  <c r="H530" i="12"/>
  <c r="I530" i="12" s="1"/>
  <c r="G530" i="12"/>
  <c r="H529" i="12"/>
  <c r="G529" i="12"/>
  <c r="H528" i="12"/>
  <c r="G528" i="12"/>
  <c r="H527" i="12"/>
  <c r="I527" i="12" s="1"/>
  <c r="G527" i="12"/>
  <c r="H526" i="12"/>
  <c r="I526" i="12" s="1"/>
  <c r="G526" i="12"/>
  <c r="H525" i="12"/>
  <c r="G525" i="12"/>
  <c r="H524" i="12"/>
  <c r="G524" i="12"/>
  <c r="H523" i="12"/>
  <c r="I523" i="12" s="1"/>
  <c r="G523" i="12"/>
  <c r="H522" i="12"/>
  <c r="I522" i="12" s="1"/>
  <c r="G522" i="12"/>
  <c r="H521" i="12"/>
  <c r="G521" i="12"/>
  <c r="H520" i="12"/>
  <c r="G520" i="12"/>
  <c r="H519" i="12"/>
  <c r="I519" i="12" s="1"/>
  <c r="G519" i="12"/>
  <c r="H518" i="12"/>
  <c r="I518" i="12" s="1"/>
  <c r="G518" i="12"/>
  <c r="H517" i="12"/>
  <c r="G517" i="12"/>
  <c r="H516" i="12"/>
  <c r="G516" i="12"/>
  <c r="H515" i="12"/>
  <c r="I515" i="12" s="1"/>
  <c r="G515" i="12"/>
  <c r="H514" i="12"/>
  <c r="I514" i="12" s="1"/>
  <c r="G514" i="12"/>
  <c r="H513" i="12"/>
  <c r="G513" i="12"/>
  <c r="H512" i="12"/>
  <c r="G512" i="12"/>
  <c r="H511" i="12"/>
  <c r="I511" i="12" s="1"/>
  <c r="G511" i="12"/>
  <c r="H510" i="12"/>
  <c r="I510" i="12" s="1"/>
  <c r="G510" i="12"/>
  <c r="H509" i="12"/>
  <c r="G509" i="12"/>
  <c r="H508" i="12"/>
  <c r="G508" i="12"/>
  <c r="H507" i="12"/>
  <c r="I507" i="12" s="1"/>
  <c r="G507" i="12"/>
  <c r="H506" i="12"/>
  <c r="I506" i="12" s="1"/>
  <c r="G506" i="12"/>
  <c r="H505" i="12"/>
  <c r="G505" i="12"/>
  <c r="H504" i="12"/>
  <c r="G504" i="12"/>
  <c r="H503" i="12"/>
  <c r="I503" i="12" s="1"/>
  <c r="G503" i="12"/>
  <c r="H502" i="12"/>
  <c r="I502" i="12" s="1"/>
  <c r="G502" i="12"/>
  <c r="H501" i="12"/>
  <c r="G501" i="12"/>
  <c r="H500" i="12"/>
  <c r="G500" i="12"/>
  <c r="I499" i="12"/>
  <c r="H499" i="12"/>
  <c r="G499" i="12"/>
  <c r="H498" i="12"/>
  <c r="I498" i="12" s="1"/>
  <c r="G498" i="12"/>
  <c r="H497" i="12"/>
  <c r="G497" i="12"/>
  <c r="H496" i="12"/>
  <c r="G496" i="12"/>
  <c r="H495" i="12"/>
  <c r="I495" i="12" s="1"/>
  <c r="G495" i="12"/>
  <c r="H494" i="12"/>
  <c r="I494" i="12" s="1"/>
  <c r="G494" i="12"/>
  <c r="H493" i="12"/>
  <c r="G493" i="12"/>
  <c r="H492" i="12"/>
  <c r="G492" i="12"/>
  <c r="H491" i="12"/>
  <c r="I491" i="12" s="1"/>
  <c r="G491" i="12"/>
  <c r="H490" i="12"/>
  <c r="I490" i="12" s="1"/>
  <c r="G490" i="12"/>
  <c r="H489" i="12"/>
  <c r="G489" i="12"/>
  <c r="H488" i="12"/>
  <c r="G488" i="12"/>
  <c r="H487" i="12"/>
  <c r="I487" i="12" s="1"/>
  <c r="G487" i="12"/>
  <c r="H486" i="12"/>
  <c r="I486" i="12" s="1"/>
  <c r="G486" i="12"/>
  <c r="H485" i="12"/>
  <c r="G485" i="12"/>
  <c r="H484" i="12"/>
  <c r="G484" i="12"/>
  <c r="H483" i="12"/>
  <c r="I483" i="12" s="1"/>
  <c r="G483" i="12"/>
  <c r="H482" i="12"/>
  <c r="I482" i="12" s="1"/>
  <c r="G482" i="12"/>
  <c r="H481" i="12"/>
  <c r="G481" i="12"/>
  <c r="H480" i="12"/>
  <c r="G480" i="12"/>
  <c r="H479" i="12"/>
  <c r="I479" i="12" s="1"/>
  <c r="G479" i="12"/>
  <c r="H478" i="12"/>
  <c r="I478" i="12" s="1"/>
  <c r="G478" i="12"/>
  <c r="H477" i="12"/>
  <c r="G477" i="12"/>
  <c r="H476" i="12"/>
  <c r="G476" i="12"/>
  <c r="H475" i="12"/>
  <c r="I475" i="12" s="1"/>
  <c r="G475" i="12"/>
  <c r="H474" i="12"/>
  <c r="I474" i="12" s="1"/>
  <c r="G474" i="12"/>
  <c r="H473" i="12"/>
  <c r="G473" i="12"/>
  <c r="H472" i="12"/>
  <c r="G472" i="12"/>
  <c r="H471" i="12"/>
  <c r="I471" i="12" s="1"/>
  <c r="G471" i="12"/>
  <c r="H470" i="12"/>
  <c r="I470" i="12" s="1"/>
  <c r="G470" i="12"/>
  <c r="H469" i="12"/>
  <c r="G469" i="12"/>
  <c r="H468" i="12"/>
  <c r="G468" i="12"/>
  <c r="I467" i="12"/>
  <c r="H467" i="12"/>
  <c r="G467" i="12"/>
  <c r="H466" i="12"/>
  <c r="I466" i="12" s="1"/>
  <c r="G466" i="12"/>
  <c r="H465" i="12"/>
  <c r="G465" i="12"/>
  <c r="H464" i="12"/>
  <c r="G464" i="12"/>
  <c r="H463" i="12"/>
  <c r="I463" i="12" s="1"/>
  <c r="G463" i="12"/>
  <c r="H462" i="12"/>
  <c r="I462" i="12" s="1"/>
  <c r="G462" i="12"/>
  <c r="H461" i="12"/>
  <c r="G461" i="12"/>
  <c r="H460" i="12"/>
  <c r="G460" i="12"/>
  <c r="H459" i="12"/>
  <c r="I459" i="12" s="1"/>
  <c r="G459" i="12"/>
  <c r="H458" i="12"/>
  <c r="I458" i="12" s="1"/>
  <c r="G458" i="12"/>
  <c r="H457" i="12"/>
  <c r="G457" i="12"/>
  <c r="H456" i="12"/>
  <c r="G456" i="12"/>
  <c r="H455" i="12"/>
  <c r="I455" i="12" s="1"/>
  <c r="G455" i="12"/>
  <c r="H454" i="12"/>
  <c r="I454" i="12" s="1"/>
  <c r="G454" i="12"/>
  <c r="H453" i="12"/>
  <c r="G453" i="12"/>
  <c r="H452" i="12"/>
  <c r="G452" i="12"/>
  <c r="H451" i="12"/>
  <c r="I451" i="12" s="1"/>
  <c r="G451" i="12"/>
  <c r="H450" i="12"/>
  <c r="I450" i="12" s="1"/>
  <c r="G450" i="12"/>
  <c r="H449" i="12"/>
  <c r="G449" i="12"/>
  <c r="H448" i="12"/>
  <c r="G448" i="12"/>
  <c r="H447" i="12"/>
  <c r="I447" i="12" s="1"/>
  <c r="G447" i="12"/>
  <c r="H446" i="12"/>
  <c r="I446" i="12" s="1"/>
  <c r="G446" i="12"/>
  <c r="H445" i="12"/>
  <c r="G445" i="12"/>
  <c r="H444" i="12"/>
  <c r="G444" i="12"/>
  <c r="H443" i="12"/>
  <c r="I443" i="12" s="1"/>
  <c r="G443" i="12"/>
  <c r="H442" i="12"/>
  <c r="I442" i="12" s="1"/>
  <c r="G442" i="12"/>
  <c r="H441" i="12"/>
  <c r="G441" i="12"/>
  <c r="H440" i="12"/>
  <c r="G440" i="12"/>
  <c r="H439" i="12"/>
  <c r="I439" i="12" s="1"/>
  <c r="G439" i="12"/>
  <c r="H438" i="12"/>
  <c r="I438" i="12" s="1"/>
  <c r="G438" i="12"/>
  <c r="H437" i="12"/>
  <c r="G437" i="12"/>
  <c r="H436" i="12"/>
  <c r="G436" i="12"/>
  <c r="I435" i="12"/>
  <c r="H435" i="12"/>
  <c r="G435" i="12"/>
  <c r="H434" i="12"/>
  <c r="I434" i="12" s="1"/>
  <c r="G434" i="12"/>
  <c r="H433" i="12"/>
  <c r="G433" i="12"/>
  <c r="H432" i="12"/>
  <c r="G432" i="12"/>
  <c r="H431" i="12"/>
  <c r="I431" i="12" s="1"/>
  <c r="G431" i="12"/>
  <c r="H430" i="12"/>
  <c r="I430" i="12" s="1"/>
  <c r="G430" i="12"/>
  <c r="H429" i="12"/>
  <c r="G429" i="12"/>
  <c r="H428" i="12"/>
  <c r="G428" i="12"/>
  <c r="H427" i="12"/>
  <c r="I427" i="12" s="1"/>
  <c r="G427" i="12"/>
  <c r="H426" i="12"/>
  <c r="I426" i="12" s="1"/>
  <c r="G426" i="12"/>
  <c r="H425" i="12"/>
  <c r="G425" i="12"/>
  <c r="H424" i="12"/>
  <c r="G424" i="12"/>
  <c r="H423" i="12"/>
  <c r="I423" i="12" s="1"/>
  <c r="G423" i="12"/>
  <c r="H422" i="12"/>
  <c r="I422" i="12" s="1"/>
  <c r="G422" i="12"/>
  <c r="H421" i="12"/>
  <c r="G421" i="12"/>
  <c r="H420" i="12"/>
  <c r="G420" i="12"/>
  <c r="H419" i="12"/>
  <c r="I419" i="12" s="1"/>
  <c r="G419" i="12"/>
  <c r="H418" i="12"/>
  <c r="I418" i="12" s="1"/>
  <c r="G418" i="12"/>
  <c r="H417" i="12"/>
  <c r="G417" i="12"/>
  <c r="H416" i="12"/>
  <c r="G416" i="12"/>
  <c r="H415" i="12"/>
  <c r="I415" i="12" s="1"/>
  <c r="G415" i="12"/>
  <c r="H414" i="12"/>
  <c r="I414" i="12" s="1"/>
  <c r="G414" i="12"/>
  <c r="H413" i="12"/>
  <c r="G413" i="12"/>
  <c r="H412" i="12"/>
  <c r="G412" i="12"/>
  <c r="H411" i="12"/>
  <c r="I411" i="12" s="1"/>
  <c r="G411" i="12"/>
  <c r="H410" i="12"/>
  <c r="I410" i="12" s="1"/>
  <c r="G410" i="12"/>
  <c r="H409" i="12"/>
  <c r="G409" i="12"/>
  <c r="H408" i="12"/>
  <c r="G408" i="12"/>
  <c r="H407" i="12"/>
  <c r="I407" i="12" s="1"/>
  <c r="G407" i="12"/>
  <c r="H406" i="12"/>
  <c r="I406" i="12" s="1"/>
  <c r="G406" i="12"/>
  <c r="H405" i="12"/>
  <c r="G405" i="12"/>
  <c r="H404" i="12"/>
  <c r="G404" i="12"/>
  <c r="I403" i="12"/>
  <c r="H403" i="12"/>
  <c r="G403" i="12"/>
  <c r="H402" i="12"/>
  <c r="I402" i="12" s="1"/>
  <c r="G402" i="12"/>
  <c r="H401" i="12"/>
  <c r="G401" i="12"/>
  <c r="H400" i="12"/>
  <c r="G400" i="12"/>
  <c r="H399" i="12"/>
  <c r="I399" i="12" s="1"/>
  <c r="G399" i="12"/>
  <c r="H398" i="12"/>
  <c r="I398" i="12" s="1"/>
  <c r="G398" i="12"/>
  <c r="H397" i="12"/>
  <c r="G397" i="12"/>
  <c r="H396" i="12"/>
  <c r="G396" i="12"/>
  <c r="H395" i="12"/>
  <c r="I395" i="12" s="1"/>
  <c r="G395" i="12"/>
  <c r="H394" i="12"/>
  <c r="I394" i="12" s="1"/>
  <c r="G394" i="12"/>
  <c r="H393" i="12"/>
  <c r="G393" i="12"/>
  <c r="H392" i="12"/>
  <c r="G392" i="12"/>
  <c r="H391" i="12"/>
  <c r="I391" i="12" s="1"/>
  <c r="G391" i="12"/>
  <c r="H390" i="12"/>
  <c r="I390" i="12" s="1"/>
  <c r="G390" i="12"/>
  <c r="H389" i="12"/>
  <c r="G389" i="12"/>
  <c r="H388" i="12"/>
  <c r="G388" i="12"/>
  <c r="I388" i="12" s="1"/>
  <c r="H387" i="12"/>
  <c r="I387" i="12" s="1"/>
  <c r="G387" i="12"/>
  <c r="H386" i="12"/>
  <c r="I386" i="12" s="1"/>
  <c r="G386" i="12"/>
  <c r="H385" i="12"/>
  <c r="G385" i="12"/>
  <c r="H384" i="12"/>
  <c r="G384" i="12"/>
  <c r="I383" i="12"/>
  <c r="H383" i="12"/>
  <c r="G383" i="12"/>
  <c r="H382" i="12"/>
  <c r="I382" i="12" s="1"/>
  <c r="G382" i="12"/>
  <c r="H381" i="12"/>
  <c r="G381" i="12"/>
  <c r="H380" i="12"/>
  <c r="G380" i="12"/>
  <c r="I380" i="12" s="1"/>
  <c r="H379" i="12"/>
  <c r="I379" i="12" s="1"/>
  <c r="G379" i="12"/>
  <c r="H378" i="12"/>
  <c r="I378" i="12" s="1"/>
  <c r="G378" i="12"/>
  <c r="H377" i="12"/>
  <c r="G377" i="12"/>
  <c r="H376" i="12"/>
  <c r="G376" i="12"/>
  <c r="H375" i="12"/>
  <c r="I375" i="12" s="1"/>
  <c r="G375" i="12"/>
  <c r="H374" i="12"/>
  <c r="I374" i="12" s="1"/>
  <c r="G374" i="12"/>
  <c r="H373" i="12"/>
  <c r="G373" i="12"/>
  <c r="I373" i="12" s="1"/>
  <c r="H372" i="12"/>
  <c r="G372" i="12"/>
  <c r="I372" i="12" s="1"/>
  <c r="H371" i="12"/>
  <c r="I371" i="12" s="1"/>
  <c r="G371" i="12"/>
  <c r="H370" i="12"/>
  <c r="I370" i="12" s="1"/>
  <c r="G370" i="12"/>
  <c r="H369" i="12"/>
  <c r="G369" i="12"/>
  <c r="H368" i="12"/>
  <c r="G368" i="12"/>
  <c r="I368" i="12" s="1"/>
  <c r="H367" i="12"/>
  <c r="I367" i="12" s="1"/>
  <c r="G367" i="12"/>
  <c r="H366" i="12"/>
  <c r="I366" i="12" s="1"/>
  <c r="G366" i="12"/>
  <c r="H365" i="12"/>
  <c r="G365" i="12"/>
  <c r="H364" i="12"/>
  <c r="G364" i="12"/>
  <c r="I364" i="12" s="1"/>
  <c r="H363" i="12"/>
  <c r="I363" i="12" s="1"/>
  <c r="G363" i="12"/>
  <c r="H362" i="12"/>
  <c r="I362" i="12" s="1"/>
  <c r="G362" i="12"/>
  <c r="H361" i="12"/>
  <c r="G361" i="12"/>
  <c r="H360" i="12"/>
  <c r="G360" i="12"/>
  <c r="H359" i="12"/>
  <c r="I359" i="12" s="1"/>
  <c r="G359" i="12"/>
  <c r="H358" i="12"/>
  <c r="I358" i="12" s="1"/>
  <c r="G358" i="12"/>
  <c r="H357" i="12"/>
  <c r="G357" i="12"/>
  <c r="H356" i="12"/>
  <c r="G356" i="12"/>
  <c r="H355" i="12"/>
  <c r="I355" i="12" s="1"/>
  <c r="G355" i="12"/>
  <c r="H354" i="12"/>
  <c r="I354" i="12" s="1"/>
  <c r="G354" i="12"/>
  <c r="I353" i="12"/>
  <c r="H353" i="12"/>
  <c r="G353" i="12"/>
  <c r="H352" i="12"/>
  <c r="G352" i="12"/>
  <c r="I352" i="12" s="1"/>
  <c r="H351" i="12"/>
  <c r="G351" i="12"/>
  <c r="H350" i="12"/>
  <c r="I350" i="12" s="1"/>
  <c r="G350" i="12"/>
  <c r="H349" i="12"/>
  <c r="I349" i="12" s="1"/>
  <c r="G349" i="12"/>
  <c r="H348" i="12"/>
  <c r="G348" i="12"/>
  <c r="H347" i="12"/>
  <c r="G347" i="12"/>
  <c r="I347" i="12" s="1"/>
  <c r="H346" i="12"/>
  <c r="I346" i="12" s="1"/>
  <c r="G346" i="12"/>
  <c r="H345" i="12"/>
  <c r="I345" i="12" s="1"/>
  <c r="G345" i="12"/>
  <c r="H344" i="12"/>
  <c r="G344" i="12"/>
  <c r="H343" i="12"/>
  <c r="G343" i="12"/>
  <c r="H342" i="12"/>
  <c r="I342" i="12" s="1"/>
  <c r="G342" i="12"/>
  <c r="H341" i="12"/>
  <c r="I341" i="12" s="1"/>
  <c r="G341" i="12"/>
  <c r="H340" i="12"/>
  <c r="G340" i="12"/>
  <c r="H339" i="12"/>
  <c r="G339" i="12"/>
  <c r="H338" i="12"/>
  <c r="I338" i="12" s="1"/>
  <c r="G338" i="12"/>
  <c r="H337" i="12"/>
  <c r="I337" i="12" s="1"/>
  <c r="G337" i="12"/>
  <c r="H336" i="12"/>
  <c r="G336" i="12"/>
  <c r="H335" i="12"/>
  <c r="G335" i="12"/>
  <c r="H334" i="12"/>
  <c r="I334" i="12" s="1"/>
  <c r="G334" i="12"/>
  <c r="H333" i="12"/>
  <c r="I333" i="12" s="1"/>
  <c r="G333" i="12"/>
  <c r="H332" i="12"/>
  <c r="G332" i="12"/>
  <c r="H331" i="12"/>
  <c r="G331" i="12"/>
  <c r="I330" i="12"/>
  <c r="H330" i="12"/>
  <c r="G330" i="12"/>
  <c r="H329" i="12"/>
  <c r="I329" i="12" s="1"/>
  <c r="G329" i="12"/>
  <c r="H328" i="12"/>
  <c r="G328" i="12"/>
  <c r="H327" i="12"/>
  <c r="G327" i="12"/>
  <c r="I327" i="12" s="1"/>
  <c r="H326" i="12"/>
  <c r="I326" i="12" s="1"/>
  <c r="G326" i="12"/>
  <c r="H325" i="12"/>
  <c r="I325" i="12" s="1"/>
  <c r="G325" i="12"/>
  <c r="H324" i="12"/>
  <c r="G324" i="12"/>
  <c r="I324" i="12" s="1"/>
  <c r="H323" i="12"/>
  <c r="G323" i="12"/>
  <c r="H322" i="12"/>
  <c r="I322" i="12" s="1"/>
  <c r="G322" i="12"/>
  <c r="H321" i="12"/>
  <c r="I321" i="12" s="1"/>
  <c r="G321" i="12"/>
  <c r="H320" i="12"/>
  <c r="G320" i="12"/>
  <c r="I320" i="12" s="1"/>
  <c r="H319" i="12"/>
  <c r="G319" i="12"/>
  <c r="H318" i="12"/>
  <c r="I318" i="12" s="1"/>
  <c r="G318" i="12"/>
  <c r="H317" i="12"/>
  <c r="I317" i="12" s="1"/>
  <c r="G317" i="12"/>
  <c r="H316" i="12"/>
  <c r="G316" i="12"/>
  <c r="H315" i="12"/>
  <c r="G315" i="12"/>
  <c r="I315" i="12" s="1"/>
  <c r="H314" i="12"/>
  <c r="I314" i="12" s="1"/>
  <c r="G314" i="12"/>
  <c r="H313" i="12"/>
  <c r="I313" i="12" s="1"/>
  <c r="G313" i="12"/>
  <c r="H312" i="12"/>
  <c r="G312" i="12"/>
  <c r="H311" i="12"/>
  <c r="G311" i="12"/>
  <c r="H310" i="12"/>
  <c r="I310" i="12" s="1"/>
  <c r="G310" i="12"/>
  <c r="H309" i="12"/>
  <c r="I309" i="12" s="1"/>
  <c r="G309" i="12"/>
  <c r="H308" i="12"/>
  <c r="G308" i="12"/>
  <c r="H307" i="12"/>
  <c r="G307" i="12"/>
  <c r="H306" i="12"/>
  <c r="I306" i="12" s="1"/>
  <c r="G306" i="12"/>
  <c r="H305" i="12"/>
  <c r="I305" i="12" s="1"/>
  <c r="G305" i="12"/>
  <c r="H304" i="12"/>
  <c r="G304" i="12"/>
  <c r="H303" i="12"/>
  <c r="G303" i="12"/>
  <c r="H302" i="12"/>
  <c r="I302" i="12" s="1"/>
  <c r="G302" i="12"/>
  <c r="H301" i="12"/>
  <c r="I301" i="12" s="1"/>
  <c r="G301" i="12"/>
  <c r="H300" i="12"/>
  <c r="G300" i="12"/>
  <c r="H299" i="12"/>
  <c r="G299" i="12"/>
  <c r="I298" i="12"/>
  <c r="H298" i="12"/>
  <c r="G298" i="12"/>
  <c r="H297" i="12"/>
  <c r="I297" i="12" s="1"/>
  <c r="G297" i="12"/>
  <c r="H296" i="12"/>
  <c r="G296" i="12"/>
  <c r="H295" i="12"/>
  <c r="G295" i="12"/>
  <c r="I295" i="12" s="1"/>
  <c r="H294" i="12"/>
  <c r="I294" i="12" s="1"/>
  <c r="G294" i="12"/>
  <c r="H293" i="12"/>
  <c r="I293" i="12" s="1"/>
  <c r="G293" i="12"/>
  <c r="H292" i="12"/>
  <c r="G292" i="12"/>
  <c r="I292" i="12" s="1"/>
  <c r="H291" i="12"/>
  <c r="G291" i="12"/>
  <c r="H290" i="12"/>
  <c r="I290" i="12" s="1"/>
  <c r="G290" i="12"/>
  <c r="H289" i="12"/>
  <c r="I289" i="12" s="1"/>
  <c r="G289" i="12"/>
  <c r="H288" i="12"/>
  <c r="G288" i="12"/>
  <c r="I288" i="12" s="1"/>
  <c r="H287" i="12"/>
  <c r="G287" i="12"/>
  <c r="H286" i="12"/>
  <c r="I286" i="12" s="1"/>
  <c r="G286" i="12"/>
  <c r="H285" i="12"/>
  <c r="I285" i="12" s="1"/>
  <c r="G285" i="12"/>
  <c r="H284" i="12"/>
  <c r="G284" i="12"/>
  <c r="H283" i="12"/>
  <c r="G283" i="12"/>
  <c r="I283" i="12" s="1"/>
  <c r="H282" i="12"/>
  <c r="I282" i="12" s="1"/>
  <c r="G282" i="12"/>
  <c r="H281" i="12"/>
  <c r="I281" i="12" s="1"/>
  <c r="G281" i="12"/>
  <c r="H280" i="12"/>
  <c r="G280" i="12"/>
  <c r="H279" i="12"/>
  <c r="G279" i="12"/>
  <c r="H278" i="12"/>
  <c r="I278" i="12" s="1"/>
  <c r="G278" i="12"/>
  <c r="H277" i="12"/>
  <c r="I277" i="12" s="1"/>
  <c r="G277" i="12"/>
  <c r="H276" i="12"/>
  <c r="G276" i="12"/>
  <c r="H275" i="12"/>
  <c r="G275" i="12"/>
  <c r="H274" i="12"/>
  <c r="I274" i="12" s="1"/>
  <c r="G274" i="12"/>
  <c r="H273" i="12"/>
  <c r="I273" i="12" s="1"/>
  <c r="G273" i="12"/>
  <c r="H272" i="12"/>
  <c r="G272" i="12"/>
  <c r="H271" i="12"/>
  <c r="G271" i="12"/>
  <c r="H270" i="12"/>
  <c r="I270" i="12" s="1"/>
  <c r="G270" i="12"/>
  <c r="H269" i="12"/>
  <c r="I269" i="12" s="1"/>
  <c r="G269" i="12"/>
  <c r="H268" i="12"/>
  <c r="G268" i="12"/>
  <c r="H267" i="12"/>
  <c r="G267" i="12"/>
  <c r="I266" i="12"/>
  <c r="H266" i="12"/>
  <c r="G266" i="12"/>
  <c r="H265" i="12"/>
  <c r="I265" i="12" s="1"/>
  <c r="G265" i="12"/>
  <c r="H264" i="12"/>
  <c r="G264" i="12"/>
  <c r="H263" i="12"/>
  <c r="G263" i="12"/>
  <c r="I263" i="12" s="1"/>
  <c r="H262" i="12"/>
  <c r="I262" i="12" s="1"/>
  <c r="G262" i="12"/>
  <c r="H261" i="12"/>
  <c r="I261" i="12" s="1"/>
  <c r="G261" i="12"/>
  <c r="H260" i="12"/>
  <c r="G260" i="12"/>
  <c r="I260" i="12" s="1"/>
  <c r="H259" i="12"/>
  <c r="G259" i="12"/>
  <c r="H258" i="12"/>
  <c r="I258" i="12" s="1"/>
  <c r="G258" i="12"/>
  <c r="H257" i="12"/>
  <c r="I257" i="12" s="1"/>
  <c r="G257" i="12"/>
  <c r="H256" i="12"/>
  <c r="G256" i="12"/>
  <c r="I256" i="12" s="1"/>
  <c r="H255" i="12"/>
  <c r="G255" i="12"/>
  <c r="H254" i="12"/>
  <c r="I254" i="12" s="1"/>
  <c r="G254" i="12"/>
  <c r="H253" i="12"/>
  <c r="I253" i="12" s="1"/>
  <c r="G253" i="12"/>
  <c r="H252" i="12"/>
  <c r="G252" i="12"/>
  <c r="H251" i="12"/>
  <c r="G251" i="12"/>
  <c r="I251" i="12" s="1"/>
  <c r="H250" i="12"/>
  <c r="I250" i="12" s="1"/>
  <c r="G250" i="12"/>
  <c r="H249" i="12"/>
  <c r="I249" i="12" s="1"/>
  <c r="G249" i="12"/>
  <c r="H248" i="12"/>
  <c r="G248" i="12"/>
  <c r="H247" i="12"/>
  <c r="G247" i="12"/>
  <c r="H246" i="12"/>
  <c r="I246" i="12" s="1"/>
  <c r="G246" i="12"/>
  <c r="H245" i="12"/>
  <c r="I245" i="12" s="1"/>
  <c r="G245" i="12"/>
  <c r="H244" i="12"/>
  <c r="G244" i="12"/>
  <c r="H243" i="12"/>
  <c r="G243" i="12"/>
  <c r="H242" i="12"/>
  <c r="I242" i="12" s="1"/>
  <c r="G242" i="12"/>
  <c r="H241" i="12"/>
  <c r="I241" i="12" s="1"/>
  <c r="G241" i="12"/>
  <c r="H240" i="12"/>
  <c r="G240" i="12"/>
  <c r="H239" i="12"/>
  <c r="G239" i="12"/>
  <c r="H238" i="12"/>
  <c r="I238" i="12" s="1"/>
  <c r="G238" i="12"/>
  <c r="H237" i="12"/>
  <c r="I237" i="12" s="1"/>
  <c r="G237" i="12"/>
  <c r="H236" i="12"/>
  <c r="G236" i="12"/>
  <c r="H235" i="12"/>
  <c r="G235" i="12"/>
  <c r="I234" i="12"/>
  <c r="H234" i="12"/>
  <c r="G234" i="12"/>
  <c r="H233" i="12"/>
  <c r="I233" i="12" s="1"/>
  <c r="G233" i="12"/>
  <c r="H232" i="12"/>
  <c r="G232" i="12"/>
  <c r="H231" i="12"/>
  <c r="G231" i="12"/>
  <c r="I231" i="12" s="1"/>
  <c r="H230" i="12"/>
  <c r="I230" i="12" s="1"/>
  <c r="G230" i="12"/>
  <c r="H229" i="12"/>
  <c r="I229" i="12" s="1"/>
  <c r="G229" i="12"/>
  <c r="H228" i="12"/>
  <c r="G228" i="12"/>
  <c r="I228" i="12" s="1"/>
  <c r="H227" i="12"/>
  <c r="G227" i="12"/>
  <c r="H226" i="12"/>
  <c r="I226" i="12" s="1"/>
  <c r="G226" i="12"/>
  <c r="H225" i="12"/>
  <c r="I225" i="12" s="1"/>
  <c r="G225" i="12"/>
  <c r="H224" i="12"/>
  <c r="G224" i="12"/>
  <c r="I224" i="12" s="1"/>
  <c r="H223" i="12"/>
  <c r="G223" i="12"/>
  <c r="H222" i="12"/>
  <c r="I222" i="12" s="1"/>
  <c r="G222" i="12"/>
  <c r="H221" i="12"/>
  <c r="I221" i="12" s="1"/>
  <c r="G221" i="12"/>
  <c r="H220" i="12"/>
  <c r="G220" i="12"/>
  <c r="H219" i="12"/>
  <c r="G219" i="12"/>
  <c r="I219" i="12" s="1"/>
  <c r="H218" i="12"/>
  <c r="I218" i="12" s="1"/>
  <c r="G218" i="12"/>
  <c r="H217" i="12"/>
  <c r="I217" i="12" s="1"/>
  <c r="G217" i="12"/>
  <c r="H216" i="12"/>
  <c r="G216" i="12"/>
  <c r="H215" i="12"/>
  <c r="G215" i="12"/>
  <c r="H214" i="12"/>
  <c r="I214" i="12" s="1"/>
  <c r="G214" i="12"/>
  <c r="H213" i="12"/>
  <c r="I213" i="12" s="1"/>
  <c r="G213" i="12"/>
  <c r="H212" i="12"/>
  <c r="G212" i="12"/>
  <c r="H211" i="12"/>
  <c r="G211" i="12"/>
  <c r="H210" i="12"/>
  <c r="I210" i="12" s="1"/>
  <c r="G210" i="12"/>
  <c r="H209" i="12"/>
  <c r="I209" i="12" s="1"/>
  <c r="G209" i="12"/>
  <c r="H208" i="12"/>
  <c r="G208" i="12"/>
  <c r="H207" i="12"/>
  <c r="G207" i="12"/>
  <c r="H206" i="12"/>
  <c r="I206" i="12" s="1"/>
  <c r="G206" i="12"/>
  <c r="H205" i="12"/>
  <c r="I205" i="12" s="1"/>
  <c r="G205" i="12"/>
  <c r="H204" i="12"/>
  <c r="G204" i="12"/>
  <c r="H203" i="12"/>
  <c r="G203" i="12"/>
  <c r="I202" i="12"/>
  <c r="H202" i="12"/>
  <c r="G202" i="12"/>
  <c r="H201" i="12"/>
  <c r="I201" i="12" s="1"/>
  <c r="G201" i="12"/>
  <c r="H200" i="12"/>
  <c r="G200" i="12"/>
  <c r="H199" i="12"/>
  <c r="G199" i="12"/>
  <c r="I199" i="12" s="1"/>
  <c r="H198" i="12"/>
  <c r="I198" i="12" s="1"/>
  <c r="G198" i="12"/>
  <c r="H197" i="12"/>
  <c r="I197" i="12" s="1"/>
  <c r="G197" i="12"/>
  <c r="H196" i="12"/>
  <c r="G196" i="12"/>
  <c r="H195" i="12"/>
  <c r="G195" i="12"/>
  <c r="H194" i="12"/>
  <c r="I194" i="12" s="1"/>
  <c r="G194" i="12"/>
  <c r="H193" i="12"/>
  <c r="I193" i="12" s="1"/>
  <c r="G193" i="12"/>
  <c r="H192" i="12"/>
  <c r="G192" i="12"/>
  <c r="I192" i="12" s="1"/>
  <c r="H191" i="12"/>
  <c r="G191" i="12"/>
  <c r="H190" i="12"/>
  <c r="I190" i="12" s="1"/>
  <c r="G190" i="12"/>
  <c r="H189" i="12"/>
  <c r="I189" i="12" s="1"/>
  <c r="G189" i="12"/>
  <c r="H188" i="12"/>
  <c r="G188" i="12"/>
  <c r="H187" i="12"/>
  <c r="G187" i="12"/>
  <c r="H186" i="12"/>
  <c r="I186" i="12" s="1"/>
  <c r="G186" i="12"/>
  <c r="H185" i="12"/>
  <c r="I185" i="12" s="1"/>
  <c r="G185" i="12"/>
  <c r="H184" i="12"/>
  <c r="G184" i="12"/>
  <c r="H183" i="12"/>
  <c r="G183" i="12"/>
  <c r="H182" i="12"/>
  <c r="I182" i="12" s="1"/>
  <c r="G182" i="12"/>
  <c r="H181" i="12"/>
  <c r="I181" i="12" s="1"/>
  <c r="G181" i="12"/>
  <c r="H180" i="12"/>
  <c r="G180" i="12"/>
  <c r="H179" i="12"/>
  <c r="G179" i="12"/>
  <c r="H178" i="12"/>
  <c r="I178" i="12" s="1"/>
  <c r="G178" i="12"/>
  <c r="H177" i="12"/>
  <c r="I177" i="12" s="1"/>
  <c r="G177" i="12"/>
  <c r="H176" i="12"/>
  <c r="G176" i="12"/>
  <c r="H175" i="12"/>
  <c r="G175" i="12"/>
  <c r="H174" i="12"/>
  <c r="I174" i="12" s="1"/>
  <c r="G174" i="12"/>
  <c r="H173" i="12"/>
  <c r="I173" i="12" s="1"/>
  <c r="G173" i="12"/>
  <c r="H172" i="12"/>
  <c r="G172" i="12"/>
  <c r="H171" i="12"/>
  <c r="G171" i="12"/>
  <c r="I170" i="12"/>
  <c r="H170" i="12"/>
  <c r="G170" i="12"/>
  <c r="H169" i="12"/>
  <c r="I169" i="12" s="1"/>
  <c r="G169" i="12"/>
  <c r="H168" i="12"/>
  <c r="G168" i="12"/>
  <c r="H167" i="12"/>
  <c r="G167" i="12"/>
  <c r="I167" i="12" s="1"/>
  <c r="H166" i="12"/>
  <c r="I166" i="12" s="1"/>
  <c r="G166" i="12"/>
  <c r="H165" i="12"/>
  <c r="I165" i="12" s="1"/>
  <c r="G165" i="12"/>
  <c r="H164" i="12"/>
  <c r="G164" i="12"/>
  <c r="I164" i="12" s="1"/>
  <c r="H163" i="12"/>
  <c r="G163" i="12"/>
  <c r="H162" i="12"/>
  <c r="I162" i="12" s="1"/>
  <c r="G162" i="12"/>
  <c r="H161" i="12"/>
  <c r="I161" i="12" s="1"/>
  <c r="G161" i="12"/>
  <c r="H160" i="12"/>
  <c r="G160" i="12"/>
  <c r="I160" i="12" s="1"/>
  <c r="H159" i="12"/>
  <c r="G159" i="12"/>
  <c r="H158" i="12"/>
  <c r="I158" i="12" s="1"/>
  <c r="G158" i="12"/>
  <c r="H157" i="12"/>
  <c r="I157" i="12" s="1"/>
  <c r="G157" i="12"/>
  <c r="H156" i="12"/>
  <c r="G156" i="12"/>
  <c r="H155" i="12"/>
  <c r="G155" i="12"/>
  <c r="I155" i="12" s="1"/>
  <c r="H154" i="12"/>
  <c r="I154" i="12" s="1"/>
  <c r="G154" i="12"/>
  <c r="H153" i="12"/>
  <c r="I153" i="12" s="1"/>
  <c r="G153" i="12"/>
  <c r="H152" i="12"/>
  <c r="G152" i="12"/>
  <c r="H151" i="12"/>
  <c r="G151" i="12"/>
  <c r="H150" i="12"/>
  <c r="I150" i="12" s="1"/>
  <c r="G150" i="12"/>
  <c r="H149" i="12"/>
  <c r="I149" i="12" s="1"/>
  <c r="G149" i="12"/>
  <c r="H148" i="12"/>
  <c r="G148" i="12"/>
  <c r="H147" i="12"/>
  <c r="G147" i="12"/>
  <c r="H146" i="12"/>
  <c r="I146" i="12" s="1"/>
  <c r="G146" i="12"/>
  <c r="H145" i="12"/>
  <c r="I145" i="12" s="1"/>
  <c r="G145" i="12"/>
  <c r="H144" i="12"/>
  <c r="G144" i="12"/>
  <c r="H143" i="12"/>
  <c r="G143" i="12"/>
  <c r="H142" i="12"/>
  <c r="I142" i="12" s="1"/>
  <c r="G142" i="12"/>
  <c r="H141" i="12"/>
  <c r="I141" i="12" s="1"/>
  <c r="G141" i="12"/>
  <c r="H140" i="12"/>
  <c r="G140" i="12"/>
  <c r="H139" i="12"/>
  <c r="G139" i="12"/>
  <c r="I138" i="12"/>
  <c r="H138" i="12"/>
  <c r="G138" i="12"/>
  <c r="H137" i="12"/>
  <c r="I137" i="12" s="1"/>
  <c r="G137" i="12"/>
  <c r="H136" i="12"/>
  <c r="G136" i="12"/>
  <c r="H135" i="12"/>
  <c r="G135" i="12"/>
  <c r="I135" i="12" s="1"/>
  <c r="H134" i="12"/>
  <c r="I134" i="12" s="1"/>
  <c r="G134" i="12"/>
  <c r="H133" i="12"/>
  <c r="I133" i="12" s="1"/>
  <c r="G133" i="12"/>
  <c r="H132" i="12"/>
  <c r="G132" i="12"/>
  <c r="I132" i="12" s="1"/>
  <c r="H131" i="12"/>
  <c r="G131" i="12"/>
  <c r="H130" i="12"/>
  <c r="I130" i="12" s="1"/>
  <c r="G130" i="12"/>
  <c r="H129" i="12"/>
  <c r="I129" i="12" s="1"/>
  <c r="G129" i="12"/>
  <c r="H128" i="12"/>
  <c r="G128" i="12"/>
  <c r="I128" i="12" s="1"/>
  <c r="H127" i="12"/>
  <c r="G127" i="12"/>
  <c r="H126" i="12"/>
  <c r="I126" i="12" s="1"/>
  <c r="G126" i="12"/>
  <c r="H125" i="12"/>
  <c r="I125" i="12" s="1"/>
  <c r="G125" i="12"/>
  <c r="H124" i="12"/>
  <c r="G124" i="12"/>
  <c r="H123" i="12"/>
  <c r="G123" i="12"/>
  <c r="I123" i="12" s="1"/>
  <c r="H122" i="12"/>
  <c r="I122" i="12" s="1"/>
  <c r="G122" i="12"/>
  <c r="H121" i="12"/>
  <c r="I121" i="12" s="1"/>
  <c r="G121" i="12"/>
  <c r="H120" i="12"/>
  <c r="G120" i="12"/>
  <c r="H119" i="12"/>
  <c r="G119" i="12"/>
  <c r="H118" i="12"/>
  <c r="I118" i="12" s="1"/>
  <c r="G118" i="12"/>
  <c r="H117" i="12"/>
  <c r="I117" i="12" s="1"/>
  <c r="G117" i="12"/>
  <c r="H116" i="12"/>
  <c r="G116" i="12"/>
  <c r="H115" i="12"/>
  <c r="G115" i="12"/>
  <c r="H114" i="12"/>
  <c r="I114" i="12" s="1"/>
  <c r="G114" i="12"/>
  <c r="H113" i="12"/>
  <c r="I113" i="12" s="1"/>
  <c r="G113" i="12"/>
  <c r="H112" i="12"/>
  <c r="G112" i="12"/>
  <c r="H111" i="12"/>
  <c r="G111" i="12"/>
  <c r="H110" i="12"/>
  <c r="I110" i="12" s="1"/>
  <c r="G110" i="12"/>
  <c r="H109" i="12"/>
  <c r="I109" i="12" s="1"/>
  <c r="G109" i="12"/>
  <c r="H108" i="12"/>
  <c r="G108" i="12"/>
  <c r="H107" i="12"/>
  <c r="G107" i="12"/>
  <c r="I106" i="12"/>
  <c r="H106" i="12"/>
  <c r="G106" i="12"/>
  <c r="H105" i="12"/>
  <c r="I105" i="12" s="1"/>
  <c r="G105" i="12"/>
  <c r="H104" i="12"/>
  <c r="G104" i="12"/>
  <c r="H103" i="12"/>
  <c r="G103" i="12"/>
  <c r="I103" i="12" s="1"/>
  <c r="H102" i="12"/>
  <c r="I102" i="12" s="1"/>
  <c r="G102" i="12"/>
  <c r="H101" i="12"/>
  <c r="I101" i="12" s="1"/>
  <c r="G101" i="12"/>
  <c r="H100" i="12"/>
  <c r="G100" i="12"/>
  <c r="H99" i="12"/>
  <c r="G99" i="12"/>
  <c r="H98" i="12"/>
  <c r="I98" i="12" s="1"/>
  <c r="G98" i="12"/>
  <c r="H97" i="12"/>
  <c r="I97" i="12" s="1"/>
  <c r="G97" i="12"/>
  <c r="H96" i="12"/>
  <c r="G96" i="12"/>
  <c r="I96" i="12" s="1"/>
  <c r="H95" i="12"/>
  <c r="G95" i="12"/>
  <c r="H94" i="12"/>
  <c r="I94" i="12" s="1"/>
  <c r="G94" i="12"/>
  <c r="H93" i="12"/>
  <c r="I93" i="12" s="1"/>
  <c r="G93" i="12"/>
  <c r="H92" i="12"/>
  <c r="G92" i="12"/>
  <c r="H91" i="12"/>
  <c r="G91" i="12"/>
  <c r="H90" i="12"/>
  <c r="I90" i="12" s="1"/>
  <c r="G90" i="12"/>
  <c r="H89" i="12"/>
  <c r="I89" i="12" s="1"/>
  <c r="G89" i="12"/>
  <c r="H88" i="12"/>
  <c r="G88" i="12"/>
  <c r="H87" i="12"/>
  <c r="G87" i="12"/>
  <c r="H86" i="12"/>
  <c r="I86" i="12" s="1"/>
  <c r="G86" i="12"/>
  <c r="H85" i="12"/>
  <c r="I85" i="12" s="1"/>
  <c r="G85" i="12"/>
  <c r="H84" i="12"/>
  <c r="G84" i="12"/>
  <c r="H83" i="12"/>
  <c r="G83" i="12"/>
  <c r="H82" i="12"/>
  <c r="I82" i="12" s="1"/>
  <c r="G82" i="12"/>
  <c r="H81" i="12"/>
  <c r="I81" i="12" s="1"/>
  <c r="G81" i="12"/>
  <c r="H80" i="12"/>
  <c r="G80" i="12"/>
  <c r="H79" i="12"/>
  <c r="G79" i="12"/>
  <c r="H78" i="12"/>
  <c r="I78" i="12" s="1"/>
  <c r="G78" i="12"/>
  <c r="H77" i="12"/>
  <c r="I77" i="12" s="1"/>
  <c r="G77" i="12"/>
  <c r="H76" i="12"/>
  <c r="G76" i="12"/>
  <c r="H75" i="12"/>
  <c r="G75" i="12"/>
  <c r="I74" i="12"/>
  <c r="H74" i="12"/>
  <c r="G74" i="12"/>
  <c r="H73" i="12"/>
  <c r="I73" i="12" s="1"/>
  <c r="G73" i="12"/>
  <c r="H72" i="12"/>
  <c r="G72" i="12"/>
  <c r="H71" i="12"/>
  <c r="G71" i="12"/>
  <c r="I71" i="12" s="1"/>
  <c r="H70" i="12"/>
  <c r="I70" i="12" s="1"/>
  <c r="G70" i="12"/>
  <c r="H69" i="12"/>
  <c r="I69" i="12" s="1"/>
  <c r="G69" i="12"/>
  <c r="H68" i="12"/>
  <c r="G68" i="12"/>
  <c r="H67" i="12"/>
  <c r="G67" i="12"/>
  <c r="H66" i="12"/>
  <c r="I66" i="12" s="1"/>
  <c r="G66" i="12"/>
  <c r="H65" i="12"/>
  <c r="I65" i="12" s="1"/>
  <c r="G65" i="12"/>
  <c r="H64" i="12"/>
  <c r="G64" i="12"/>
  <c r="H63" i="12"/>
  <c r="G63" i="12"/>
  <c r="H62" i="12"/>
  <c r="I62" i="12" s="1"/>
  <c r="G62" i="12"/>
  <c r="H61" i="12"/>
  <c r="I61" i="12" s="1"/>
  <c r="G61" i="12"/>
  <c r="H60" i="12"/>
  <c r="G60" i="12"/>
  <c r="H59" i="12"/>
  <c r="G59" i="12"/>
  <c r="I58" i="12"/>
  <c r="H58" i="12"/>
  <c r="G58" i="12"/>
  <c r="H57" i="12"/>
  <c r="I57" i="12" s="1"/>
  <c r="G57" i="12"/>
  <c r="H56" i="12"/>
  <c r="G56" i="12"/>
  <c r="H55" i="12"/>
  <c r="G55" i="12"/>
  <c r="I55" i="12" s="1"/>
  <c r="H54" i="12"/>
  <c r="I54" i="12" s="1"/>
  <c r="G54" i="12"/>
  <c r="H53" i="12"/>
  <c r="I53" i="12" s="1"/>
  <c r="G53" i="12"/>
  <c r="H52" i="12"/>
  <c r="G52" i="12"/>
  <c r="H51" i="12"/>
  <c r="G51" i="12"/>
  <c r="H50" i="12"/>
  <c r="I50" i="12" s="1"/>
  <c r="G50" i="12"/>
  <c r="H49" i="12"/>
  <c r="I49" i="12" s="1"/>
  <c r="G49" i="12"/>
  <c r="H48" i="12"/>
  <c r="G48" i="12"/>
  <c r="H47" i="12"/>
  <c r="G47" i="12"/>
  <c r="I46" i="12"/>
  <c r="H46" i="12"/>
  <c r="G46" i="12"/>
  <c r="H45" i="12"/>
  <c r="I45" i="12" s="1"/>
  <c r="G45" i="12"/>
  <c r="H44" i="12"/>
  <c r="G44" i="12"/>
  <c r="H43" i="12"/>
  <c r="G43" i="12"/>
  <c r="H42" i="12"/>
  <c r="I42" i="12" s="1"/>
  <c r="G42" i="12"/>
  <c r="H41" i="12"/>
  <c r="I41" i="12" s="1"/>
  <c r="G41" i="12"/>
  <c r="H40" i="12"/>
  <c r="G40" i="12"/>
  <c r="H39" i="12"/>
  <c r="G39" i="12"/>
  <c r="I38" i="12"/>
  <c r="H38" i="12"/>
  <c r="G38" i="12"/>
  <c r="H37" i="12"/>
  <c r="I37" i="12" s="1"/>
  <c r="G37" i="12"/>
  <c r="H36" i="12"/>
  <c r="G36" i="12"/>
  <c r="H35" i="12"/>
  <c r="G35" i="12"/>
  <c r="H34" i="12"/>
  <c r="I34" i="12" s="1"/>
  <c r="G34" i="12"/>
  <c r="H33" i="12"/>
  <c r="I33" i="12" s="1"/>
  <c r="G33" i="12"/>
  <c r="H32" i="12"/>
  <c r="G32" i="12"/>
  <c r="H31" i="12"/>
  <c r="G31" i="12"/>
  <c r="I30" i="12"/>
  <c r="H30" i="12"/>
  <c r="G30" i="12"/>
  <c r="H29" i="12"/>
  <c r="I29" i="12" s="1"/>
  <c r="G29" i="12"/>
  <c r="H28" i="12"/>
  <c r="G28" i="12"/>
  <c r="H27" i="12"/>
  <c r="G27" i="12"/>
  <c r="H26" i="12"/>
  <c r="I26" i="12" s="1"/>
  <c r="G26" i="12"/>
  <c r="H25" i="12"/>
  <c r="I25" i="12" s="1"/>
  <c r="G25" i="12"/>
  <c r="H24" i="12"/>
  <c r="G24" i="12"/>
  <c r="H23" i="12"/>
  <c r="G23" i="12"/>
  <c r="I22" i="12"/>
  <c r="H22" i="12"/>
  <c r="G22" i="12"/>
  <c r="H21" i="12"/>
  <c r="I21" i="12" s="1"/>
  <c r="G21" i="12"/>
  <c r="H20" i="12"/>
  <c r="G20" i="12"/>
  <c r="I20" i="12" s="1"/>
  <c r="H19" i="12"/>
  <c r="G19" i="12"/>
  <c r="H18" i="12"/>
  <c r="I18" i="12" s="1"/>
  <c r="G18" i="12"/>
  <c r="H17" i="12"/>
  <c r="I17" i="12" s="1"/>
  <c r="G17" i="12"/>
  <c r="H16" i="12"/>
  <c r="G16" i="12"/>
  <c r="H15" i="12"/>
  <c r="G15" i="12"/>
  <c r="I14" i="12"/>
  <c r="H14" i="12"/>
  <c r="G14" i="12"/>
  <c r="H13" i="12"/>
  <c r="I13" i="12" s="1"/>
  <c r="G13" i="12"/>
  <c r="H12" i="12"/>
  <c r="G12" i="12"/>
  <c r="H11" i="12"/>
  <c r="G11" i="12"/>
  <c r="I11" i="12" s="1"/>
  <c r="H10" i="12"/>
  <c r="I10" i="12" s="1"/>
  <c r="G10" i="12"/>
  <c r="I9" i="12"/>
  <c r="H9" i="12"/>
  <c r="G9" i="12"/>
  <c r="L1" i="12"/>
  <c r="H293" i="10"/>
  <c r="G293" i="10"/>
  <c r="H292" i="10"/>
  <c r="G292" i="10"/>
  <c r="H291" i="10"/>
  <c r="G291" i="10"/>
  <c r="H290" i="10"/>
  <c r="G290" i="10"/>
  <c r="H289" i="10"/>
  <c r="G289" i="10"/>
  <c r="H288" i="10"/>
  <c r="G288" i="10"/>
  <c r="H287" i="10"/>
  <c r="G287" i="10"/>
  <c r="H286" i="10"/>
  <c r="G286" i="10"/>
  <c r="H285" i="10"/>
  <c r="G285" i="10"/>
  <c r="H284" i="10"/>
  <c r="G284" i="10"/>
  <c r="H283" i="10"/>
  <c r="G283" i="10"/>
  <c r="H282" i="10"/>
  <c r="G282" i="10"/>
  <c r="H281" i="10"/>
  <c r="G281" i="10"/>
  <c r="H280" i="10"/>
  <c r="G280" i="10"/>
  <c r="H279" i="10"/>
  <c r="G279" i="10"/>
  <c r="H278" i="10"/>
  <c r="G278" i="10"/>
  <c r="H277" i="10"/>
  <c r="G277" i="10"/>
  <c r="H276" i="10"/>
  <c r="G276" i="10"/>
  <c r="H275" i="10"/>
  <c r="G275" i="10"/>
  <c r="H274" i="10"/>
  <c r="G274" i="10"/>
  <c r="H273" i="10"/>
  <c r="G273" i="10"/>
  <c r="H272" i="10"/>
  <c r="G272" i="10"/>
  <c r="H271" i="10"/>
  <c r="G271" i="10"/>
  <c r="H270" i="10"/>
  <c r="G270" i="10"/>
  <c r="H269" i="10"/>
  <c r="G269" i="10"/>
  <c r="H268" i="10"/>
  <c r="G268" i="10"/>
  <c r="H267" i="10"/>
  <c r="G267" i="10"/>
  <c r="H266" i="10"/>
  <c r="G266" i="10"/>
  <c r="H265" i="10"/>
  <c r="G265" i="10"/>
  <c r="H264" i="10"/>
  <c r="G264" i="10"/>
  <c r="H263" i="10"/>
  <c r="G263" i="10"/>
  <c r="H262" i="10"/>
  <c r="G262" i="10"/>
  <c r="H261" i="10"/>
  <c r="G261" i="10"/>
  <c r="H260" i="10"/>
  <c r="G260" i="10"/>
  <c r="H259" i="10"/>
  <c r="G259" i="10"/>
  <c r="H258" i="10"/>
  <c r="G258" i="10"/>
  <c r="H257" i="10"/>
  <c r="G257" i="10"/>
  <c r="H256" i="10"/>
  <c r="G256" i="10"/>
  <c r="H255" i="10"/>
  <c r="G255" i="10"/>
  <c r="H254" i="10"/>
  <c r="G254" i="10"/>
  <c r="H253" i="10"/>
  <c r="G253" i="10"/>
  <c r="H252" i="10"/>
  <c r="G252" i="10"/>
  <c r="H251" i="10"/>
  <c r="G251" i="10"/>
  <c r="H250" i="10"/>
  <c r="G250" i="10"/>
  <c r="H249" i="10"/>
  <c r="G249" i="10"/>
  <c r="H248" i="10"/>
  <c r="G248" i="10"/>
  <c r="H247" i="10"/>
  <c r="G247" i="10"/>
  <c r="H246" i="10"/>
  <c r="G246" i="10"/>
  <c r="H245" i="10"/>
  <c r="G245" i="10"/>
  <c r="H244" i="10"/>
  <c r="G244" i="10"/>
  <c r="H243" i="10"/>
  <c r="I243" i="10" s="1"/>
  <c r="G243" i="10"/>
  <c r="H242" i="10"/>
  <c r="G242" i="10"/>
  <c r="H241" i="10"/>
  <c r="G241" i="10"/>
  <c r="H240" i="10"/>
  <c r="G240" i="10"/>
  <c r="H239" i="10"/>
  <c r="I239" i="10" s="1"/>
  <c r="G239" i="10"/>
  <c r="H238" i="10"/>
  <c r="G238" i="10"/>
  <c r="H237" i="10"/>
  <c r="G237" i="10"/>
  <c r="H236" i="10"/>
  <c r="G236" i="10"/>
  <c r="H235" i="10"/>
  <c r="G235" i="10"/>
  <c r="H234" i="10"/>
  <c r="G234" i="10"/>
  <c r="H233" i="10"/>
  <c r="G233" i="10"/>
  <c r="H232" i="10"/>
  <c r="G232" i="10"/>
  <c r="H231" i="10"/>
  <c r="G231" i="10"/>
  <c r="H230" i="10"/>
  <c r="G230" i="10"/>
  <c r="H229" i="10"/>
  <c r="G229" i="10"/>
  <c r="H228" i="10"/>
  <c r="G228" i="10"/>
  <c r="H227" i="10"/>
  <c r="I227" i="10" s="1"/>
  <c r="G227" i="10"/>
  <c r="H226" i="10"/>
  <c r="G226" i="10"/>
  <c r="H225" i="10"/>
  <c r="G225" i="10"/>
  <c r="H224" i="10"/>
  <c r="G224" i="10"/>
  <c r="H223" i="10"/>
  <c r="I223" i="10" s="1"/>
  <c r="G223" i="10"/>
  <c r="H222" i="10"/>
  <c r="G222" i="10"/>
  <c r="H221" i="10"/>
  <c r="G221" i="10"/>
  <c r="H220" i="10"/>
  <c r="G220" i="10"/>
  <c r="H219" i="10"/>
  <c r="G219" i="10"/>
  <c r="H218" i="10"/>
  <c r="G218" i="10"/>
  <c r="H217" i="10"/>
  <c r="G217" i="10"/>
  <c r="H216" i="10"/>
  <c r="G216" i="10"/>
  <c r="H215" i="10"/>
  <c r="G215" i="10"/>
  <c r="H214" i="10"/>
  <c r="G214" i="10"/>
  <c r="H213" i="10"/>
  <c r="G213" i="10"/>
  <c r="H212" i="10"/>
  <c r="G212" i="10"/>
  <c r="H211" i="10"/>
  <c r="G211" i="10"/>
  <c r="H210" i="10"/>
  <c r="G210" i="10"/>
  <c r="H209" i="10"/>
  <c r="G209" i="10"/>
  <c r="H208" i="10"/>
  <c r="G208" i="10"/>
  <c r="H207" i="10"/>
  <c r="G207" i="10"/>
  <c r="H206" i="10"/>
  <c r="G206" i="10"/>
  <c r="H205" i="10"/>
  <c r="G205" i="10"/>
  <c r="H204" i="10"/>
  <c r="G204" i="10"/>
  <c r="H203" i="10"/>
  <c r="G203" i="10"/>
  <c r="H202" i="10"/>
  <c r="G202" i="10"/>
  <c r="H201" i="10"/>
  <c r="G201" i="10"/>
  <c r="H200" i="10"/>
  <c r="G200" i="10"/>
  <c r="H199" i="10"/>
  <c r="G199" i="10"/>
  <c r="H198" i="10"/>
  <c r="G198" i="10"/>
  <c r="H197" i="10"/>
  <c r="G197" i="10"/>
  <c r="H196" i="10"/>
  <c r="I196" i="10" s="1"/>
  <c r="G196" i="10"/>
  <c r="H195" i="10"/>
  <c r="G195" i="10"/>
  <c r="H194" i="10"/>
  <c r="G194" i="10"/>
  <c r="H193" i="10"/>
  <c r="G193" i="10"/>
  <c r="H192" i="10"/>
  <c r="G192" i="10"/>
  <c r="H191" i="10"/>
  <c r="G191" i="10"/>
  <c r="H190" i="10"/>
  <c r="G190" i="10"/>
  <c r="H189" i="10"/>
  <c r="G189" i="10"/>
  <c r="H188" i="10"/>
  <c r="G188" i="10"/>
  <c r="H187" i="10"/>
  <c r="G187" i="10"/>
  <c r="H186" i="10"/>
  <c r="I186" i="10" s="1"/>
  <c r="G186" i="10"/>
  <c r="H185" i="10"/>
  <c r="G185" i="10"/>
  <c r="H184" i="10"/>
  <c r="G184" i="10"/>
  <c r="H183" i="10"/>
  <c r="G183" i="10"/>
  <c r="H182" i="10"/>
  <c r="G182" i="10"/>
  <c r="H181" i="10"/>
  <c r="G181" i="10"/>
  <c r="H180" i="10"/>
  <c r="G180" i="10"/>
  <c r="H179" i="10"/>
  <c r="G179" i="10"/>
  <c r="H178" i="10"/>
  <c r="G178" i="10"/>
  <c r="H177" i="10"/>
  <c r="G177" i="10"/>
  <c r="H176" i="10"/>
  <c r="G176" i="10"/>
  <c r="H175" i="10"/>
  <c r="G175" i="10"/>
  <c r="H174" i="10"/>
  <c r="G174" i="10"/>
  <c r="H173" i="10"/>
  <c r="G173" i="10"/>
  <c r="H172" i="10"/>
  <c r="G172" i="10"/>
  <c r="H171" i="10"/>
  <c r="G171" i="10"/>
  <c r="H170" i="10"/>
  <c r="I170" i="10" s="1"/>
  <c r="G170" i="10"/>
  <c r="H169" i="10"/>
  <c r="G169" i="10"/>
  <c r="H168" i="10"/>
  <c r="G168" i="10"/>
  <c r="H167" i="10"/>
  <c r="G167" i="10"/>
  <c r="H166" i="10"/>
  <c r="G166" i="10"/>
  <c r="H165" i="10"/>
  <c r="G165" i="10"/>
  <c r="H164" i="10"/>
  <c r="G164" i="10"/>
  <c r="H163" i="10"/>
  <c r="G163" i="10"/>
  <c r="H162" i="10"/>
  <c r="G162" i="10"/>
  <c r="H161" i="10"/>
  <c r="G161" i="10"/>
  <c r="H160" i="10"/>
  <c r="G160" i="10"/>
  <c r="H159" i="10"/>
  <c r="G159" i="10"/>
  <c r="H158" i="10"/>
  <c r="G158" i="10"/>
  <c r="I158" i="10" s="1"/>
  <c r="H157" i="10"/>
  <c r="G157" i="10"/>
  <c r="I157" i="10" s="1"/>
  <c r="H156" i="10"/>
  <c r="G156" i="10"/>
  <c r="H155" i="10"/>
  <c r="G155" i="10"/>
  <c r="I155" i="10" s="1"/>
  <c r="H154" i="10"/>
  <c r="G154" i="10"/>
  <c r="H153" i="10"/>
  <c r="G153" i="10"/>
  <c r="H152" i="10"/>
  <c r="G152" i="10"/>
  <c r="H151" i="10"/>
  <c r="G151" i="10"/>
  <c r="H150" i="10"/>
  <c r="G150" i="10"/>
  <c r="H149" i="10"/>
  <c r="G149" i="10"/>
  <c r="H148" i="10"/>
  <c r="G148" i="10"/>
  <c r="I148" i="10" s="1"/>
  <c r="H147" i="10"/>
  <c r="G147" i="10"/>
  <c r="H146" i="10"/>
  <c r="G146" i="10"/>
  <c r="H145" i="10"/>
  <c r="G145" i="10"/>
  <c r="H144" i="10"/>
  <c r="G144" i="10"/>
  <c r="H143" i="10"/>
  <c r="G143" i="10"/>
  <c r="H142" i="10"/>
  <c r="G142" i="10"/>
  <c r="I142" i="10" s="1"/>
  <c r="H141" i="10"/>
  <c r="G141" i="10"/>
  <c r="H140" i="10"/>
  <c r="G140" i="10"/>
  <c r="H139" i="10"/>
  <c r="G139" i="10"/>
  <c r="H138" i="10"/>
  <c r="G138" i="10"/>
  <c r="H137" i="10"/>
  <c r="G137" i="10"/>
  <c r="H136" i="10"/>
  <c r="G136" i="10"/>
  <c r="H135" i="10"/>
  <c r="G135" i="10"/>
  <c r="H134" i="10"/>
  <c r="G134" i="10"/>
  <c r="H133" i="10"/>
  <c r="G133" i="10"/>
  <c r="H132" i="10"/>
  <c r="G132" i="10"/>
  <c r="I132" i="10" s="1"/>
  <c r="H131" i="10"/>
  <c r="G131" i="10"/>
  <c r="H130" i="10"/>
  <c r="G130" i="10"/>
  <c r="I130" i="10" s="1"/>
  <c r="H129" i="10"/>
  <c r="G129" i="10"/>
  <c r="H128" i="10"/>
  <c r="G128" i="10"/>
  <c r="I128" i="10" s="1"/>
  <c r="H127" i="10"/>
  <c r="G127" i="10"/>
  <c r="H126" i="10"/>
  <c r="G126" i="10"/>
  <c r="I126" i="10" s="1"/>
  <c r="H125" i="10"/>
  <c r="G125" i="10"/>
  <c r="H124" i="10"/>
  <c r="G124" i="10"/>
  <c r="I124" i="10" s="1"/>
  <c r="H123" i="10"/>
  <c r="G123" i="10"/>
  <c r="I123" i="10" s="1"/>
  <c r="H122" i="10"/>
  <c r="G122" i="10"/>
  <c r="H121" i="10"/>
  <c r="G121" i="10"/>
  <c r="H120" i="10"/>
  <c r="G120" i="10"/>
  <c r="I120" i="10" s="1"/>
  <c r="H119" i="10"/>
  <c r="G119" i="10"/>
  <c r="H118" i="10"/>
  <c r="G118" i="10"/>
  <c r="H117" i="10"/>
  <c r="G117" i="10"/>
  <c r="H116" i="10"/>
  <c r="G116" i="10"/>
  <c r="I116" i="10" s="1"/>
  <c r="H115" i="10"/>
  <c r="G115" i="10"/>
  <c r="H114" i="10"/>
  <c r="G114" i="10"/>
  <c r="H113" i="10"/>
  <c r="G113" i="10"/>
  <c r="H112" i="10"/>
  <c r="G112" i="10"/>
  <c r="H111" i="10"/>
  <c r="G111" i="10"/>
  <c r="H110" i="10"/>
  <c r="G110" i="10"/>
  <c r="H109" i="10"/>
  <c r="G109" i="10"/>
  <c r="H108" i="10"/>
  <c r="G108" i="10"/>
  <c r="H107" i="10"/>
  <c r="G107" i="10"/>
  <c r="I107" i="10" s="1"/>
  <c r="H106" i="10"/>
  <c r="G106" i="10"/>
  <c r="H105" i="10"/>
  <c r="G105" i="10"/>
  <c r="H104" i="10"/>
  <c r="I104" i="10" s="1"/>
  <c r="G104" i="10"/>
  <c r="H103" i="10"/>
  <c r="G103" i="10"/>
  <c r="H102" i="10"/>
  <c r="G102" i="10"/>
  <c r="H101" i="10"/>
  <c r="G101" i="10"/>
  <c r="H100" i="10"/>
  <c r="G100" i="10"/>
  <c r="H99" i="10"/>
  <c r="G99" i="10"/>
  <c r="H98" i="10"/>
  <c r="G98" i="10"/>
  <c r="H97" i="10"/>
  <c r="G97" i="10"/>
  <c r="H96" i="10"/>
  <c r="G96" i="10"/>
  <c r="H95" i="10"/>
  <c r="G95" i="10"/>
  <c r="H94" i="10"/>
  <c r="G94" i="10"/>
  <c r="H93" i="10"/>
  <c r="G93" i="10"/>
  <c r="H92" i="10"/>
  <c r="G92" i="10"/>
  <c r="H91" i="10"/>
  <c r="G91" i="10"/>
  <c r="H90" i="10"/>
  <c r="G90" i="10"/>
  <c r="H89" i="10"/>
  <c r="G89" i="10"/>
  <c r="H88" i="10"/>
  <c r="G88" i="10"/>
  <c r="H87" i="10"/>
  <c r="G87" i="10"/>
  <c r="H86" i="10"/>
  <c r="G86" i="10"/>
  <c r="H85" i="10"/>
  <c r="G85" i="10"/>
  <c r="H84" i="10"/>
  <c r="G84" i="10"/>
  <c r="H83" i="10"/>
  <c r="G83" i="10"/>
  <c r="H82" i="10"/>
  <c r="G82" i="10"/>
  <c r="H81" i="10"/>
  <c r="G81" i="10"/>
  <c r="H80" i="10"/>
  <c r="G80" i="10"/>
  <c r="H79" i="10"/>
  <c r="G79" i="10"/>
  <c r="H78" i="10"/>
  <c r="G78" i="10"/>
  <c r="H77" i="10"/>
  <c r="G77" i="10"/>
  <c r="H76" i="10"/>
  <c r="G76" i="10"/>
  <c r="H75" i="10"/>
  <c r="G75" i="10"/>
  <c r="H74" i="10"/>
  <c r="G74" i="10"/>
  <c r="H73" i="10"/>
  <c r="G73" i="10"/>
  <c r="H72" i="10"/>
  <c r="G72" i="10"/>
  <c r="H71" i="10"/>
  <c r="G71" i="10"/>
  <c r="H70" i="10"/>
  <c r="G70" i="10"/>
  <c r="H69" i="10"/>
  <c r="G69" i="10"/>
  <c r="I68" i="10"/>
  <c r="H68" i="10"/>
  <c r="G68" i="10"/>
  <c r="H67" i="10"/>
  <c r="G67" i="10"/>
  <c r="H66" i="10"/>
  <c r="G66" i="10"/>
  <c r="H65" i="10"/>
  <c r="G65" i="10"/>
  <c r="H64" i="10"/>
  <c r="G64" i="10"/>
  <c r="H63" i="10"/>
  <c r="G63" i="10"/>
  <c r="H62" i="10"/>
  <c r="G62" i="10"/>
  <c r="I62" i="10" s="1"/>
  <c r="H61" i="10"/>
  <c r="G61" i="10"/>
  <c r="H60" i="10"/>
  <c r="G60" i="10"/>
  <c r="I60" i="10" s="1"/>
  <c r="H59" i="10"/>
  <c r="G59" i="10"/>
  <c r="I59" i="10" s="1"/>
  <c r="H58" i="10"/>
  <c r="G58" i="10"/>
  <c r="H57" i="10"/>
  <c r="G57" i="10"/>
  <c r="H56" i="10"/>
  <c r="G56" i="10"/>
  <c r="I56" i="10" s="1"/>
  <c r="H55" i="10"/>
  <c r="G55" i="10"/>
  <c r="H54" i="10"/>
  <c r="G54" i="10"/>
  <c r="H53" i="10"/>
  <c r="G53" i="10"/>
  <c r="I53" i="10" s="1"/>
  <c r="H52" i="10"/>
  <c r="G52" i="10"/>
  <c r="I52" i="10" s="1"/>
  <c r="H51" i="10"/>
  <c r="G51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4" i="10"/>
  <c r="H43" i="10"/>
  <c r="G43" i="10"/>
  <c r="I43" i="10" s="1"/>
  <c r="H42" i="10"/>
  <c r="G42" i="10"/>
  <c r="H41" i="10"/>
  <c r="G41" i="10"/>
  <c r="I41" i="10" s="1"/>
  <c r="H40" i="10"/>
  <c r="G40" i="10"/>
  <c r="H39" i="10"/>
  <c r="G39" i="10"/>
  <c r="H38" i="10"/>
  <c r="G38" i="10"/>
  <c r="G36" i="10"/>
  <c r="G34" i="10"/>
  <c r="I34" i="10" s="1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H293" i="9"/>
  <c r="G293" i="9"/>
  <c r="H292" i="9"/>
  <c r="I292" i="9" s="1"/>
  <c r="J292" i="9" s="1"/>
  <c r="G292" i="9"/>
  <c r="H291" i="9"/>
  <c r="I291" i="9" s="1"/>
  <c r="J291" i="9" s="1"/>
  <c r="G291" i="9"/>
  <c r="H290" i="9"/>
  <c r="G290" i="9"/>
  <c r="H289" i="9"/>
  <c r="G289" i="9"/>
  <c r="H288" i="9"/>
  <c r="G288" i="9"/>
  <c r="H287" i="9"/>
  <c r="I287" i="9" s="1"/>
  <c r="J287" i="9" s="1"/>
  <c r="G287" i="9"/>
  <c r="H286" i="9"/>
  <c r="I286" i="9" s="1"/>
  <c r="J286" i="9" s="1"/>
  <c r="G286" i="9"/>
  <c r="H285" i="9"/>
  <c r="G285" i="9"/>
  <c r="I285" i="9" s="1"/>
  <c r="J285" i="9" s="1"/>
  <c r="H284" i="9"/>
  <c r="G284" i="9"/>
  <c r="H283" i="9"/>
  <c r="I283" i="9" s="1"/>
  <c r="J283" i="9" s="1"/>
  <c r="G283" i="9"/>
  <c r="H282" i="9"/>
  <c r="I282" i="9" s="1"/>
  <c r="J282" i="9" s="1"/>
  <c r="G282" i="9"/>
  <c r="H281" i="9"/>
  <c r="G281" i="9"/>
  <c r="H280" i="9"/>
  <c r="I280" i="9" s="1"/>
  <c r="J280" i="9" s="1"/>
  <c r="G280" i="9"/>
  <c r="H279" i="9"/>
  <c r="I279" i="9" s="1"/>
  <c r="J279" i="9" s="1"/>
  <c r="G279" i="9"/>
  <c r="H278" i="9"/>
  <c r="G278" i="9"/>
  <c r="H277" i="9"/>
  <c r="G277" i="9"/>
  <c r="H276" i="9"/>
  <c r="I276" i="9" s="1"/>
  <c r="J276" i="9" s="1"/>
  <c r="G276" i="9"/>
  <c r="H275" i="9"/>
  <c r="I275" i="9" s="1"/>
  <c r="J275" i="9" s="1"/>
  <c r="G275" i="9"/>
  <c r="H274" i="9"/>
  <c r="G274" i="9"/>
  <c r="H273" i="9"/>
  <c r="G273" i="9"/>
  <c r="H272" i="9"/>
  <c r="G272" i="9"/>
  <c r="H271" i="9"/>
  <c r="I271" i="9" s="1"/>
  <c r="J271" i="9" s="1"/>
  <c r="G271" i="9"/>
  <c r="H270" i="9"/>
  <c r="I270" i="9" s="1"/>
  <c r="J270" i="9" s="1"/>
  <c r="G270" i="9"/>
  <c r="H269" i="9"/>
  <c r="G269" i="9"/>
  <c r="H268" i="9"/>
  <c r="G268" i="9"/>
  <c r="H267" i="9"/>
  <c r="I267" i="9" s="1"/>
  <c r="J267" i="9" s="1"/>
  <c r="G267" i="9"/>
  <c r="H266" i="9"/>
  <c r="I266" i="9" s="1"/>
  <c r="J266" i="9" s="1"/>
  <c r="G266" i="9"/>
  <c r="H265" i="9"/>
  <c r="G265" i="9"/>
  <c r="H264" i="9"/>
  <c r="I264" i="9" s="1"/>
  <c r="J264" i="9" s="1"/>
  <c r="G264" i="9"/>
  <c r="H263" i="9"/>
  <c r="I263" i="9" s="1"/>
  <c r="J263" i="9" s="1"/>
  <c r="G263" i="9"/>
  <c r="H262" i="9"/>
  <c r="G262" i="9"/>
  <c r="H261" i="9"/>
  <c r="G261" i="9"/>
  <c r="H260" i="9"/>
  <c r="I260" i="9" s="1"/>
  <c r="J260" i="9" s="1"/>
  <c r="G260" i="9"/>
  <c r="H259" i="9"/>
  <c r="I259" i="9" s="1"/>
  <c r="J259" i="9" s="1"/>
  <c r="G259" i="9"/>
  <c r="H258" i="9"/>
  <c r="G258" i="9"/>
  <c r="H257" i="9"/>
  <c r="G257" i="9"/>
  <c r="H256" i="9"/>
  <c r="G256" i="9"/>
  <c r="H255" i="9"/>
  <c r="I255" i="9" s="1"/>
  <c r="J255" i="9" s="1"/>
  <c r="G255" i="9"/>
  <c r="H254" i="9"/>
  <c r="I254" i="9" s="1"/>
  <c r="J254" i="9" s="1"/>
  <c r="G254" i="9"/>
  <c r="H253" i="9"/>
  <c r="G253" i="9"/>
  <c r="H252" i="9"/>
  <c r="G252" i="9"/>
  <c r="H251" i="9"/>
  <c r="I251" i="9" s="1"/>
  <c r="J251" i="9" s="1"/>
  <c r="G251" i="9"/>
  <c r="H250" i="9"/>
  <c r="I250" i="9" s="1"/>
  <c r="J250" i="9" s="1"/>
  <c r="G250" i="9"/>
  <c r="H249" i="9"/>
  <c r="G249" i="9"/>
  <c r="H248" i="9"/>
  <c r="I248" i="9" s="1"/>
  <c r="J248" i="9" s="1"/>
  <c r="G248" i="9"/>
  <c r="H247" i="9"/>
  <c r="I247" i="9" s="1"/>
  <c r="J247" i="9" s="1"/>
  <c r="G247" i="9"/>
  <c r="H246" i="9"/>
  <c r="G246" i="9"/>
  <c r="H245" i="9"/>
  <c r="G245" i="9"/>
  <c r="H244" i="9"/>
  <c r="I244" i="9" s="1"/>
  <c r="J244" i="9" s="1"/>
  <c r="G244" i="9"/>
  <c r="H243" i="9"/>
  <c r="I243" i="9" s="1"/>
  <c r="J243" i="9" s="1"/>
  <c r="G243" i="9"/>
  <c r="H242" i="9"/>
  <c r="G242" i="9"/>
  <c r="H241" i="9"/>
  <c r="G241" i="9"/>
  <c r="H240" i="9"/>
  <c r="G240" i="9"/>
  <c r="H239" i="9"/>
  <c r="I239" i="9" s="1"/>
  <c r="J239" i="9" s="1"/>
  <c r="G239" i="9"/>
  <c r="H238" i="9"/>
  <c r="I238" i="9" s="1"/>
  <c r="J238" i="9" s="1"/>
  <c r="G238" i="9"/>
  <c r="H237" i="9"/>
  <c r="G237" i="9"/>
  <c r="I237" i="9" s="1"/>
  <c r="J237" i="9" s="1"/>
  <c r="H236" i="9"/>
  <c r="G236" i="9"/>
  <c r="H235" i="9"/>
  <c r="I235" i="9" s="1"/>
  <c r="J235" i="9" s="1"/>
  <c r="G235" i="9"/>
  <c r="H234" i="9"/>
  <c r="I234" i="9" s="1"/>
  <c r="J234" i="9" s="1"/>
  <c r="G234" i="9"/>
  <c r="H233" i="9"/>
  <c r="G233" i="9"/>
  <c r="H232" i="9"/>
  <c r="I232" i="9" s="1"/>
  <c r="J232" i="9" s="1"/>
  <c r="G232" i="9"/>
  <c r="H231" i="9"/>
  <c r="I231" i="9" s="1"/>
  <c r="J231" i="9" s="1"/>
  <c r="G231" i="9"/>
  <c r="H230" i="9"/>
  <c r="G230" i="9"/>
  <c r="H229" i="9"/>
  <c r="G229" i="9"/>
  <c r="I229" i="9" s="1"/>
  <c r="J229" i="9" s="1"/>
  <c r="H228" i="9"/>
  <c r="I228" i="9" s="1"/>
  <c r="J228" i="9" s="1"/>
  <c r="G228" i="9"/>
  <c r="H227" i="9"/>
  <c r="I227" i="9" s="1"/>
  <c r="J227" i="9" s="1"/>
  <c r="G227" i="9"/>
  <c r="H226" i="9"/>
  <c r="G226" i="9"/>
  <c r="H225" i="9"/>
  <c r="G225" i="9"/>
  <c r="H224" i="9"/>
  <c r="G224" i="9"/>
  <c r="H223" i="9"/>
  <c r="I223" i="9" s="1"/>
  <c r="J223" i="9" s="1"/>
  <c r="G223" i="9"/>
  <c r="H222" i="9"/>
  <c r="I222" i="9" s="1"/>
  <c r="J222" i="9" s="1"/>
  <c r="G222" i="9"/>
  <c r="H221" i="9"/>
  <c r="G221" i="9"/>
  <c r="H220" i="9"/>
  <c r="G220" i="9"/>
  <c r="H219" i="9"/>
  <c r="I219" i="9" s="1"/>
  <c r="J219" i="9" s="1"/>
  <c r="G219" i="9"/>
  <c r="H218" i="9"/>
  <c r="I218" i="9" s="1"/>
  <c r="J218" i="9" s="1"/>
  <c r="G218" i="9"/>
  <c r="H217" i="9"/>
  <c r="G217" i="9"/>
  <c r="H216" i="9"/>
  <c r="I216" i="9" s="1"/>
  <c r="J216" i="9" s="1"/>
  <c r="G216" i="9"/>
  <c r="H215" i="9"/>
  <c r="I215" i="9" s="1"/>
  <c r="J215" i="9" s="1"/>
  <c r="G215" i="9"/>
  <c r="H214" i="9"/>
  <c r="G214" i="9"/>
  <c r="H213" i="9"/>
  <c r="G213" i="9"/>
  <c r="H212" i="9"/>
  <c r="I212" i="9" s="1"/>
  <c r="J212" i="9" s="1"/>
  <c r="G212" i="9"/>
  <c r="H211" i="9"/>
  <c r="I211" i="9" s="1"/>
  <c r="J211" i="9" s="1"/>
  <c r="G211" i="9"/>
  <c r="H210" i="9"/>
  <c r="G210" i="9"/>
  <c r="H209" i="9"/>
  <c r="G209" i="9"/>
  <c r="H208" i="9"/>
  <c r="G208" i="9"/>
  <c r="H207" i="9"/>
  <c r="G207" i="9"/>
  <c r="H206" i="9"/>
  <c r="G206" i="9"/>
  <c r="H205" i="9"/>
  <c r="G205" i="9"/>
  <c r="H204" i="9"/>
  <c r="G204" i="9"/>
  <c r="H203" i="9"/>
  <c r="G203" i="9"/>
  <c r="H202" i="9"/>
  <c r="G202" i="9"/>
  <c r="H201" i="9"/>
  <c r="G201" i="9"/>
  <c r="H200" i="9"/>
  <c r="G200" i="9"/>
  <c r="H199" i="9"/>
  <c r="G199" i="9"/>
  <c r="H198" i="9"/>
  <c r="G198" i="9"/>
  <c r="H197" i="9"/>
  <c r="G197" i="9"/>
  <c r="H196" i="9"/>
  <c r="G196" i="9"/>
  <c r="H195" i="9"/>
  <c r="G195" i="9"/>
  <c r="H194" i="9"/>
  <c r="G194" i="9"/>
  <c r="H193" i="9"/>
  <c r="G193" i="9"/>
  <c r="H192" i="9"/>
  <c r="G192" i="9"/>
  <c r="H191" i="9"/>
  <c r="G191" i="9"/>
  <c r="H190" i="9"/>
  <c r="G190" i="9"/>
  <c r="H189" i="9"/>
  <c r="G189" i="9"/>
  <c r="H188" i="9"/>
  <c r="G188" i="9"/>
  <c r="H187" i="9"/>
  <c r="G187" i="9"/>
  <c r="H186" i="9"/>
  <c r="G186" i="9"/>
  <c r="H185" i="9"/>
  <c r="G185" i="9"/>
  <c r="H184" i="9"/>
  <c r="G184" i="9"/>
  <c r="H183" i="9"/>
  <c r="G183" i="9"/>
  <c r="H182" i="9"/>
  <c r="G182" i="9"/>
  <c r="H181" i="9"/>
  <c r="G181" i="9"/>
  <c r="H180" i="9"/>
  <c r="G180" i="9"/>
  <c r="H179" i="9"/>
  <c r="G179" i="9"/>
  <c r="H178" i="9"/>
  <c r="G178" i="9"/>
  <c r="H177" i="9"/>
  <c r="G177" i="9"/>
  <c r="H176" i="9"/>
  <c r="G176" i="9"/>
  <c r="H175" i="9"/>
  <c r="G175" i="9"/>
  <c r="H174" i="9"/>
  <c r="G174" i="9"/>
  <c r="H173" i="9"/>
  <c r="G173" i="9"/>
  <c r="H172" i="9"/>
  <c r="G172" i="9"/>
  <c r="H171" i="9"/>
  <c r="G171" i="9"/>
  <c r="H170" i="9"/>
  <c r="G170" i="9"/>
  <c r="H169" i="9"/>
  <c r="G169" i="9"/>
  <c r="H168" i="9"/>
  <c r="G168" i="9"/>
  <c r="H167" i="9"/>
  <c r="G167" i="9"/>
  <c r="H166" i="9"/>
  <c r="G166" i="9"/>
  <c r="H165" i="9"/>
  <c r="G165" i="9"/>
  <c r="H164" i="9"/>
  <c r="G164" i="9"/>
  <c r="H163" i="9"/>
  <c r="G163" i="9"/>
  <c r="H162" i="9"/>
  <c r="G162" i="9"/>
  <c r="H161" i="9"/>
  <c r="G161" i="9"/>
  <c r="H160" i="9"/>
  <c r="G160" i="9"/>
  <c r="H159" i="9"/>
  <c r="G159" i="9"/>
  <c r="H158" i="9"/>
  <c r="G158" i="9"/>
  <c r="H157" i="9"/>
  <c r="G157" i="9"/>
  <c r="H156" i="9"/>
  <c r="G156" i="9"/>
  <c r="H155" i="9"/>
  <c r="G155" i="9"/>
  <c r="H154" i="9"/>
  <c r="G154" i="9"/>
  <c r="H153" i="9"/>
  <c r="G153" i="9"/>
  <c r="H152" i="9"/>
  <c r="G152" i="9"/>
  <c r="H151" i="9"/>
  <c r="G151" i="9"/>
  <c r="H150" i="9"/>
  <c r="G150" i="9"/>
  <c r="H149" i="9"/>
  <c r="G149" i="9"/>
  <c r="H148" i="9"/>
  <c r="G148" i="9"/>
  <c r="H147" i="9"/>
  <c r="G147" i="9"/>
  <c r="H146" i="9"/>
  <c r="G146" i="9"/>
  <c r="H145" i="9"/>
  <c r="G145" i="9"/>
  <c r="H144" i="9"/>
  <c r="G144" i="9"/>
  <c r="H143" i="9"/>
  <c r="G143" i="9"/>
  <c r="H142" i="9"/>
  <c r="G142" i="9"/>
  <c r="H141" i="9"/>
  <c r="G141" i="9"/>
  <c r="H140" i="9"/>
  <c r="G140" i="9"/>
  <c r="H139" i="9"/>
  <c r="G139" i="9"/>
  <c r="H138" i="9"/>
  <c r="G138" i="9"/>
  <c r="H137" i="9"/>
  <c r="G137" i="9"/>
  <c r="H136" i="9"/>
  <c r="G136" i="9"/>
  <c r="H135" i="9"/>
  <c r="G135" i="9"/>
  <c r="H134" i="9"/>
  <c r="G134" i="9"/>
  <c r="H133" i="9"/>
  <c r="G133" i="9"/>
  <c r="H132" i="9"/>
  <c r="G132" i="9"/>
  <c r="H131" i="9"/>
  <c r="G131" i="9"/>
  <c r="H130" i="9"/>
  <c r="G130" i="9"/>
  <c r="H129" i="9"/>
  <c r="G129" i="9"/>
  <c r="H128" i="9"/>
  <c r="G128" i="9"/>
  <c r="H127" i="9"/>
  <c r="G127" i="9"/>
  <c r="H126" i="9"/>
  <c r="G126" i="9"/>
  <c r="H125" i="9"/>
  <c r="G125" i="9"/>
  <c r="H124" i="9"/>
  <c r="G124" i="9"/>
  <c r="H123" i="9"/>
  <c r="G123" i="9"/>
  <c r="H122" i="9"/>
  <c r="G122" i="9"/>
  <c r="H121" i="9"/>
  <c r="G121" i="9"/>
  <c r="H120" i="9"/>
  <c r="G120" i="9"/>
  <c r="H119" i="9"/>
  <c r="G119" i="9"/>
  <c r="H118" i="9"/>
  <c r="G118" i="9"/>
  <c r="H117" i="9"/>
  <c r="G117" i="9"/>
  <c r="H116" i="9"/>
  <c r="G116" i="9"/>
  <c r="H115" i="9"/>
  <c r="G115" i="9"/>
  <c r="H114" i="9"/>
  <c r="G114" i="9"/>
  <c r="H113" i="9"/>
  <c r="G113" i="9"/>
  <c r="H112" i="9"/>
  <c r="G112" i="9"/>
  <c r="H111" i="9"/>
  <c r="G111" i="9"/>
  <c r="H110" i="9"/>
  <c r="G110" i="9"/>
  <c r="H109" i="9"/>
  <c r="G109" i="9"/>
  <c r="H108" i="9"/>
  <c r="G108" i="9"/>
  <c r="H107" i="9"/>
  <c r="G107" i="9"/>
  <c r="H106" i="9"/>
  <c r="G106" i="9"/>
  <c r="H105" i="9"/>
  <c r="G105" i="9"/>
  <c r="H104" i="9"/>
  <c r="G104" i="9"/>
  <c r="H103" i="9"/>
  <c r="G103" i="9"/>
  <c r="H102" i="9"/>
  <c r="G102" i="9"/>
  <c r="H101" i="9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H94" i="9"/>
  <c r="G94" i="9"/>
  <c r="H93" i="9"/>
  <c r="G93" i="9"/>
  <c r="H92" i="9"/>
  <c r="G92" i="9"/>
  <c r="H91" i="9"/>
  <c r="G91" i="9"/>
  <c r="H90" i="9"/>
  <c r="G90" i="9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I60" i="9" s="1"/>
  <c r="J60" i="9" s="1"/>
  <c r="G60" i="9"/>
  <c r="H59" i="9"/>
  <c r="I59" i="9" s="1"/>
  <c r="J59" i="9" s="1"/>
  <c r="G59" i="9"/>
  <c r="H58" i="9"/>
  <c r="I58" i="9" s="1"/>
  <c r="J58" i="9" s="1"/>
  <c r="G58" i="9"/>
  <c r="H57" i="9"/>
  <c r="I57" i="9" s="1"/>
  <c r="J57" i="9" s="1"/>
  <c r="G57" i="9"/>
  <c r="H56" i="9"/>
  <c r="I56" i="9" s="1"/>
  <c r="J56" i="9" s="1"/>
  <c r="G56" i="9"/>
  <c r="H55" i="9"/>
  <c r="I55" i="9" s="1"/>
  <c r="J55" i="9" s="1"/>
  <c r="G55" i="9"/>
  <c r="H54" i="9"/>
  <c r="I54" i="9" s="1"/>
  <c r="J54" i="9" s="1"/>
  <c r="G54" i="9"/>
  <c r="H53" i="9"/>
  <c r="I53" i="9" s="1"/>
  <c r="J53" i="9" s="1"/>
  <c r="G53" i="9"/>
  <c r="H52" i="9"/>
  <c r="I52" i="9" s="1"/>
  <c r="J52" i="9" s="1"/>
  <c r="G52" i="9"/>
  <c r="H51" i="9"/>
  <c r="I51" i="9" s="1"/>
  <c r="J51" i="9" s="1"/>
  <c r="G51" i="9"/>
  <c r="H50" i="9"/>
  <c r="I50" i="9" s="1"/>
  <c r="J50" i="9" s="1"/>
  <c r="G50" i="9"/>
  <c r="H49" i="9"/>
  <c r="I49" i="9" s="1"/>
  <c r="J49" i="9" s="1"/>
  <c r="G49" i="9"/>
  <c r="H48" i="9"/>
  <c r="I48" i="9" s="1"/>
  <c r="J48" i="9" s="1"/>
  <c r="G48" i="9"/>
  <c r="H47" i="9"/>
  <c r="I47" i="9" s="1"/>
  <c r="J47" i="9" s="1"/>
  <c r="G47" i="9"/>
  <c r="H46" i="9"/>
  <c r="I46" i="9" s="1"/>
  <c r="J46" i="9" s="1"/>
  <c r="G46" i="9"/>
  <c r="H45" i="9"/>
  <c r="I45" i="9" s="1"/>
  <c r="J45" i="9" s="1"/>
  <c r="G45" i="9"/>
  <c r="H44" i="9"/>
  <c r="I44" i="9" s="1"/>
  <c r="J44" i="9" s="1"/>
  <c r="G44" i="9"/>
  <c r="H43" i="9"/>
  <c r="I43" i="9" s="1"/>
  <c r="J43" i="9" s="1"/>
  <c r="G43" i="9"/>
  <c r="H42" i="9"/>
  <c r="I42" i="9" s="1"/>
  <c r="J42" i="9" s="1"/>
  <c r="G42" i="9"/>
  <c r="H41" i="9"/>
  <c r="I41" i="9" s="1"/>
  <c r="J41" i="9" s="1"/>
  <c r="G41" i="9"/>
  <c r="H40" i="9"/>
  <c r="I40" i="9" s="1"/>
  <c r="J40" i="9" s="1"/>
  <c r="G40" i="9"/>
  <c r="H39" i="9"/>
  <c r="I39" i="9" s="1"/>
  <c r="J39" i="9" s="1"/>
  <c r="G39" i="9"/>
  <c r="H38" i="9"/>
  <c r="I38" i="9" s="1"/>
  <c r="J38" i="9" s="1"/>
  <c r="G38" i="9"/>
  <c r="G34" i="9"/>
  <c r="H291" i="8"/>
  <c r="G291" i="8"/>
  <c r="H290" i="8"/>
  <c r="G290" i="8"/>
  <c r="H289" i="8"/>
  <c r="G289" i="8"/>
  <c r="H288" i="8"/>
  <c r="G288" i="8"/>
  <c r="H287" i="8"/>
  <c r="G287" i="8"/>
  <c r="H286" i="8"/>
  <c r="G286" i="8"/>
  <c r="H285" i="8"/>
  <c r="G285" i="8"/>
  <c r="H284" i="8"/>
  <c r="G284" i="8"/>
  <c r="H283" i="8"/>
  <c r="G283" i="8"/>
  <c r="H282" i="8"/>
  <c r="G282" i="8"/>
  <c r="H281" i="8"/>
  <c r="G281" i="8"/>
  <c r="H280" i="8"/>
  <c r="G280" i="8"/>
  <c r="H279" i="8"/>
  <c r="G279" i="8"/>
  <c r="H278" i="8"/>
  <c r="G278" i="8"/>
  <c r="H277" i="8"/>
  <c r="G277" i="8"/>
  <c r="H276" i="8"/>
  <c r="G276" i="8"/>
  <c r="H275" i="8"/>
  <c r="G275" i="8"/>
  <c r="H274" i="8"/>
  <c r="G274" i="8"/>
  <c r="H273" i="8"/>
  <c r="G273" i="8"/>
  <c r="H272" i="8"/>
  <c r="G272" i="8"/>
  <c r="H271" i="8"/>
  <c r="G271" i="8"/>
  <c r="H270" i="8"/>
  <c r="G270" i="8"/>
  <c r="H269" i="8"/>
  <c r="G269" i="8"/>
  <c r="H268" i="8"/>
  <c r="G268" i="8"/>
  <c r="H267" i="8"/>
  <c r="G267" i="8"/>
  <c r="H266" i="8"/>
  <c r="G266" i="8"/>
  <c r="H265" i="8"/>
  <c r="G265" i="8"/>
  <c r="H264" i="8"/>
  <c r="G264" i="8"/>
  <c r="H263" i="8"/>
  <c r="G263" i="8"/>
  <c r="H262" i="8"/>
  <c r="G262" i="8"/>
  <c r="H261" i="8"/>
  <c r="G261" i="8"/>
  <c r="H260" i="8"/>
  <c r="G260" i="8"/>
  <c r="H259" i="8"/>
  <c r="G259" i="8"/>
  <c r="H258" i="8"/>
  <c r="G258" i="8"/>
  <c r="H257" i="8"/>
  <c r="G257" i="8"/>
  <c r="H256" i="8"/>
  <c r="G256" i="8"/>
  <c r="H255" i="8"/>
  <c r="G255" i="8"/>
  <c r="H254" i="8"/>
  <c r="G254" i="8"/>
  <c r="H253" i="8"/>
  <c r="G253" i="8"/>
  <c r="H252" i="8"/>
  <c r="G252" i="8"/>
  <c r="H251" i="8"/>
  <c r="G251" i="8"/>
  <c r="H250" i="8"/>
  <c r="G250" i="8"/>
  <c r="H249" i="8"/>
  <c r="G249" i="8"/>
  <c r="H248" i="8"/>
  <c r="G248" i="8"/>
  <c r="H247" i="8"/>
  <c r="G247" i="8"/>
  <c r="H246" i="8"/>
  <c r="G246" i="8"/>
  <c r="H245" i="8"/>
  <c r="G245" i="8"/>
  <c r="H244" i="8"/>
  <c r="G244" i="8"/>
  <c r="H243" i="8"/>
  <c r="G243" i="8"/>
  <c r="H242" i="8"/>
  <c r="G242" i="8"/>
  <c r="H241" i="8"/>
  <c r="G241" i="8"/>
  <c r="H240" i="8"/>
  <c r="G240" i="8"/>
  <c r="H239" i="8"/>
  <c r="G239" i="8"/>
  <c r="H238" i="8"/>
  <c r="G238" i="8"/>
  <c r="H237" i="8"/>
  <c r="G237" i="8"/>
  <c r="H236" i="8"/>
  <c r="G236" i="8"/>
  <c r="H235" i="8"/>
  <c r="G235" i="8"/>
  <c r="H234" i="8"/>
  <c r="G234" i="8"/>
  <c r="H233" i="8"/>
  <c r="G233" i="8"/>
  <c r="H232" i="8"/>
  <c r="G232" i="8"/>
  <c r="H231" i="8"/>
  <c r="G231" i="8"/>
  <c r="H230" i="8"/>
  <c r="G230" i="8"/>
  <c r="H229" i="8"/>
  <c r="G229" i="8"/>
  <c r="H228" i="8"/>
  <c r="G228" i="8"/>
  <c r="H227" i="8"/>
  <c r="G227" i="8"/>
  <c r="H226" i="8"/>
  <c r="G226" i="8"/>
  <c r="H225" i="8"/>
  <c r="G225" i="8"/>
  <c r="H224" i="8"/>
  <c r="G224" i="8"/>
  <c r="H223" i="8"/>
  <c r="G223" i="8"/>
  <c r="H222" i="8"/>
  <c r="G222" i="8"/>
  <c r="H221" i="8"/>
  <c r="G221" i="8"/>
  <c r="H220" i="8"/>
  <c r="G220" i="8"/>
  <c r="H219" i="8"/>
  <c r="G219" i="8"/>
  <c r="H218" i="8"/>
  <c r="G218" i="8"/>
  <c r="H217" i="8"/>
  <c r="G217" i="8"/>
  <c r="H216" i="8"/>
  <c r="G216" i="8"/>
  <c r="H215" i="8"/>
  <c r="G215" i="8"/>
  <c r="H214" i="8"/>
  <c r="G214" i="8"/>
  <c r="H213" i="8"/>
  <c r="G213" i="8"/>
  <c r="H212" i="8"/>
  <c r="G212" i="8"/>
  <c r="H211" i="8"/>
  <c r="G211" i="8"/>
  <c r="H210" i="8"/>
  <c r="G210" i="8"/>
  <c r="H209" i="8"/>
  <c r="G209" i="8"/>
  <c r="H208" i="8"/>
  <c r="G208" i="8"/>
  <c r="H207" i="8"/>
  <c r="G207" i="8"/>
  <c r="H206" i="8"/>
  <c r="G206" i="8"/>
  <c r="H205" i="8"/>
  <c r="G205" i="8"/>
  <c r="H204" i="8"/>
  <c r="G204" i="8"/>
  <c r="H203" i="8"/>
  <c r="G203" i="8"/>
  <c r="H202" i="8"/>
  <c r="G202" i="8"/>
  <c r="H201" i="8"/>
  <c r="G201" i="8"/>
  <c r="H200" i="8"/>
  <c r="G200" i="8"/>
  <c r="H199" i="8"/>
  <c r="G199" i="8"/>
  <c r="H198" i="8"/>
  <c r="G198" i="8"/>
  <c r="H197" i="8"/>
  <c r="G197" i="8"/>
  <c r="H196" i="8"/>
  <c r="G196" i="8"/>
  <c r="H195" i="8"/>
  <c r="G195" i="8"/>
  <c r="H194" i="8"/>
  <c r="G194" i="8"/>
  <c r="H193" i="8"/>
  <c r="G193" i="8"/>
  <c r="H192" i="8"/>
  <c r="G192" i="8"/>
  <c r="H191" i="8"/>
  <c r="G191" i="8"/>
  <c r="H190" i="8"/>
  <c r="G190" i="8"/>
  <c r="H189" i="8"/>
  <c r="G189" i="8"/>
  <c r="H188" i="8"/>
  <c r="G188" i="8"/>
  <c r="H187" i="8"/>
  <c r="G187" i="8"/>
  <c r="H186" i="8"/>
  <c r="G186" i="8"/>
  <c r="H185" i="8"/>
  <c r="G185" i="8"/>
  <c r="H184" i="8"/>
  <c r="G184" i="8"/>
  <c r="H183" i="8"/>
  <c r="G183" i="8"/>
  <c r="H182" i="8"/>
  <c r="G182" i="8"/>
  <c r="H181" i="8"/>
  <c r="G181" i="8"/>
  <c r="H180" i="8"/>
  <c r="G180" i="8"/>
  <c r="H179" i="8"/>
  <c r="G179" i="8"/>
  <c r="H178" i="8"/>
  <c r="G178" i="8"/>
  <c r="H177" i="8"/>
  <c r="G177" i="8"/>
  <c r="H176" i="8"/>
  <c r="G176" i="8"/>
  <c r="H175" i="8"/>
  <c r="G175" i="8"/>
  <c r="H174" i="8"/>
  <c r="G174" i="8"/>
  <c r="H173" i="8"/>
  <c r="G173" i="8"/>
  <c r="H172" i="8"/>
  <c r="G172" i="8"/>
  <c r="H171" i="8"/>
  <c r="G171" i="8"/>
  <c r="H170" i="8"/>
  <c r="G170" i="8"/>
  <c r="H169" i="8"/>
  <c r="G169" i="8"/>
  <c r="H168" i="8"/>
  <c r="G168" i="8"/>
  <c r="H167" i="8"/>
  <c r="G167" i="8"/>
  <c r="H166" i="8"/>
  <c r="G166" i="8"/>
  <c r="H165" i="8"/>
  <c r="G165" i="8"/>
  <c r="H164" i="8"/>
  <c r="G164" i="8"/>
  <c r="H163" i="8"/>
  <c r="G163" i="8"/>
  <c r="H162" i="8"/>
  <c r="G162" i="8"/>
  <c r="H161" i="8"/>
  <c r="G161" i="8"/>
  <c r="H160" i="8"/>
  <c r="G160" i="8"/>
  <c r="H159" i="8"/>
  <c r="G159" i="8"/>
  <c r="H158" i="8"/>
  <c r="G158" i="8"/>
  <c r="H157" i="8"/>
  <c r="G157" i="8"/>
  <c r="H156" i="8"/>
  <c r="G156" i="8"/>
  <c r="H155" i="8"/>
  <c r="G155" i="8"/>
  <c r="H154" i="8"/>
  <c r="G154" i="8"/>
  <c r="H153" i="8"/>
  <c r="G153" i="8"/>
  <c r="H152" i="8"/>
  <c r="G152" i="8"/>
  <c r="H151" i="8"/>
  <c r="G151" i="8"/>
  <c r="H150" i="8"/>
  <c r="G150" i="8"/>
  <c r="H149" i="8"/>
  <c r="G149" i="8"/>
  <c r="H148" i="8"/>
  <c r="G148" i="8"/>
  <c r="H147" i="8"/>
  <c r="G147" i="8"/>
  <c r="H146" i="8"/>
  <c r="G146" i="8"/>
  <c r="H145" i="8"/>
  <c r="G145" i="8"/>
  <c r="H144" i="8"/>
  <c r="G144" i="8"/>
  <c r="H143" i="8"/>
  <c r="G143" i="8"/>
  <c r="H142" i="8"/>
  <c r="G142" i="8"/>
  <c r="H141" i="8"/>
  <c r="G141" i="8"/>
  <c r="H140" i="8"/>
  <c r="G140" i="8"/>
  <c r="H139" i="8"/>
  <c r="G139" i="8"/>
  <c r="H138" i="8"/>
  <c r="G138" i="8"/>
  <c r="H137" i="8"/>
  <c r="G137" i="8"/>
  <c r="H136" i="8"/>
  <c r="G136" i="8"/>
  <c r="H135" i="8"/>
  <c r="G135" i="8"/>
  <c r="H134" i="8"/>
  <c r="G134" i="8"/>
  <c r="H133" i="8"/>
  <c r="G133" i="8"/>
  <c r="H132" i="8"/>
  <c r="G132" i="8"/>
  <c r="H131" i="8"/>
  <c r="G131" i="8"/>
  <c r="H130" i="8"/>
  <c r="G130" i="8"/>
  <c r="H129" i="8"/>
  <c r="G129" i="8"/>
  <c r="H128" i="8"/>
  <c r="G128" i="8"/>
  <c r="H127" i="8"/>
  <c r="G127" i="8"/>
  <c r="H126" i="8"/>
  <c r="G126" i="8"/>
  <c r="H125" i="8"/>
  <c r="G125" i="8"/>
  <c r="H124" i="8"/>
  <c r="G124" i="8"/>
  <c r="H123" i="8"/>
  <c r="G123" i="8"/>
  <c r="H122" i="8"/>
  <c r="G122" i="8"/>
  <c r="H121" i="8"/>
  <c r="G121" i="8"/>
  <c r="H120" i="8"/>
  <c r="G120" i="8"/>
  <c r="H119" i="8"/>
  <c r="G119" i="8"/>
  <c r="H118" i="8"/>
  <c r="G118" i="8"/>
  <c r="H117" i="8"/>
  <c r="G117" i="8"/>
  <c r="H116" i="8"/>
  <c r="G116" i="8"/>
  <c r="H115" i="8"/>
  <c r="G115" i="8"/>
  <c r="H114" i="8"/>
  <c r="G114" i="8"/>
  <c r="H113" i="8"/>
  <c r="G113" i="8"/>
  <c r="H112" i="8"/>
  <c r="G112" i="8"/>
  <c r="H111" i="8"/>
  <c r="G111" i="8"/>
  <c r="H110" i="8"/>
  <c r="G110" i="8"/>
  <c r="H109" i="8"/>
  <c r="G109" i="8"/>
  <c r="H108" i="8"/>
  <c r="G108" i="8"/>
  <c r="H107" i="8"/>
  <c r="G107" i="8"/>
  <c r="H106" i="8"/>
  <c r="G106" i="8"/>
  <c r="H105" i="8"/>
  <c r="G105" i="8"/>
  <c r="H104" i="8"/>
  <c r="G104" i="8"/>
  <c r="H103" i="8"/>
  <c r="G103" i="8"/>
  <c r="H102" i="8"/>
  <c r="G102" i="8"/>
  <c r="H101" i="8"/>
  <c r="G101" i="8"/>
  <c r="H100" i="8"/>
  <c r="G100" i="8"/>
  <c r="H99" i="8"/>
  <c r="G99" i="8"/>
  <c r="H98" i="8"/>
  <c r="G98" i="8"/>
  <c r="H97" i="8"/>
  <c r="G97" i="8"/>
  <c r="H96" i="8"/>
  <c r="G96" i="8"/>
  <c r="H95" i="8"/>
  <c r="G95" i="8"/>
  <c r="H94" i="8"/>
  <c r="G94" i="8"/>
  <c r="H93" i="8"/>
  <c r="G93" i="8"/>
  <c r="H92" i="8"/>
  <c r="G92" i="8"/>
  <c r="H91" i="8"/>
  <c r="G91" i="8"/>
  <c r="H90" i="8"/>
  <c r="G90" i="8"/>
  <c r="H89" i="8"/>
  <c r="G89" i="8"/>
  <c r="H88" i="8"/>
  <c r="G88" i="8"/>
  <c r="H87" i="8"/>
  <c r="G87" i="8"/>
  <c r="H86" i="8"/>
  <c r="G86" i="8"/>
  <c r="H85" i="8"/>
  <c r="G85" i="8"/>
  <c r="H84" i="8"/>
  <c r="G84" i="8"/>
  <c r="H83" i="8"/>
  <c r="G83" i="8"/>
  <c r="H82" i="8"/>
  <c r="G82" i="8"/>
  <c r="H81" i="8"/>
  <c r="G81" i="8"/>
  <c r="H80" i="8"/>
  <c r="G80" i="8"/>
  <c r="H79" i="8"/>
  <c r="I79" i="8" s="1"/>
  <c r="J79" i="8" s="1"/>
  <c r="G79" i="8"/>
  <c r="H78" i="8"/>
  <c r="G78" i="8"/>
  <c r="H77" i="8"/>
  <c r="G77" i="8"/>
  <c r="H76" i="8"/>
  <c r="I76" i="8" s="1"/>
  <c r="J76" i="8" s="1"/>
  <c r="G76" i="8"/>
  <c r="H75" i="8"/>
  <c r="I75" i="8" s="1"/>
  <c r="J75" i="8" s="1"/>
  <c r="G75" i="8"/>
  <c r="H74" i="8"/>
  <c r="G74" i="8"/>
  <c r="H73" i="8"/>
  <c r="G73" i="8"/>
  <c r="H72" i="8"/>
  <c r="I72" i="8" s="1"/>
  <c r="J72" i="8" s="1"/>
  <c r="G72" i="8"/>
  <c r="H71" i="8"/>
  <c r="I71" i="8" s="1"/>
  <c r="J71" i="8" s="1"/>
  <c r="G71" i="8"/>
  <c r="H70" i="8"/>
  <c r="G70" i="8"/>
  <c r="H69" i="8"/>
  <c r="G69" i="8"/>
  <c r="H68" i="8"/>
  <c r="I68" i="8" s="1"/>
  <c r="J68" i="8" s="1"/>
  <c r="G68" i="8"/>
  <c r="H67" i="8"/>
  <c r="I67" i="8" s="1"/>
  <c r="J67" i="8" s="1"/>
  <c r="G67" i="8"/>
  <c r="H66" i="8"/>
  <c r="G66" i="8"/>
  <c r="H65" i="8"/>
  <c r="G65" i="8"/>
  <c r="H64" i="8"/>
  <c r="I64" i="8" s="1"/>
  <c r="J64" i="8" s="1"/>
  <c r="G64" i="8"/>
  <c r="H63" i="8"/>
  <c r="I63" i="8" s="1"/>
  <c r="J63" i="8" s="1"/>
  <c r="G63" i="8"/>
  <c r="H62" i="8"/>
  <c r="G62" i="8"/>
  <c r="H61" i="8"/>
  <c r="G61" i="8"/>
  <c r="H60" i="8"/>
  <c r="I60" i="8" s="1"/>
  <c r="J60" i="8" s="1"/>
  <c r="G60" i="8"/>
  <c r="H59" i="8"/>
  <c r="I59" i="8" s="1"/>
  <c r="J59" i="8" s="1"/>
  <c r="G59" i="8"/>
  <c r="H58" i="8"/>
  <c r="G58" i="8"/>
  <c r="I58" i="8" s="1"/>
  <c r="J58" i="8" s="1"/>
  <c r="H57" i="8"/>
  <c r="G57" i="8"/>
  <c r="H56" i="8"/>
  <c r="I56" i="8" s="1"/>
  <c r="J56" i="8" s="1"/>
  <c r="G56" i="8"/>
  <c r="H55" i="8"/>
  <c r="I55" i="8" s="1"/>
  <c r="J55" i="8" s="1"/>
  <c r="G55" i="8"/>
  <c r="H54" i="8"/>
  <c r="G54" i="8"/>
  <c r="H53" i="8"/>
  <c r="G53" i="8"/>
  <c r="H52" i="8"/>
  <c r="I52" i="8" s="1"/>
  <c r="J52" i="8" s="1"/>
  <c r="G52" i="8"/>
  <c r="H51" i="8"/>
  <c r="I51" i="8" s="1"/>
  <c r="J51" i="8" s="1"/>
  <c r="G51" i="8"/>
  <c r="H50" i="8"/>
  <c r="G50" i="8"/>
  <c r="I50" i="8" s="1"/>
  <c r="J50" i="8" s="1"/>
  <c r="H49" i="8"/>
  <c r="G49" i="8"/>
  <c r="H48" i="8"/>
  <c r="I48" i="8" s="1"/>
  <c r="J48" i="8" s="1"/>
  <c r="G48" i="8"/>
  <c r="H47" i="8"/>
  <c r="I47" i="8" s="1"/>
  <c r="J47" i="8" s="1"/>
  <c r="G47" i="8"/>
  <c r="H46" i="8"/>
  <c r="G46" i="8"/>
  <c r="I46" i="8" s="1"/>
  <c r="J46" i="8" s="1"/>
  <c r="H45" i="8"/>
  <c r="G45" i="8"/>
  <c r="H44" i="8"/>
  <c r="I44" i="8" s="1"/>
  <c r="J44" i="8" s="1"/>
  <c r="G44" i="8"/>
  <c r="H43" i="8"/>
  <c r="I43" i="8" s="1"/>
  <c r="J43" i="8" s="1"/>
  <c r="G43" i="8"/>
  <c r="H42" i="8"/>
  <c r="G42" i="8"/>
  <c r="H41" i="8"/>
  <c r="G41" i="8"/>
  <c r="H40" i="8"/>
  <c r="I40" i="8" s="1"/>
  <c r="J40" i="8" s="1"/>
  <c r="G40" i="8"/>
  <c r="H39" i="8"/>
  <c r="I39" i="8" s="1"/>
  <c r="J39" i="8" s="1"/>
  <c r="G39" i="8"/>
  <c r="H38" i="8"/>
  <c r="G38" i="8"/>
  <c r="H37" i="8"/>
  <c r="G37" i="8"/>
  <c r="H36" i="8"/>
  <c r="I36" i="8" s="1"/>
  <c r="J36" i="8" s="1"/>
  <c r="G36" i="8"/>
  <c r="D34" i="8"/>
  <c r="I91" i="10" l="1"/>
  <c r="I93" i="10"/>
  <c r="I206" i="10"/>
  <c r="I214" i="10"/>
  <c r="I216" i="10"/>
  <c r="I220" i="10"/>
  <c r="I222" i="10"/>
  <c r="I232" i="10"/>
  <c r="I234" i="10"/>
  <c r="I252" i="10"/>
  <c r="I254" i="10"/>
  <c r="I260" i="10"/>
  <c r="I266" i="10"/>
  <c r="I268" i="10"/>
  <c r="I270" i="10"/>
  <c r="I272" i="10"/>
  <c r="I274" i="10"/>
  <c r="I276" i="10"/>
  <c r="I278" i="10"/>
  <c r="I280" i="10"/>
  <c r="I284" i="10"/>
  <c r="I286" i="10"/>
  <c r="I288" i="10"/>
  <c r="I290" i="10"/>
  <c r="I292" i="10"/>
  <c r="I15" i="12"/>
  <c r="I28" i="12"/>
  <c r="I31" i="12"/>
  <c r="I44" i="12"/>
  <c r="I47" i="12"/>
  <c r="I64" i="12"/>
  <c r="I87" i="12"/>
  <c r="I112" i="12"/>
  <c r="I116" i="12"/>
  <c r="I139" i="12"/>
  <c r="I151" i="12"/>
  <c r="I176" i="12"/>
  <c r="I203" i="12"/>
  <c r="I215" i="12"/>
  <c r="I240" i="12"/>
  <c r="I244" i="12"/>
  <c r="I267" i="12"/>
  <c r="I279" i="12"/>
  <c r="I304" i="12"/>
  <c r="I308" i="12"/>
  <c r="I331" i="12"/>
  <c r="I343" i="12"/>
  <c r="I356" i="12"/>
  <c r="I445" i="12"/>
  <c r="I627" i="12"/>
  <c r="I634" i="12"/>
  <c r="I636" i="12"/>
  <c r="I668" i="12"/>
  <c r="I723" i="12"/>
  <c r="I732" i="12"/>
  <c r="I792" i="12"/>
  <c r="I796" i="12"/>
  <c r="I856" i="12"/>
  <c r="I858" i="12"/>
  <c r="I860" i="12"/>
  <c r="I9" i="13"/>
  <c r="I18" i="13"/>
  <c r="I25" i="13"/>
  <c r="I34" i="13"/>
  <c r="I41" i="13"/>
  <c r="I50" i="13"/>
  <c r="I57" i="13"/>
  <c r="I62" i="13"/>
  <c r="I71" i="13"/>
  <c r="I80" i="13"/>
  <c r="I87" i="13"/>
  <c r="I96" i="13"/>
  <c r="I103" i="13"/>
  <c r="I112" i="13"/>
  <c r="I119" i="13"/>
  <c r="I128" i="13"/>
  <c r="I135" i="13"/>
  <c r="I144" i="13"/>
  <c r="I151" i="13"/>
  <c r="I160" i="13"/>
  <c r="I167" i="13"/>
  <c r="I176" i="13"/>
  <c r="I183" i="13"/>
  <c r="I192" i="13"/>
  <c r="I199" i="13"/>
  <c r="I208" i="13"/>
  <c r="I215" i="13"/>
  <c r="I224" i="13"/>
  <c r="I231" i="13"/>
  <c r="I240" i="13"/>
  <c r="I247" i="13"/>
  <c r="I256" i="13"/>
  <c r="I258" i="13"/>
  <c r="I267" i="13"/>
  <c r="I274" i="13"/>
  <c r="I283" i="13"/>
  <c r="I290" i="13"/>
  <c r="I299" i="13"/>
  <c r="I306" i="13"/>
  <c r="I315" i="13"/>
  <c r="I322" i="13"/>
  <c r="I331" i="13"/>
  <c r="I338" i="13"/>
  <c r="I347" i="13"/>
  <c r="I354" i="13"/>
  <c r="I363" i="13"/>
  <c r="I370" i="13"/>
  <c r="I379" i="13"/>
  <c r="I386" i="13"/>
  <c r="I388" i="13"/>
  <c r="I393" i="13"/>
  <c r="I397" i="13"/>
  <c r="I402" i="13"/>
  <c r="I404" i="13"/>
  <c r="I409" i="13"/>
  <c r="I420" i="13"/>
  <c r="I427" i="13"/>
  <c r="I436" i="13"/>
  <c r="I443" i="13"/>
  <c r="I445" i="13"/>
  <c r="I452" i="13"/>
  <c r="I459" i="13"/>
  <c r="I461" i="13"/>
  <c r="I468" i="13"/>
  <c r="I76" i="9"/>
  <c r="J76" i="9" s="1"/>
  <c r="I78" i="9"/>
  <c r="J78" i="9" s="1"/>
  <c r="I111" i="10"/>
  <c r="I115" i="10"/>
  <c r="I167" i="10"/>
  <c r="I171" i="10"/>
  <c r="I181" i="10"/>
  <c r="I187" i="10"/>
  <c r="I23" i="12"/>
  <c r="I36" i="12"/>
  <c r="I39" i="12"/>
  <c r="I52" i="12"/>
  <c r="I80" i="12"/>
  <c r="I119" i="12"/>
  <c r="I144" i="12"/>
  <c r="I148" i="12"/>
  <c r="I171" i="12"/>
  <c r="I183" i="12"/>
  <c r="I208" i="12"/>
  <c r="I212" i="12"/>
  <c r="I235" i="12"/>
  <c r="I247" i="12"/>
  <c r="I272" i="12"/>
  <c r="I276" i="12"/>
  <c r="I299" i="12"/>
  <c r="I311" i="12"/>
  <c r="I336" i="12"/>
  <c r="I340" i="12"/>
  <c r="I357" i="12"/>
  <c r="I365" i="12"/>
  <c r="I384" i="12"/>
  <c r="I545" i="12"/>
  <c r="I577" i="12"/>
  <c r="I609" i="12"/>
  <c r="I611" i="12"/>
  <c r="I618" i="12"/>
  <c r="I620" i="12"/>
  <c r="I659" i="12"/>
  <c r="I707" i="12"/>
  <c r="I716" i="12"/>
  <c r="I744" i="12"/>
  <c r="I748" i="12"/>
  <c r="I808" i="12"/>
  <c r="I812" i="12"/>
  <c r="I851" i="12"/>
  <c r="I872" i="12"/>
  <c r="I68" i="13"/>
  <c r="I75" i="13"/>
  <c r="I84" i="13"/>
  <c r="I91" i="13"/>
  <c r="I100" i="13"/>
  <c r="I107" i="13"/>
  <c r="I415" i="13"/>
  <c r="I417" i="13"/>
  <c r="I424" i="13"/>
  <c r="I431" i="13"/>
  <c r="I433" i="13"/>
  <c r="I440" i="13"/>
  <c r="I447" i="13"/>
  <c r="I449" i="13"/>
  <c r="I456" i="13"/>
  <c r="I463" i="13"/>
  <c r="I465" i="13"/>
  <c r="I472" i="13"/>
  <c r="I652" i="12"/>
  <c r="I691" i="12"/>
  <c r="I700" i="12"/>
  <c r="I760" i="12"/>
  <c r="I764" i="12"/>
  <c r="I824" i="12"/>
  <c r="I828" i="12"/>
  <c r="I892" i="12"/>
  <c r="I10" i="13"/>
  <c r="I17" i="13"/>
  <c r="I26" i="13"/>
  <c r="I33" i="13"/>
  <c r="I42" i="13"/>
  <c r="I49" i="13"/>
  <c r="I58" i="13"/>
  <c r="I61" i="13"/>
  <c r="I65" i="13"/>
  <c r="I72" i="13"/>
  <c r="I79" i="13"/>
  <c r="I88" i="13"/>
  <c r="I95" i="13"/>
  <c r="I104" i="13"/>
  <c r="I111" i="13"/>
  <c r="I120" i="13"/>
  <c r="I127" i="13"/>
  <c r="I136" i="13"/>
  <c r="I143" i="13"/>
  <c r="I152" i="13"/>
  <c r="I159" i="13"/>
  <c r="I168" i="13"/>
  <c r="I175" i="13"/>
  <c r="I184" i="13"/>
  <c r="I191" i="13"/>
  <c r="I200" i="13"/>
  <c r="I207" i="13"/>
  <c r="I216" i="13"/>
  <c r="I223" i="13"/>
  <c r="I232" i="13"/>
  <c r="I239" i="13"/>
  <c r="I248" i="13"/>
  <c r="I255" i="13"/>
  <c r="I259" i="13"/>
  <c r="I266" i="13"/>
  <c r="I275" i="13"/>
  <c r="I282" i="13"/>
  <c r="I291" i="13"/>
  <c r="I298" i="13"/>
  <c r="I307" i="13"/>
  <c r="I314" i="13"/>
  <c r="I323" i="13"/>
  <c r="I330" i="13"/>
  <c r="I339" i="13"/>
  <c r="I346" i="13"/>
  <c r="I355" i="13"/>
  <c r="I362" i="13"/>
  <c r="I371" i="13"/>
  <c r="I378" i="13"/>
  <c r="I385" i="13"/>
  <c r="I389" i="13"/>
  <c r="I394" i="13"/>
  <c r="I396" i="13"/>
  <c r="I401" i="13"/>
  <c r="I405" i="13"/>
  <c r="I410" i="13"/>
  <c r="I412" i="13"/>
  <c r="I419" i="13"/>
  <c r="I428" i="13"/>
  <c r="I435" i="13"/>
  <c r="I444" i="13"/>
  <c r="I451" i="13"/>
  <c r="I460" i="13"/>
  <c r="I467" i="13"/>
  <c r="I469" i="13"/>
  <c r="I473" i="13"/>
  <c r="I480" i="13"/>
  <c r="I487" i="13"/>
  <c r="I489" i="13"/>
  <c r="I496" i="13"/>
  <c r="I503" i="13"/>
  <c r="I505" i="13"/>
  <c r="I512" i="13"/>
  <c r="I519" i="13"/>
  <c r="I521" i="13"/>
  <c r="I528" i="13"/>
  <c r="I535" i="13"/>
  <c r="I537" i="13"/>
  <c r="I544" i="13"/>
  <c r="I553" i="13"/>
  <c r="I560" i="13"/>
  <c r="I569" i="13"/>
  <c r="I576" i="13"/>
  <c r="I585" i="13"/>
  <c r="I592" i="13"/>
  <c r="I601" i="13"/>
  <c r="I604" i="13"/>
  <c r="I609" i="13"/>
  <c r="I612" i="13"/>
  <c r="I617" i="13"/>
  <c r="I620" i="13"/>
  <c r="I625" i="13"/>
  <c r="I628" i="13"/>
  <c r="I633" i="13"/>
  <c r="I636" i="13"/>
  <c r="I641" i="13"/>
  <c r="I644" i="13"/>
  <c r="I649" i="13"/>
  <c r="I652" i="13"/>
  <c r="I657" i="13"/>
  <c r="I660" i="13"/>
  <c r="I665" i="13"/>
  <c r="I668" i="13"/>
  <c r="I673" i="13"/>
  <c r="I676" i="13"/>
  <c r="I681" i="13"/>
  <c r="I684" i="13"/>
  <c r="I689" i="13"/>
  <c r="I692" i="13"/>
  <c r="I697" i="13"/>
  <c r="I700" i="13"/>
  <c r="I709" i="13"/>
  <c r="I711" i="13"/>
  <c r="I725" i="13"/>
  <c r="I727" i="13"/>
  <c r="I741" i="13"/>
  <c r="I743" i="13"/>
  <c r="I745" i="13"/>
  <c r="I752" i="13"/>
  <c r="I754" i="13"/>
  <c r="I761" i="13"/>
  <c r="I777" i="13"/>
  <c r="I784" i="13"/>
  <c r="I793" i="13"/>
  <c r="I749" i="13"/>
  <c r="I756" i="13"/>
  <c r="I758" i="13"/>
  <c r="I765" i="13"/>
  <c r="I774" i="13"/>
  <c r="I781" i="13"/>
  <c r="I788" i="13"/>
  <c r="I790" i="13"/>
  <c r="I797" i="13"/>
  <c r="I804" i="13"/>
  <c r="I806" i="13"/>
  <c r="I479" i="13"/>
  <c r="I481" i="13"/>
  <c r="I488" i="13"/>
  <c r="I495" i="13"/>
  <c r="I497" i="13"/>
  <c r="I504" i="13"/>
  <c r="I511" i="13"/>
  <c r="I513" i="13"/>
  <c r="I520" i="13"/>
  <c r="I527" i="13"/>
  <c r="I529" i="13"/>
  <c r="I536" i="13"/>
  <c r="I545" i="13"/>
  <c r="I552" i="13"/>
  <c r="I561" i="13"/>
  <c r="I568" i="13"/>
  <c r="I577" i="13"/>
  <c r="I584" i="13"/>
  <c r="I593" i="13"/>
  <c r="I600" i="13"/>
  <c r="I605" i="13"/>
  <c r="I608" i="13"/>
  <c r="I613" i="13"/>
  <c r="I616" i="13"/>
  <c r="I621" i="13"/>
  <c r="I624" i="13"/>
  <c r="I629" i="13"/>
  <c r="I632" i="13"/>
  <c r="I637" i="13"/>
  <c r="I640" i="13"/>
  <c r="I645" i="13"/>
  <c r="I648" i="13"/>
  <c r="I653" i="13"/>
  <c r="I656" i="13"/>
  <c r="I661" i="13"/>
  <c r="I664" i="13"/>
  <c r="I669" i="13"/>
  <c r="I672" i="13"/>
  <c r="I677" i="13"/>
  <c r="I680" i="13"/>
  <c r="I685" i="13"/>
  <c r="I688" i="13"/>
  <c r="I693" i="13"/>
  <c r="I696" i="13"/>
  <c r="I701" i="13"/>
  <c r="I703" i="13"/>
  <c r="I717" i="13"/>
  <c r="I719" i="13"/>
  <c r="I733" i="13"/>
  <c r="I735" i="13"/>
  <c r="I748" i="13"/>
  <c r="I757" i="13"/>
  <c r="I773" i="13"/>
  <c r="I780" i="13"/>
  <c r="I782" i="13"/>
  <c r="I789" i="13"/>
  <c r="I796" i="13"/>
  <c r="I798" i="13"/>
  <c r="I805" i="13"/>
  <c r="I1096" i="13"/>
  <c r="I1103" i="13"/>
  <c r="I1112" i="13"/>
  <c r="I1119" i="13"/>
  <c r="I1128" i="13"/>
  <c r="I1135" i="13"/>
  <c r="I1144" i="13"/>
  <c r="I1151" i="13"/>
  <c r="I1160" i="13"/>
  <c r="I1167" i="13"/>
  <c r="I1176" i="13"/>
  <c r="I1183" i="13"/>
  <c r="I1192" i="13"/>
  <c r="I1199" i="13"/>
  <c r="I1208" i="13"/>
  <c r="I1215" i="13"/>
  <c r="I1224" i="13"/>
  <c r="I1231" i="13"/>
  <c r="I1240" i="13"/>
  <c r="I1247" i="13"/>
  <c r="I1256" i="13"/>
  <c r="I1263" i="13"/>
  <c r="I809" i="13"/>
  <c r="I816" i="13"/>
  <c r="I818" i="13"/>
  <c r="I825" i="13"/>
  <c r="I832" i="13"/>
  <c r="I834" i="13"/>
  <c r="I841" i="13"/>
  <c r="I850" i="13"/>
  <c r="I857" i="13"/>
  <c r="I866" i="13"/>
  <c r="I873" i="13"/>
  <c r="I882" i="13"/>
  <c r="I889" i="13"/>
  <c r="I896" i="13"/>
  <c r="I898" i="13"/>
  <c r="I936" i="13"/>
  <c r="I952" i="13"/>
  <c r="I968" i="13"/>
  <c r="I984" i="13"/>
  <c r="I992" i="13"/>
  <c r="I1000" i="13"/>
  <c r="I1008" i="13"/>
  <c r="I1016" i="13"/>
  <c r="I1024" i="13"/>
  <c r="I1032" i="13"/>
  <c r="I1040" i="13"/>
  <c r="I1048" i="13"/>
  <c r="I1056" i="13"/>
  <c r="I1061" i="13"/>
  <c r="I1064" i="13"/>
  <c r="I1069" i="13"/>
  <c r="I1072" i="13"/>
  <c r="I1077" i="13"/>
  <c r="I1080" i="13"/>
  <c r="I1085" i="13"/>
  <c r="I1088" i="13"/>
  <c r="I1100" i="13"/>
  <c r="I1107" i="13"/>
  <c r="I1116" i="13"/>
  <c r="I1123" i="13"/>
  <c r="I1132" i="13"/>
  <c r="I1139" i="13"/>
  <c r="I1141" i="13"/>
  <c r="I1148" i="13"/>
  <c r="I1155" i="13"/>
  <c r="I1157" i="13"/>
  <c r="I1164" i="13"/>
  <c r="I1171" i="13"/>
  <c r="I1180" i="13"/>
  <c r="I1187" i="13"/>
  <c r="I1196" i="13"/>
  <c r="I1203" i="13"/>
  <c r="I1212" i="13"/>
  <c r="I1219" i="13"/>
  <c r="I1228" i="13"/>
  <c r="I1235" i="13"/>
  <c r="I1244" i="13"/>
  <c r="I1251" i="13"/>
  <c r="I1260" i="13"/>
  <c r="I1095" i="13"/>
  <c r="I1104" i="13"/>
  <c r="I1111" i="13"/>
  <c r="I1120" i="13"/>
  <c r="I1127" i="13"/>
  <c r="I1136" i="13"/>
  <c r="I1143" i="13"/>
  <c r="I1152" i="13"/>
  <c r="I1159" i="13"/>
  <c r="I1168" i="13"/>
  <c r="I1175" i="13"/>
  <c r="I1184" i="13"/>
  <c r="I1191" i="13"/>
  <c r="I1200" i="13"/>
  <c r="I1207" i="13"/>
  <c r="I1216" i="13"/>
  <c r="I1223" i="13"/>
  <c r="I1232" i="13"/>
  <c r="I1239" i="13"/>
  <c r="I1248" i="13"/>
  <c r="I810" i="13"/>
  <c r="I817" i="13"/>
  <c r="I824" i="13"/>
  <c r="I826" i="13"/>
  <c r="I833" i="13"/>
  <c r="I840" i="13"/>
  <c r="I842" i="13"/>
  <c r="I849" i="13"/>
  <c r="I858" i="13"/>
  <c r="I865" i="13"/>
  <c r="I874" i="13"/>
  <c r="I881" i="13"/>
  <c r="I890" i="13"/>
  <c r="I897" i="13"/>
  <c r="I928" i="13"/>
  <c r="I930" i="13"/>
  <c r="I944" i="13"/>
  <c r="I960" i="13"/>
  <c r="I976" i="13"/>
  <c r="I988" i="13"/>
  <c r="I996" i="13"/>
  <c r="I1004" i="13"/>
  <c r="I1012" i="13"/>
  <c r="I1020" i="13"/>
  <c r="I1028" i="13"/>
  <c r="I1036" i="13"/>
  <c r="I1044" i="13"/>
  <c r="I1052" i="13"/>
  <c r="I1060" i="13"/>
  <c r="I1068" i="13"/>
  <c r="I1076" i="13"/>
  <c r="I1084" i="13"/>
  <c r="I1089" i="13"/>
  <c r="I1092" i="13"/>
  <c r="I1099" i="13"/>
  <c r="I1108" i="13"/>
  <c r="I1115" i="13"/>
  <c r="I1124" i="13"/>
  <c r="I1131" i="13"/>
  <c r="I1140" i="13"/>
  <c r="I1147" i="13"/>
  <c r="I1156" i="13"/>
  <c r="I1163" i="13"/>
  <c r="I1172" i="13"/>
  <c r="I1179" i="13"/>
  <c r="I1188" i="13"/>
  <c r="I1195" i="13"/>
  <c r="I1204" i="13"/>
  <c r="I1211" i="13"/>
  <c r="I1220" i="13"/>
  <c r="I1227" i="13"/>
  <c r="I1236" i="13"/>
  <c r="I1243" i="13"/>
  <c r="I1252" i="13"/>
  <c r="K2" i="14"/>
  <c r="I39" i="10"/>
  <c r="I106" i="10"/>
  <c r="I228" i="10"/>
  <c r="I59" i="12"/>
  <c r="I68" i="12"/>
  <c r="I75" i="12"/>
  <c r="I84" i="12"/>
  <c r="I91" i="12"/>
  <c r="I100" i="12"/>
  <c r="I107" i="12"/>
  <c r="I180" i="12"/>
  <c r="I187" i="12"/>
  <c r="I196" i="12"/>
  <c r="I103" i="10"/>
  <c r="I150" i="10"/>
  <c r="I152" i="10"/>
  <c r="I175" i="10"/>
  <c r="I179" i="10"/>
  <c r="I213" i="10"/>
  <c r="I221" i="10"/>
  <c r="I231" i="10"/>
  <c r="I233" i="10"/>
  <c r="I248" i="10"/>
  <c r="I24" i="12"/>
  <c r="I27" i="12"/>
  <c r="I32" i="12"/>
  <c r="I35" i="12"/>
  <c r="I40" i="12"/>
  <c r="I43" i="12"/>
  <c r="I48" i="12"/>
  <c r="I51" i="12"/>
  <c r="I56" i="12"/>
  <c r="I63" i="12"/>
  <c r="I72" i="12"/>
  <c r="I79" i="12"/>
  <c r="I88" i="12"/>
  <c r="I95" i="12"/>
  <c r="I104" i="12"/>
  <c r="I111" i="12"/>
  <c r="I120" i="12"/>
  <c r="I127" i="12"/>
  <c r="I136" i="12"/>
  <c r="I143" i="12"/>
  <c r="I152" i="12"/>
  <c r="I159" i="12"/>
  <c r="I168" i="12"/>
  <c r="I175" i="12"/>
  <c r="I184" i="12"/>
  <c r="I191" i="12"/>
  <c r="I200" i="12"/>
  <c r="I207" i="12"/>
  <c r="I216" i="12"/>
  <c r="I223" i="12"/>
  <c r="I232" i="12"/>
  <c r="I239" i="12"/>
  <c r="I248" i="12"/>
  <c r="I255" i="12"/>
  <c r="I264" i="12"/>
  <c r="I271" i="12"/>
  <c r="I280" i="12"/>
  <c r="I287" i="12"/>
  <c r="I296" i="12"/>
  <c r="I303" i="12"/>
  <c r="I312" i="12"/>
  <c r="I319" i="12"/>
  <c r="I328" i="12"/>
  <c r="I335" i="12"/>
  <c r="I344" i="12"/>
  <c r="I351" i="12"/>
  <c r="I278" i="9"/>
  <c r="J278" i="9" s="1"/>
  <c r="I284" i="9"/>
  <c r="J284" i="9" s="1"/>
  <c r="I40" i="10"/>
  <c r="I58" i="10"/>
  <c r="I78" i="10"/>
  <c r="I84" i="10"/>
  <c r="I86" i="10"/>
  <c r="I88" i="10"/>
  <c r="I94" i="10"/>
  <c r="I117" i="10"/>
  <c r="I122" i="10"/>
  <c r="I168" i="10"/>
  <c r="I180" i="10"/>
  <c r="I184" i="10"/>
  <c r="I188" i="10"/>
  <c r="I190" i="10"/>
  <c r="I192" i="10"/>
  <c r="I194" i="10"/>
  <c r="I267" i="10"/>
  <c r="I269" i="10"/>
  <c r="I281" i="10"/>
  <c r="I283" i="10"/>
  <c r="I285" i="10"/>
  <c r="I293" i="10"/>
  <c r="I16" i="12"/>
  <c r="I19" i="12"/>
  <c r="I60" i="12"/>
  <c r="I67" i="12"/>
  <c r="I76" i="12"/>
  <c r="I83" i="12"/>
  <c r="I92" i="12"/>
  <c r="I99" i="12"/>
  <c r="I108" i="12"/>
  <c r="I115" i="12"/>
  <c r="I124" i="12"/>
  <c r="I131" i="12"/>
  <c r="I140" i="12"/>
  <c r="I147" i="12"/>
  <c r="I156" i="12"/>
  <c r="I163" i="12"/>
  <c r="I172" i="12"/>
  <c r="I179" i="12"/>
  <c r="I188" i="12"/>
  <c r="I195" i="12"/>
  <c r="I204" i="12"/>
  <c r="I211" i="12"/>
  <c r="I220" i="12"/>
  <c r="I227" i="12"/>
  <c r="I236" i="12"/>
  <c r="I243" i="12"/>
  <c r="I252" i="12"/>
  <c r="I259" i="12"/>
  <c r="I268" i="12"/>
  <c r="I275" i="12"/>
  <c r="I284" i="12"/>
  <c r="I291" i="12"/>
  <c r="I300" i="12"/>
  <c r="I307" i="12"/>
  <c r="I316" i="12"/>
  <c r="I323" i="12"/>
  <c r="I332" i="12"/>
  <c r="I339" i="12"/>
  <c r="I348" i="12"/>
  <c r="I360" i="12"/>
  <c r="I376" i="12"/>
  <c r="I404" i="12"/>
  <c r="I413" i="12"/>
  <c r="I420" i="12"/>
  <c r="I429" i="12"/>
  <c r="I436" i="12"/>
  <c r="I452" i="12"/>
  <c r="I461" i="12"/>
  <c r="I468" i="12"/>
  <c r="I477" i="12"/>
  <c r="I484" i="12"/>
  <c r="I493" i="12"/>
  <c r="I500" i="12"/>
  <c r="I509" i="12"/>
  <c r="I516" i="12"/>
  <c r="I525" i="12"/>
  <c r="I532" i="12"/>
  <c r="I541" i="12"/>
  <c r="I548" i="12"/>
  <c r="I557" i="12"/>
  <c r="I564" i="12"/>
  <c r="I573" i="12"/>
  <c r="I580" i="12"/>
  <c r="I589" i="12"/>
  <c r="I596" i="12"/>
  <c r="I605" i="12"/>
  <c r="I614" i="12"/>
  <c r="I616" i="12"/>
  <c r="I623" i="12"/>
  <c r="I630" i="12"/>
  <c r="I632" i="12"/>
  <c r="I639" i="12"/>
  <c r="I648" i="12"/>
  <c r="I655" i="12"/>
  <c r="I664" i="12"/>
  <c r="I671" i="12"/>
  <c r="I680" i="12"/>
  <c r="I687" i="12"/>
  <c r="I696" i="12"/>
  <c r="I703" i="12"/>
  <c r="I712" i="12"/>
  <c r="I719" i="12"/>
  <c r="I735" i="12"/>
  <c r="I751" i="12"/>
  <c r="I767" i="12"/>
  <c r="I783" i="12"/>
  <c r="I799" i="12"/>
  <c r="I815" i="12"/>
  <c r="I822" i="12"/>
  <c r="I831" i="12"/>
  <c r="I838" i="12"/>
  <c r="I847" i="12"/>
  <c r="I854" i="12"/>
  <c r="I863" i="12"/>
  <c r="I870" i="12"/>
  <c r="I879" i="12"/>
  <c r="I886" i="12"/>
  <c r="I888" i="12"/>
  <c r="I895" i="12"/>
  <c r="I902" i="12"/>
  <c r="I904" i="12"/>
  <c r="I911" i="12"/>
  <c r="I918" i="12"/>
  <c r="I927" i="12"/>
  <c r="I934" i="12"/>
  <c r="I943" i="12"/>
  <c r="I952" i="12"/>
  <c r="I955" i="12"/>
  <c r="I964" i="12"/>
  <c r="I971" i="12"/>
  <c r="I980" i="12"/>
  <c r="I987" i="12"/>
  <c r="I996" i="12"/>
  <c r="I1003" i="12"/>
  <c r="I1012" i="12"/>
  <c r="I1019" i="12"/>
  <c r="I1028" i="12"/>
  <c r="I1035" i="12"/>
  <c r="I1044" i="12"/>
  <c r="I1051" i="12"/>
  <c r="I1060" i="12"/>
  <c r="I1067" i="12"/>
  <c r="I1076" i="12"/>
  <c r="I1083" i="12"/>
  <c r="I1092" i="12"/>
  <c r="I1099" i="12"/>
  <c r="I1108" i="12"/>
  <c r="I1115" i="12"/>
  <c r="I1124" i="12"/>
  <c r="I1131" i="12"/>
  <c r="I1140" i="12"/>
  <c r="I1147" i="12"/>
  <c r="I1156" i="12"/>
  <c r="I1163" i="12"/>
  <c r="I1172" i="12"/>
  <c r="I1179" i="12"/>
  <c r="I1188" i="12"/>
  <c r="I1195" i="12"/>
  <c r="I1204" i="12"/>
  <c r="I1211" i="12"/>
  <c r="I1220" i="12"/>
  <c r="I1227" i="12"/>
  <c r="I1236" i="12"/>
  <c r="I1243" i="12"/>
  <c r="I1252" i="12"/>
  <c r="I1259" i="12"/>
  <c r="I1268" i="12"/>
  <c r="I1275" i="12"/>
  <c r="I1284" i="12"/>
  <c r="I392" i="12"/>
  <c r="I408" i="12"/>
  <c r="I417" i="12"/>
  <c r="I424" i="12"/>
  <c r="I433" i="12"/>
  <c r="I440" i="12"/>
  <c r="I449" i="12"/>
  <c r="I456" i="12"/>
  <c r="I465" i="12"/>
  <c r="I472" i="12"/>
  <c r="I481" i="12"/>
  <c r="I488" i="12"/>
  <c r="I497" i="12"/>
  <c r="I504" i="12"/>
  <c r="I513" i="12"/>
  <c r="I520" i="12"/>
  <c r="I529" i="12"/>
  <c r="I536" i="12"/>
  <c r="I552" i="12"/>
  <c r="I568" i="12"/>
  <c r="I584" i="12"/>
  <c r="I739" i="12"/>
  <c r="I755" i="12"/>
  <c r="I771" i="12"/>
  <c r="I787" i="12"/>
  <c r="I803" i="12"/>
  <c r="I810" i="12"/>
  <c r="I819" i="12"/>
  <c r="I826" i="12"/>
  <c r="I835" i="12"/>
  <c r="I867" i="12"/>
  <c r="I874" i="12"/>
  <c r="I883" i="12"/>
  <c r="I890" i="12"/>
  <c r="I899" i="12"/>
  <c r="I906" i="12"/>
  <c r="I915" i="12"/>
  <c r="I922" i="12"/>
  <c r="I931" i="12"/>
  <c r="I938" i="12"/>
  <c r="I947" i="12"/>
  <c r="I959" i="12"/>
  <c r="I968" i="12"/>
  <c r="I975" i="12"/>
  <c r="I984" i="12"/>
  <c r="I991" i="12"/>
  <c r="I1000" i="12"/>
  <c r="I1007" i="12"/>
  <c r="I1016" i="12"/>
  <c r="I1023" i="12"/>
  <c r="I1032" i="12"/>
  <c r="I1039" i="12"/>
  <c r="I1048" i="12"/>
  <c r="I1055" i="12"/>
  <c r="I1064" i="12"/>
  <c r="I1071" i="12"/>
  <c r="I1080" i="12"/>
  <c r="I1087" i="12"/>
  <c r="I1096" i="12"/>
  <c r="I1103" i="12"/>
  <c r="I1112" i="12"/>
  <c r="I1119" i="12"/>
  <c r="I1128" i="12"/>
  <c r="I1135" i="12"/>
  <c r="I1144" i="12"/>
  <c r="I1151" i="12"/>
  <c r="I1160" i="12"/>
  <c r="I1167" i="12"/>
  <c r="I1176" i="12"/>
  <c r="I1183" i="12"/>
  <c r="I1192" i="12"/>
  <c r="I1199" i="12"/>
  <c r="I1208" i="12"/>
  <c r="I1215" i="12"/>
  <c r="I1224" i="12"/>
  <c r="I1231" i="12"/>
  <c r="I1240" i="12"/>
  <c r="I1247" i="12"/>
  <c r="I1256" i="12"/>
  <c r="I1263" i="12"/>
  <c r="I1272" i="12"/>
  <c r="I1279" i="12"/>
  <c r="I396" i="12"/>
  <c r="I412" i="12"/>
  <c r="I421" i="12"/>
  <c r="I428" i="12"/>
  <c r="I437" i="12"/>
  <c r="I444" i="12"/>
  <c r="I453" i="12"/>
  <c r="I460" i="12"/>
  <c r="I469" i="12"/>
  <c r="I476" i="12"/>
  <c r="I485" i="12"/>
  <c r="I492" i="12"/>
  <c r="I501" i="12"/>
  <c r="I508" i="12"/>
  <c r="I517" i="12"/>
  <c r="I524" i="12"/>
  <c r="I533" i="12"/>
  <c r="I540" i="12"/>
  <c r="I549" i="12"/>
  <c r="I556" i="12"/>
  <c r="I565" i="12"/>
  <c r="I572" i="12"/>
  <c r="I581" i="12"/>
  <c r="I588" i="12"/>
  <c r="I597" i="12"/>
  <c r="I604" i="12"/>
  <c r="I615" i="12"/>
  <c r="I622" i="12"/>
  <c r="I631" i="12"/>
  <c r="I647" i="12"/>
  <c r="I663" i="12"/>
  <c r="I679" i="12"/>
  <c r="I695" i="12"/>
  <c r="I711" i="12"/>
  <c r="I727" i="12"/>
  <c r="I743" i="12"/>
  <c r="I759" i="12"/>
  <c r="I775" i="12"/>
  <c r="I791" i="12"/>
  <c r="I807" i="12"/>
  <c r="I814" i="12"/>
  <c r="I823" i="12"/>
  <c r="I830" i="12"/>
  <c r="I839" i="12"/>
  <c r="I846" i="12"/>
  <c r="I855" i="12"/>
  <c r="I862" i="12"/>
  <c r="I871" i="12"/>
  <c r="I878" i="12"/>
  <c r="I887" i="12"/>
  <c r="I894" i="12"/>
  <c r="I903" i="12"/>
  <c r="I910" i="12"/>
  <c r="I919" i="12"/>
  <c r="I926" i="12"/>
  <c r="I935" i="12"/>
  <c r="I942" i="12"/>
  <c r="I951" i="12"/>
  <c r="I956" i="12"/>
  <c r="I963" i="12"/>
  <c r="I972" i="12"/>
  <c r="I979" i="12"/>
  <c r="I988" i="12"/>
  <c r="I995" i="12"/>
  <c r="I1004" i="12"/>
  <c r="I1011" i="12"/>
  <c r="I1020" i="12"/>
  <c r="I1027" i="12"/>
  <c r="I1036" i="12"/>
  <c r="I1043" i="12"/>
  <c r="I1052" i="12"/>
  <c r="I1059" i="12"/>
  <c r="I1068" i="12"/>
  <c r="I1075" i="12"/>
  <c r="I1084" i="12"/>
  <c r="I1091" i="12"/>
  <c r="I1100" i="12"/>
  <c r="I1107" i="12"/>
  <c r="I1116" i="12"/>
  <c r="I1123" i="12"/>
  <c r="I1132" i="12"/>
  <c r="I1139" i="12"/>
  <c r="I1148" i="12"/>
  <c r="I1155" i="12"/>
  <c r="I1164" i="12"/>
  <c r="I1171" i="12"/>
  <c r="I1180" i="12"/>
  <c r="I1187" i="12"/>
  <c r="I1196" i="12"/>
  <c r="I1203" i="12"/>
  <c r="I1212" i="12"/>
  <c r="I1219" i="12"/>
  <c r="I1228" i="12"/>
  <c r="I1235" i="12"/>
  <c r="I1244" i="12"/>
  <c r="I1251" i="12"/>
  <c r="I1260" i="12"/>
  <c r="I1267" i="12"/>
  <c r="I1276" i="12"/>
  <c r="I1283" i="12"/>
  <c r="I1285" i="12"/>
  <c r="I400" i="12"/>
  <c r="I409" i="12"/>
  <c r="I416" i="12"/>
  <c r="I425" i="12"/>
  <c r="I432" i="12"/>
  <c r="I441" i="12"/>
  <c r="I448" i="12"/>
  <c r="I457" i="12"/>
  <c r="I464" i="12"/>
  <c r="I473" i="12"/>
  <c r="I480" i="12"/>
  <c r="I489" i="12"/>
  <c r="I496" i="12"/>
  <c r="I505" i="12"/>
  <c r="I512" i="12"/>
  <c r="I521" i="12"/>
  <c r="I528" i="12"/>
  <c r="I537" i="12"/>
  <c r="I544" i="12"/>
  <c r="I553" i="12"/>
  <c r="I560" i="12"/>
  <c r="I569" i="12"/>
  <c r="I576" i="12"/>
  <c r="I585" i="12"/>
  <c r="I592" i="12"/>
  <c r="I601" i="12"/>
  <c r="I608" i="12"/>
  <c r="I619" i="12"/>
  <c r="I626" i="12"/>
  <c r="I635" i="12"/>
  <c r="I651" i="12"/>
  <c r="I667" i="12"/>
  <c r="I683" i="12"/>
  <c r="I699" i="12"/>
  <c r="I715" i="12"/>
  <c r="I731" i="12"/>
  <c r="I747" i="12"/>
  <c r="I763" i="12"/>
  <c r="I779" i="12"/>
  <c r="I795" i="12"/>
  <c r="I811" i="12"/>
  <c r="I818" i="12"/>
  <c r="I827" i="12"/>
  <c r="I834" i="12"/>
  <c r="I843" i="12"/>
  <c r="I850" i="12"/>
  <c r="I859" i="12"/>
  <c r="I866" i="12"/>
  <c r="I875" i="12"/>
  <c r="I882" i="12"/>
  <c r="I891" i="12"/>
  <c r="I898" i="12"/>
  <c r="I907" i="12"/>
  <c r="I914" i="12"/>
  <c r="I923" i="12"/>
  <c r="I930" i="12"/>
  <c r="I960" i="12"/>
  <c r="I967" i="12"/>
  <c r="I976" i="12"/>
  <c r="I983" i="12"/>
  <c r="I992" i="12"/>
  <c r="I999" i="12"/>
  <c r="I1008" i="12"/>
  <c r="I1015" i="12"/>
  <c r="I1024" i="12"/>
  <c r="I1031" i="12"/>
  <c r="I1040" i="12"/>
  <c r="I1047" i="12"/>
  <c r="I1056" i="12"/>
  <c r="I1063" i="12"/>
  <c r="I1072" i="12"/>
  <c r="I1079" i="12"/>
  <c r="I1088" i="12"/>
  <c r="I1095" i="12"/>
  <c r="I1104" i="12"/>
  <c r="I1111" i="12"/>
  <c r="I1120" i="12"/>
  <c r="I1127" i="12"/>
  <c r="I1136" i="12"/>
  <c r="I1143" i="12"/>
  <c r="I1152" i="12"/>
  <c r="I1159" i="12"/>
  <c r="I1168" i="12"/>
  <c r="I1175" i="12"/>
  <c r="I1184" i="12"/>
  <c r="I1191" i="12"/>
  <c r="I1200" i="12"/>
  <c r="I1207" i="12"/>
  <c r="I1216" i="12"/>
  <c r="I1223" i="12"/>
  <c r="I1232" i="12"/>
  <c r="I1239" i="12"/>
  <c r="I1248" i="12"/>
  <c r="I1255" i="12"/>
  <c r="I1264" i="12"/>
  <c r="I1271" i="12"/>
  <c r="I1280" i="12"/>
  <c r="I64" i="13"/>
  <c r="I387" i="13"/>
  <c r="I395" i="13"/>
  <c r="I403" i="13"/>
  <c r="I411" i="13"/>
  <c r="I413" i="13"/>
  <c r="I429" i="13"/>
  <c r="I391" i="13"/>
  <c r="I399" i="13"/>
  <c r="I407" i="13"/>
  <c r="I421" i="13"/>
  <c r="I437" i="13"/>
  <c r="I702" i="13"/>
  <c r="I710" i="13"/>
  <c r="I718" i="13"/>
  <c r="I726" i="13"/>
  <c r="I734" i="13"/>
  <c r="I742" i="13"/>
  <c r="I704" i="13"/>
  <c r="I712" i="13"/>
  <c r="I720" i="13"/>
  <c r="I728" i="13"/>
  <c r="I736" i="13"/>
  <c r="I746" i="13"/>
  <c r="I708" i="13"/>
  <c r="I716" i="13"/>
  <c r="I724" i="13"/>
  <c r="I732" i="13"/>
  <c r="I740" i="13"/>
  <c r="I1097" i="13"/>
  <c r="I1113" i="13"/>
  <c r="I1129" i="13"/>
  <c r="I1145" i="13"/>
  <c r="I1161" i="13"/>
  <c r="I1177" i="13"/>
  <c r="I1193" i="13"/>
  <c r="I1209" i="13"/>
  <c r="I1225" i="13"/>
  <c r="I1241" i="13"/>
  <c r="I1257" i="13"/>
  <c r="I929" i="13"/>
  <c r="I937" i="13"/>
  <c r="I945" i="13"/>
  <c r="I953" i="13"/>
  <c r="I961" i="13"/>
  <c r="I969" i="13"/>
  <c r="I977" i="13"/>
  <c r="I985" i="13"/>
  <c r="I993" i="13"/>
  <c r="I1001" i="13"/>
  <c r="I1009" i="13"/>
  <c r="I1017" i="13"/>
  <c r="I1025" i="13"/>
  <c r="I1033" i="13"/>
  <c r="I1041" i="13"/>
  <c r="I1049" i="13"/>
  <c r="I1057" i="13"/>
  <c r="I1065" i="13"/>
  <c r="I1073" i="13"/>
  <c r="I1081" i="13"/>
  <c r="I1101" i="13"/>
  <c r="I1117" i="13"/>
  <c r="I1133" i="13"/>
  <c r="I1149" i="13"/>
  <c r="I1165" i="13"/>
  <c r="I1181" i="13"/>
  <c r="I1197" i="13"/>
  <c r="I1213" i="13"/>
  <c r="I1229" i="13"/>
  <c r="I1245" i="13"/>
  <c r="I1261" i="13"/>
  <c r="I1105" i="13"/>
  <c r="I1121" i="13"/>
  <c r="I1137" i="13"/>
  <c r="I1153" i="13"/>
  <c r="I1169" i="13"/>
  <c r="I1185" i="13"/>
  <c r="I1201" i="13"/>
  <c r="I1217" i="13"/>
  <c r="I1233" i="13"/>
  <c r="I1249" i="13"/>
  <c r="I933" i="13"/>
  <c r="I941" i="13"/>
  <c r="I949" i="13"/>
  <c r="I957" i="13"/>
  <c r="I965" i="13"/>
  <c r="I973" i="13"/>
  <c r="I981" i="13"/>
  <c r="I989" i="13"/>
  <c r="I997" i="13"/>
  <c r="I1005" i="13"/>
  <c r="I1013" i="13"/>
  <c r="I1021" i="13"/>
  <c r="I1029" i="13"/>
  <c r="I1037" i="13"/>
  <c r="I1045" i="13"/>
  <c r="I1053" i="13"/>
  <c r="I1173" i="13"/>
  <c r="I1189" i="13"/>
  <c r="I1205" i="13"/>
  <c r="I1221" i="13"/>
  <c r="I1237" i="13"/>
  <c r="I1253" i="13"/>
  <c r="I139" i="8"/>
  <c r="J139" i="8" s="1"/>
  <c r="I141" i="8"/>
  <c r="J141" i="8" s="1"/>
  <c r="I143" i="8"/>
  <c r="J143" i="8" s="1"/>
  <c r="I145" i="8"/>
  <c r="J145" i="8" s="1"/>
  <c r="I147" i="8"/>
  <c r="J147" i="8" s="1"/>
  <c r="I149" i="8"/>
  <c r="J149" i="8" s="1"/>
  <c r="I151" i="8"/>
  <c r="J151" i="8" s="1"/>
  <c r="I153" i="8"/>
  <c r="J153" i="8" s="1"/>
  <c r="I155" i="8"/>
  <c r="J155" i="8" s="1"/>
  <c r="I157" i="8"/>
  <c r="J157" i="8" s="1"/>
  <c r="I159" i="8"/>
  <c r="J159" i="8" s="1"/>
  <c r="I83" i="9"/>
  <c r="J83" i="9" s="1"/>
  <c r="I87" i="9"/>
  <c r="J87" i="9" s="1"/>
  <c r="I91" i="9"/>
  <c r="J91" i="9" s="1"/>
  <c r="I99" i="9"/>
  <c r="J99" i="9" s="1"/>
  <c r="I151" i="9"/>
  <c r="J151" i="9" s="1"/>
  <c r="I155" i="9"/>
  <c r="J155" i="9" s="1"/>
  <c r="I163" i="9"/>
  <c r="J163" i="9" s="1"/>
  <c r="I221" i="9"/>
  <c r="J221" i="9" s="1"/>
  <c r="I252" i="9"/>
  <c r="J252" i="9" s="1"/>
  <c r="I262" i="9"/>
  <c r="J262" i="9" s="1"/>
  <c r="I268" i="9"/>
  <c r="J268" i="9" s="1"/>
  <c r="I293" i="9"/>
  <c r="J293" i="9" s="1"/>
  <c r="I38" i="10"/>
  <c r="I63" i="10"/>
  <c r="I67" i="10"/>
  <c r="I69" i="10"/>
  <c r="I71" i="10"/>
  <c r="I75" i="10"/>
  <c r="I77" i="10"/>
  <c r="I100" i="10"/>
  <c r="I102" i="10"/>
  <c r="I105" i="10"/>
  <c r="I108" i="10"/>
  <c r="I110" i="10"/>
  <c r="I112" i="10"/>
  <c r="I114" i="10"/>
  <c r="I121" i="10"/>
  <c r="I136" i="10"/>
  <c r="I138" i="10"/>
  <c r="I151" i="10"/>
  <c r="I191" i="10"/>
  <c r="I195" i="10"/>
  <c r="I197" i="10"/>
  <c r="I199" i="10"/>
  <c r="I203" i="10"/>
  <c r="I205" i="10"/>
  <c r="I212" i="10"/>
  <c r="I218" i="10"/>
  <c r="I230" i="10"/>
  <c r="I235" i="10"/>
  <c r="I237" i="10"/>
  <c r="I245" i="10"/>
  <c r="I250" i="10"/>
  <c r="I264" i="10"/>
  <c r="I271" i="10"/>
  <c r="I275" i="10"/>
  <c r="I279" i="10"/>
  <c r="I287" i="10"/>
  <c r="I291" i="10"/>
  <c r="I12" i="12"/>
  <c r="I62" i="8"/>
  <c r="J62" i="8" s="1"/>
  <c r="I66" i="8"/>
  <c r="J66" i="8" s="1"/>
  <c r="I74" i="8"/>
  <c r="J74" i="8" s="1"/>
  <c r="I78" i="8"/>
  <c r="J78" i="8" s="1"/>
  <c r="I116" i="8"/>
  <c r="J116" i="8" s="1"/>
  <c r="I118" i="8"/>
  <c r="J118" i="8" s="1"/>
  <c r="I120" i="8"/>
  <c r="J120" i="8" s="1"/>
  <c r="I122" i="8"/>
  <c r="J122" i="8" s="1"/>
  <c r="I124" i="8"/>
  <c r="J124" i="8" s="1"/>
  <c r="I126" i="8"/>
  <c r="J126" i="8" s="1"/>
  <c r="I128" i="8"/>
  <c r="J128" i="8" s="1"/>
  <c r="I130" i="8"/>
  <c r="J130" i="8" s="1"/>
  <c r="I132" i="8"/>
  <c r="J132" i="8" s="1"/>
  <c r="I134" i="8"/>
  <c r="J134" i="8" s="1"/>
  <c r="I136" i="8"/>
  <c r="J136" i="8" s="1"/>
  <c r="I138" i="8"/>
  <c r="J138" i="8" s="1"/>
  <c r="I140" i="8"/>
  <c r="J140" i="8" s="1"/>
  <c r="I142" i="8"/>
  <c r="J142" i="8" s="1"/>
  <c r="I144" i="8"/>
  <c r="J144" i="8" s="1"/>
  <c r="I146" i="8"/>
  <c r="J146" i="8" s="1"/>
  <c r="I148" i="8"/>
  <c r="J148" i="8" s="1"/>
  <c r="I150" i="8"/>
  <c r="J150" i="8" s="1"/>
  <c r="I152" i="8"/>
  <c r="J152" i="8" s="1"/>
  <c r="I154" i="8"/>
  <c r="J154" i="8" s="1"/>
  <c r="I156" i="8"/>
  <c r="J156" i="8" s="1"/>
  <c r="I158" i="8"/>
  <c r="J158" i="8" s="1"/>
  <c r="I160" i="8"/>
  <c r="J160" i="8" s="1"/>
  <c r="I96" i="9"/>
  <c r="J96" i="9" s="1"/>
  <c r="I98" i="9"/>
  <c r="J98" i="9" s="1"/>
  <c r="I100" i="9"/>
  <c r="J100" i="9" s="1"/>
  <c r="I102" i="9"/>
  <c r="J102" i="9" s="1"/>
  <c r="I108" i="9"/>
  <c r="J108" i="9" s="1"/>
  <c r="I110" i="9"/>
  <c r="J110" i="9" s="1"/>
  <c r="I112" i="9"/>
  <c r="J112" i="9" s="1"/>
  <c r="I114" i="9"/>
  <c r="J114" i="9" s="1"/>
  <c r="I116" i="9"/>
  <c r="J116" i="9" s="1"/>
  <c r="I118" i="9"/>
  <c r="J118" i="9" s="1"/>
  <c r="I128" i="9"/>
  <c r="J128" i="9" s="1"/>
  <c r="I130" i="9"/>
  <c r="J130" i="9" s="1"/>
  <c r="I132" i="9"/>
  <c r="J132" i="9" s="1"/>
  <c r="I134" i="9"/>
  <c r="J134" i="9" s="1"/>
  <c r="I140" i="9"/>
  <c r="J140" i="9" s="1"/>
  <c r="I142" i="9"/>
  <c r="J142" i="9" s="1"/>
  <c r="I220" i="9"/>
  <c r="J220" i="9" s="1"/>
  <c r="I245" i="9"/>
  <c r="J245" i="9" s="1"/>
  <c r="I253" i="9"/>
  <c r="J253" i="9" s="1"/>
  <c r="I42" i="10"/>
  <c r="I44" i="10"/>
  <c r="I46" i="10"/>
  <c r="I48" i="10"/>
  <c r="I50" i="10"/>
  <c r="I57" i="10"/>
  <c r="I72" i="10"/>
  <c r="I74" i="10"/>
  <c r="I79" i="10"/>
  <c r="I83" i="10"/>
  <c r="I87" i="10"/>
  <c r="I127" i="10"/>
  <c r="I131" i="10"/>
  <c r="I133" i="10"/>
  <c r="I135" i="10"/>
  <c r="I139" i="10"/>
  <c r="I141" i="10"/>
  <c r="I164" i="10"/>
  <c r="I166" i="10"/>
  <c r="I169" i="10"/>
  <c r="I172" i="10"/>
  <c r="I174" i="10"/>
  <c r="I176" i="10"/>
  <c r="I178" i="10"/>
  <c r="I185" i="10"/>
  <c r="I200" i="10"/>
  <c r="I202" i="10"/>
  <c r="I204" i="10"/>
  <c r="I207" i="10"/>
  <c r="I211" i="10"/>
  <c r="I219" i="10"/>
  <c r="I229" i="10"/>
  <c r="I236" i="10"/>
  <c r="I238" i="10"/>
  <c r="I244" i="10"/>
  <c r="I246" i="10"/>
  <c r="I251" i="10"/>
  <c r="I261" i="10"/>
  <c r="I263" i="10"/>
  <c r="I282" i="10"/>
  <c r="I381" i="12"/>
  <c r="I389" i="12"/>
  <c r="I397" i="12"/>
  <c r="I405" i="12"/>
  <c r="I361" i="12"/>
  <c r="I369" i="12"/>
  <c r="I377" i="12"/>
  <c r="I385" i="12"/>
  <c r="I393" i="12"/>
  <c r="I401" i="12"/>
  <c r="I624" i="12"/>
  <c r="I640" i="12"/>
  <c r="I656" i="12"/>
  <c r="I672" i="12"/>
  <c r="I688" i="12"/>
  <c r="I704" i="12"/>
  <c r="I720" i="12"/>
  <c r="I736" i="12"/>
  <c r="I752" i="12"/>
  <c r="I768" i="12"/>
  <c r="I784" i="12"/>
  <c r="I800" i="12"/>
  <c r="I816" i="12"/>
  <c r="I832" i="12"/>
  <c r="I848" i="12"/>
  <c r="I864" i="12"/>
  <c r="I880" i="12"/>
  <c r="I896" i="12"/>
  <c r="I912" i="12"/>
  <c r="I610" i="12"/>
  <c r="I612" i="12"/>
  <c r="I628" i="12"/>
  <c r="I644" i="12"/>
  <c r="I660" i="12"/>
  <c r="I676" i="12"/>
  <c r="I692" i="12"/>
  <c r="I708" i="12"/>
  <c r="I724" i="12"/>
  <c r="I740" i="12"/>
  <c r="I756" i="12"/>
  <c r="I772" i="12"/>
  <c r="I788" i="12"/>
  <c r="I804" i="12"/>
  <c r="I820" i="12"/>
  <c r="I836" i="12"/>
  <c r="I852" i="12"/>
  <c r="I868" i="12"/>
  <c r="I900" i="12"/>
  <c r="I916" i="12"/>
  <c r="I119" i="8"/>
  <c r="J119" i="8" s="1"/>
  <c r="I47" i="10"/>
  <c r="I51" i="10"/>
  <c r="I255" i="10"/>
  <c r="I259" i="10"/>
  <c r="I37" i="8"/>
  <c r="J37" i="8" s="1"/>
  <c r="I41" i="8"/>
  <c r="J41" i="8" s="1"/>
  <c r="I49" i="8"/>
  <c r="J49" i="8" s="1"/>
  <c r="I53" i="8"/>
  <c r="J53" i="8" s="1"/>
  <c r="I57" i="8"/>
  <c r="J57" i="8" s="1"/>
  <c r="I180" i="8"/>
  <c r="J180" i="8" s="1"/>
  <c r="I182" i="8"/>
  <c r="J182" i="8" s="1"/>
  <c r="I184" i="8"/>
  <c r="J184" i="8" s="1"/>
  <c r="I186" i="8"/>
  <c r="J186" i="8" s="1"/>
  <c r="I188" i="8"/>
  <c r="J188" i="8" s="1"/>
  <c r="I190" i="8"/>
  <c r="J190" i="8" s="1"/>
  <c r="I192" i="8"/>
  <c r="J192" i="8" s="1"/>
  <c r="I194" i="8"/>
  <c r="J194" i="8" s="1"/>
  <c r="I196" i="8"/>
  <c r="J196" i="8" s="1"/>
  <c r="I198" i="8"/>
  <c r="J198" i="8" s="1"/>
  <c r="I200" i="8"/>
  <c r="J200" i="8" s="1"/>
  <c r="I202" i="8"/>
  <c r="J202" i="8" s="1"/>
  <c r="I204" i="8"/>
  <c r="J204" i="8" s="1"/>
  <c r="I206" i="8"/>
  <c r="J206" i="8" s="1"/>
  <c r="I284" i="8"/>
  <c r="J284" i="8" s="1"/>
  <c r="I286" i="8"/>
  <c r="J286" i="8" s="1"/>
  <c r="I288" i="8"/>
  <c r="J288" i="8" s="1"/>
  <c r="I290" i="8"/>
  <c r="J290" i="8" s="1"/>
  <c r="I66" i="9"/>
  <c r="J66" i="9" s="1"/>
  <c r="I68" i="9"/>
  <c r="J68" i="9" s="1"/>
  <c r="I70" i="9"/>
  <c r="J70" i="9" s="1"/>
  <c r="I148" i="9"/>
  <c r="J148" i="9" s="1"/>
  <c r="I150" i="9"/>
  <c r="J150" i="9" s="1"/>
  <c r="I167" i="9"/>
  <c r="J167" i="9" s="1"/>
  <c r="I171" i="9"/>
  <c r="J171" i="9" s="1"/>
  <c r="I183" i="9"/>
  <c r="J183" i="9" s="1"/>
  <c r="I187" i="9"/>
  <c r="J187" i="9" s="1"/>
  <c r="I195" i="9"/>
  <c r="J195" i="9" s="1"/>
  <c r="I55" i="10"/>
  <c r="I64" i="10"/>
  <c r="I66" i="10"/>
  <c r="I119" i="10"/>
  <c r="I183" i="10"/>
  <c r="I240" i="10"/>
  <c r="I242" i="10"/>
  <c r="I247" i="10"/>
  <c r="I249" i="10"/>
  <c r="I256" i="10"/>
  <c r="I258" i="10"/>
  <c r="I121" i="8"/>
  <c r="J121" i="8" s="1"/>
  <c r="I123" i="8"/>
  <c r="J123" i="8" s="1"/>
  <c r="I125" i="8"/>
  <c r="J125" i="8" s="1"/>
  <c r="I127" i="8"/>
  <c r="J127" i="8" s="1"/>
  <c r="I129" i="8"/>
  <c r="J129" i="8" s="1"/>
  <c r="I131" i="8"/>
  <c r="J131" i="8" s="1"/>
  <c r="I133" i="8"/>
  <c r="J133" i="8" s="1"/>
  <c r="I135" i="8"/>
  <c r="J135" i="8" s="1"/>
  <c r="I137" i="8"/>
  <c r="J137" i="8" s="1"/>
  <c r="I84" i="9"/>
  <c r="J84" i="9" s="1"/>
  <c r="I86" i="9"/>
  <c r="J86" i="9" s="1"/>
  <c r="I103" i="9"/>
  <c r="J103" i="9" s="1"/>
  <c r="I107" i="9"/>
  <c r="J107" i="9" s="1"/>
  <c r="I119" i="9"/>
  <c r="J119" i="9" s="1"/>
  <c r="I123" i="9"/>
  <c r="J123" i="9" s="1"/>
  <c r="I131" i="9"/>
  <c r="J131" i="9" s="1"/>
  <c r="I139" i="9"/>
  <c r="J139" i="9" s="1"/>
  <c r="I156" i="9"/>
  <c r="J156" i="9" s="1"/>
  <c r="I158" i="9"/>
  <c r="J158" i="9" s="1"/>
  <c r="I160" i="9"/>
  <c r="J160" i="9" s="1"/>
  <c r="I162" i="9"/>
  <c r="J162" i="9" s="1"/>
  <c r="I164" i="9"/>
  <c r="J164" i="9" s="1"/>
  <c r="I166" i="9"/>
  <c r="J166" i="9" s="1"/>
  <c r="I207" i="9"/>
  <c r="J207" i="9" s="1"/>
  <c r="I230" i="9"/>
  <c r="J230" i="9" s="1"/>
  <c r="I236" i="9"/>
  <c r="J236" i="9" s="1"/>
  <c r="I261" i="9"/>
  <c r="J261" i="9" s="1"/>
  <c r="I269" i="9"/>
  <c r="J269" i="9" s="1"/>
  <c r="I45" i="10"/>
  <c r="I54" i="10"/>
  <c r="I61" i="10"/>
  <c r="I70" i="10"/>
  <c r="I73" i="10"/>
  <c r="I76" i="10"/>
  <c r="I85" i="10"/>
  <c r="I90" i="10"/>
  <c r="I92" i="10"/>
  <c r="I95" i="10"/>
  <c r="I99" i="10"/>
  <c r="I101" i="10"/>
  <c r="I109" i="10"/>
  <c r="I118" i="10"/>
  <c r="I125" i="10"/>
  <c r="I134" i="10"/>
  <c r="I137" i="10"/>
  <c r="I140" i="10"/>
  <c r="I143" i="10"/>
  <c r="I147" i="10"/>
  <c r="I149" i="10"/>
  <c r="I154" i="10"/>
  <c r="I156" i="10"/>
  <c r="I159" i="10"/>
  <c r="I163" i="10"/>
  <c r="I165" i="10"/>
  <c r="I173" i="10"/>
  <c r="I182" i="10"/>
  <c r="I189" i="10"/>
  <c r="I198" i="10"/>
  <c r="I201" i="10"/>
  <c r="I253" i="10"/>
  <c r="I262" i="10"/>
  <c r="I265" i="10"/>
  <c r="I277" i="10"/>
  <c r="I285" i="8"/>
  <c r="J285" i="8" s="1"/>
  <c r="I287" i="8"/>
  <c r="J287" i="8" s="1"/>
  <c r="I289" i="8"/>
  <c r="J289" i="8" s="1"/>
  <c r="I291" i="8"/>
  <c r="J291" i="8" s="1"/>
  <c r="I67" i="9"/>
  <c r="J67" i="9" s="1"/>
  <c r="I75" i="9"/>
  <c r="J75" i="9" s="1"/>
  <c r="I92" i="9"/>
  <c r="J92" i="9" s="1"/>
  <c r="I94" i="9"/>
  <c r="J94" i="9" s="1"/>
  <c r="I147" i="9"/>
  <c r="J147" i="9" s="1"/>
  <c r="I172" i="9"/>
  <c r="J172" i="9" s="1"/>
  <c r="I174" i="9"/>
  <c r="J174" i="9" s="1"/>
  <c r="I176" i="9"/>
  <c r="J176" i="9" s="1"/>
  <c r="I178" i="9"/>
  <c r="J178" i="9" s="1"/>
  <c r="I180" i="9"/>
  <c r="J180" i="9" s="1"/>
  <c r="I182" i="9"/>
  <c r="J182" i="9" s="1"/>
  <c r="I192" i="9"/>
  <c r="J192" i="9" s="1"/>
  <c r="I196" i="9"/>
  <c r="J196" i="9" s="1"/>
  <c r="I198" i="9"/>
  <c r="J198" i="9" s="1"/>
  <c r="I204" i="9"/>
  <c r="J204" i="9" s="1"/>
  <c r="I206" i="9"/>
  <c r="J206" i="9" s="1"/>
  <c r="I213" i="9"/>
  <c r="J213" i="9" s="1"/>
  <c r="I246" i="9"/>
  <c r="J246" i="9" s="1"/>
  <c r="I277" i="9"/>
  <c r="J277" i="9" s="1"/>
  <c r="I80" i="10"/>
  <c r="I82" i="10"/>
  <c r="I89" i="10"/>
  <c r="I96" i="10"/>
  <c r="I98" i="10"/>
  <c r="I144" i="10"/>
  <c r="I146" i="10"/>
  <c r="I153" i="10"/>
  <c r="I160" i="10"/>
  <c r="I162" i="10"/>
  <c r="I208" i="10"/>
  <c r="I210" i="10"/>
  <c r="I215" i="10"/>
  <c r="I217" i="10"/>
  <c r="I224" i="10"/>
  <c r="I226" i="10"/>
  <c r="I62" i="9"/>
  <c r="J62" i="9" s="1"/>
  <c r="I71" i="9"/>
  <c r="J71" i="9" s="1"/>
  <c r="I80" i="9"/>
  <c r="J80" i="9" s="1"/>
  <c r="I82" i="9"/>
  <c r="J82" i="9" s="1"/>
  <c r="I115" i="9"/>
  <c r="J115" i="9" s="1"/>
  <c r="I124" i="9"/>
  <c r="J124" i="9" s="1"/>
  <c r="I126" i="9"/>
  <c r="J126" i="9" s="1"/>
  <c r="I135" i="9"/>
  <c r="J135" i="9" s="1"/>
  <c r="I144" i="9"/>
  <c r="J144" i="9" s="1"/>
  <c r="I146" i="9"/>
  <c r="J146" i="9" s="1"/>
  <c r="I179" i="9"/>
  <c r="J179" i="9" s="1"/>
  <c r="I188" i="9"/>
  <c r="J188" i="9" s="1"/>
  <c r="I190" i="9"/>
  <c r="J190" i="9" s="1"/>
  <c r="I203" i="9"/>
  <c r="J203" i="9" s="1"/>
  <c r="I214" i="9"/>
  <c r="J214" i="9" s="1"/>
  <c r="I42" i="8"/>
  <c r="J42" i="8" s="1"/>
  <c r="I65" i="8"/>
  <c r="J65" i="8" s="1"/>
  <c r="I69" i="8"/>
  <c r="J69" i="8" s="1"/>
  <c r="I73" i="8"/>
  <c r="J73" i="8" s="1"/>
  <c r="I164" i="8"/>
  <c r="J164" i="8" s="1"/>
  <c r="I166" i="8"/>
  <c r="J166" i="8" s="1"/>
  <c r="I168" i="8"/>
  <c r="J168" i="8" s="1"/>
  <c r="I170" i="8"/>
  <c r="J170" i="8" s="1"/>
  <c r="I172" i="8"/>
  <c r="J172" i="8" s="1"/>
  <c r="I174" i="8"/>
  <c r="J174" i="8" s="1"/>
  <c r="I63" i="9"/>
  <c r="J63" i="9" s="1"/>
  <c r="I72" i="9"/>
  <c r="J72" i="9" s="1"/>
  <c r="I74" i="9"/>
  <c r="J74" i="9" s="1"/>
  <c r="I79" i="9"/>
  <c r="J79" i="9" s="1"/>
  <c r="I88" i="9"/>
  <c r="J88" i="9" s="1"/>
  <c r="I90" i="9"/>
  <c r="J90" i="9" s="1"/>
  <c r="I95" i="9"/>
  <c r="J95" i="9" s="1"/>
  <c r="I104" i="9"/>
  <c r="J104" i="9" s="1"/>
  <c r="I106" i="9"/>
  <c r="J106" i="9" s="1"/>
  <c r="I111" i="9"/>
  <c r="J111" i="9" s="1"/>
  <c r="I120" i="9"/>
  <c r="J120" i="9" s="1"/>
  <c r="I122" i="9"/>
  <c r="J122" i="9" s="1"/>
  <c r="I127" i="9"/>
  <c r="J127" i="9" s="1"/>
  <c r="I136" i="9"/>
  <c r="J136" i="9" s="1"/>
  <c r="I138" i="9"/>
  <c r="J138" i="9" s="1"/>
  <c r="I143" i="9"/>
  <c r="J143" i="9" s="1"/>
  <c r="I152" i="9"/>
  <c r="J152" i="9" s="1"/>
  <c r="I154" i="9"/>
  <c r="J154" i="9" s="1"/>
  <c r="I159" i="9"/>
  <c r="J159" i="9" s="1"/>
  <c r="I168" i="9"/>
  <c r="J168" i="9" s="1"/>
  <c r="I170" i="9"/>
  <c r="J170" i="9" s="1"/>
  <c r="I175" i="9"/>
  <c r="J175" i="9" s="1"/>
  <c r="I184" i="9"/>
  <c r="J184" i="9" s="1"/>
  <c r="I186" i="9"/>
  <c r="J186" i="9" s="1"/>
  <c r="I191" i="9"/>
  <c r="J191" i="9" s="1"/>
  <c r="I200" i="9"/>
  <c r="J200" i="9" s="1"/>
  <c r="I202" i="9"/>
  <c r="J202" i="9" s="1"/>
  <c r="I49" i="10"/>
  <c r="I65" i="10"/>
  <c r="I81" i="10"/>
  <c r="I97" i="10"/>
  <c r="I113" i="10"/>
  <c r="I129" i="10"/>
  <c r="I145" i="10"/>
  <c r="I161" i="10"/>
  <c r="I177" i="10"/>
  <c r="I193" i="10"/>
  <c r="I209" i="10"/>
  <c r="I225" i="10"/>
  <c r="I241" i="10"/>
  <c r="I257" i="10"/>
  <c r="I273" i="10"/>
  <c r="I289" i="10"/>
  <c r="I194" i="9"/>
  <c r="J194" i="9" s="1"/>
  <c r="I199" i="9"/>
  <c r="J199" i="9" s="1"/>
  <c r="I208" i="9"/>
  <c r="J208" i="9" s="1"/>
  <c r="I210" i="9"/>
  <c r="J210" i="9" s="1"/>
  <c r="I217" i="9"/>
  <c r="J217" i="9" s="1"/>
  <c r="I224" i="9"/>
  <c r="J224" i="9" s="1"/>
  <c r="I226" i="9"/>
  <c r="J226" i="9" s="1"/>
  <c r="I233" i="9"/>
  <c r="J233" i="9" s="1"/>
  <c r="I240" i="9"/>
  <c r="J240" i="9" s="1"/>
  <c r="I242" i="9"/>
  <c r="J242" i="9" s="1"/>
  <c r="I249" i="9"/>
  <c r="J249" i="9" s="1"/>
  <c r="I256" i="9"/>
  <c r="J256" i="9" s="1"/>
  <c r="I258" i="9"/>
  <c r="J258" i="9" s="1"/>
  <c r="I265" i="9"/>
  <c r="J265" i="9" s="1"/>
  <c r="I272" i="9"/>
  <c r="J272" i="9" s="1"/>
  <c r="I274" i="9"/>
  <c r="J274" i="9" s="1"/>
  <c r="I281" i="9"/>
  <c r="J281" i="9" s="1"/>
  <c r="I288" i="9"/>
  <c r="J288" i="9" s="1"/>
  <c r="I290" i="9"/>
  <c r="J290" i="9" s="1"/>
  <c r="I64" i="9"/>
  <c r="J64" i="9" s="1"/>
  <c r="I38" i="8"/>
  <c r="J38" i="8" s="1"/>
  <c r="I45" i="8"/>
  <c r="J45" i="8" s="1"/>
  <c r="I54" i="8"/>
  <c r="J54" i="8" s="1"/>
  <c r="I61" i="8"/>
  <c r="J61" i="8" s="1"/>
  <c r="I70" i="8"/>
  <c r="J70" i="8" s="1"/>
  <c r="I77" i="8"/>
  <c r="J77" i="8" s="1"/>
  <c r="I162" i="8"/>
  <c r="J162" i="8" s="1"/>
  <c r="I176" i="8"/>
  <c r="J176" i="8" s="1"/>
  <c r="I178" i="8"/>
  <c r="J178" i="8" s="1"/>
  <c r="I61" i="9"/>
  <c r="J61" i="9" s="1"/>
  <c r="I65" i="9"/>
  <c r="J65" i="9" s="1"/>
  <c r="I69" i="9"/>
  <c r="J69" i="9" s="1"/>
  <c r="I73" i="9"/>
  <c r="J73" i="9" s="1"/>
  <c r="I77" i="9"/>
  <c r="J77" i="9" s="1"/>
  <c r="I81" i="9"/>
  <c r="J81" i="9" s="1"/>
  <c r="I85" i="9"/>
  <c r="J85" i="9" s="1"/>
  <c r="I89" i="9"/>
  <c r="J89" i="9" s="1"/>
  <c r="I93" i="9"/>
  <c r="J93" i="9" s="1"/>
  <c r="I97" i="9"/>
  <c r="J97" i="9" s="1"/>
  <c r="I101" i="9"/>
  <c r="J101" i="9" s="1"/>
  <c r="I105" i="9"/>
  <c r="J105" i="9" s="1"/>
  <c r="I109" i="9"/>
  <c r="J109" i="9" s="1"/>
  <c r="I113" i="9"/>
  <c r="J113" i="9" s="1"/>
  <c r="I117" i="9"/>
  <c r="J117" i="9" s="1"/>
  <c r="I121" i="9"/>
  <c r="J121" i="9" s="1"/>
  <c r="I125" i="9"/>
  <c r="J125" i="9" s="1"/>
  <c r="I129" i="9"/>
  <c r="J129" i="9" s="1"/>
  <c r="I133" i="9"/>
  <c r="J133" i="9" s="1"/>
  <c r="I137" i="9"/>
  <c r="J137" i="9" s="1"/>
  <c r="I141" i="9"/>
  <c r="J141" i="9" s="1"/>
  <c r="I145" i="9"/>
  <c r="J145" i="9" s="1"/>
  <c r="I149" i="9"/>
  <c r="J149" i="9" s="1"/>
  <c r="I153" i="9"/>
  <c r="J153" i="9" s="1"/>
  <c r="I157" i="9"/>
  <c r="J157" i="9" s="1"/>
  <c r="I161" i="9"/>
  <c r="J161" i="9" s="1"/>
  <c r="I165" i="9"/>
  <c r="J165" i="9" s="1"/>
  <c r="I169" i="9"/>
  <c r="J169" i="9" s="1"/>
  <c r="I173" i="9"/>
  <c r="J173" i="9" s="1"/>
  <c r="I177" i="9"/>
  <c r="J177" i="9" s="1"/>
  <c r="I181" i="9"/>
  <c r="J181" i="9" s="1"/>
  <c r="I185" i="9"/>
  <c r="J185" i="9" s="1"/>
  <c r="I189" i="9"/>
  <c r="J189" i="9" s="1"/>
  <c r="I193" i="9"/>
  <c r="J193" i="9" s="1"/>
  <c r="I197" i="9"/>
  <c r="J197" i="9" s="1"/>
  <c r="I201" i="9"/>
  <c r="J201" i="9" s="1"/>
  <c r="I205" i="9"/>
  <c r="J205" i="9" s="1"/>
  <c r="I209" i="9"/>
  <c r="J209" i="9" s="1"/>
  <c r="I225" i="9"/>
  <c r="J225" i="9" s="1"/>
  <c r="I241" i="9"/>
  <c r="J241" i="9" s="1"/>
  <c r="I257" i="9"/>
  <c r="J257" i="9" s="1"/>
  <c r="I273" i="9"/>
  <c r="J273" i="9" s="1"/>
  <c r="I289" i="9"/>
  <c r="J289" i="9" s="1"/>
  <c r="I81" i="8"/>
  <c r="J81" i="8" s="1"/>
  <c r="I83" i="8"/>
  <c r="J83" i="8" s="1"/>
  <c r="I85" i="8"/>
  <c r="J85" i="8" s="1"/>
  <c r="I87" i="8"/>
  <c r="J87" i="8" s="1"/>
  <c r="I89" i="8"/>
  <c r="J89" i="8" s="1"/>
  <c r="I91" i="8"/>
  <c r="J91" i="8" s="1"/>
  <c r="I93" i="8"/>
  <c r="J93" i="8" s="1"/>
  <c r="I95" i="8"/>
  <c r="J95" i="8" s="1"/>
  <c r="I97" i="8"/>
  <c r="J97" i="8" s="1"/>
  <c r="I99" i="8"/>
  <c r="J99" i="8" s="1"/>
  <c r="I101" i="8"/>
  <c r="J101" i="8" s="1"/>
  <c r="I103" i="8"/>
  <c r="J103" i="8" s="1"/>
  <c r="I105" i="8"/>
  <c r="J105" i="8" s="1"/>
  <c r="I107" i="8"/>
  <c r="J107" i="8" s="1"/>
  <c r="I109" i="8"/>
  <c r="J109" i="8" s="1"/>
  <c r="I111" i="8"/>
  <c r="J111" i="8" s="1"/>
  <c r="I113" i="8"/>
  <c r="J113" i="8" s="1"/>
  <c r="I115" i="8"/>
  <c r="J115" i="8" s="1"/>
  <c r="I117" i="8"/>
  <c r="J117" i="8" s="1"/>
  <c r="I80" i="8"/>
  <c r="J80" i="8" s="1"/>
  <c r="I82" i="8"/>
  <c r="J82" i="8" s="1"/>
  <c r="I84" i="8"/>
  <c r="J84" i="8" s="1"/>
  <c r="I86" i="8"/>
  <c r="J86" i="8" s="1"/>
  <c r="I88" i="8"/>
  <c r="J88" i="8" s="1"/>
  <c r="I90" i="8"/>
  <c r="J90" i="8" s="1"/>
  <c r="I92" i="8"/>
  <c r="J92" i="8" s="1"/>
  <c r="I94" i="8"/>
  <c r="J94" i="8" s="1"/>
  <c r="I96" i="8"/>
  <c r="J96" i="8" s="1"/>
  <c r="I98" i="8"/>
  <c r="J98" i="8" s="1"/>
  <c r="I100" i="8"/>
  <c r="J100" i="8" s="1"/>
  <c r="I102" i="8"/>
  <c r="J102" i="8" s="1"/>
  <c r="I104" i="8"/>
  <c r="J104" i="8" s="1"/>
  <c r="I106" i="8"/>
  <c r="J106" i="8" s="1"/>
  <c r="I108" i="8"/>
  <c r="J108" i="8" s="1"/>
  <c r="I110" i="8"/>
  <c r="J110" i="8" s="1"/>
  <c r="I112" i="8"/>
  <c r="J112" i="8" s="1"/>
  <c r="I114" i="8"/>
  <c r="J114" i="8" s="1"/>
  <c r="I161" i="8"/>
  <c r="J161" i="8" s="1"/>
  <c r="I165" i="8"/>
  <c r="J165" i="8" s="1"/>
  <c r="I169" i="8"/>
  <c r="J169" i="8" s="1"/>
  <c r="I173" i="8"/>
  <c r="J173" i="8" s="1"/>
  <c r="I177" i="8"/>
  <c r="J177" i="8" s="1"/>
  <c r="I181" i="8"/>
  <c r="J181" i="8" s="1"/>
  <c r="I185" i="8"/>
  <c r="J185" i="8" s="1"/>
  <c r="I189" i="8"/>
  <c r="J189" i="8" s="1"/>
  <c r="I193" i="8"/>
  <c r="J193" i="8" s="1"/>
  <c r="I197" i="8"/>
  <c r="J197" i="8" s="1"/>
  <c r="I201" i="8"/>
  <c r="J201" i="8" s="1"/>
  <c r="I205" i="8"/>
  <c r="J205" i="8" s="1"/>
  <c r="I163" i="8"/>
  <c r="J163" i="8" s="1"/>
  <c r="I167" i="8"/>
  <c r="J167" i="8" s="1"/>
  <c r="I171" i="8"/>
  <c r="J171" i="8" s="1"/>
  <c r="I175" i="8"/>
  <c r="J175" i="8" s="1"/>
  <c r="I179" i="8"/>
  <c r="J179" i="8" s="1"/>
  <c r="I183" i="8"/>
  <c r="J183" i="8" s="1"/>
  <c r="I187" i="8"/>
  <c r="J187" i="8" s="1"/>
  <c r="I191" i="8"/>
  <c r="J191" i="8" s="1"/>
  <c r="I195" i="8"/>
  <c r="J195" i="8" s="1"/>
  <c r="I199" i="8"/>
  <c r="J199" i="8" s="1"/>
  <c r="I203" i="8"/>
  <c r="J203" i="8" s="1"/>
  <c r="I208" i="8"/>
  <c r="J208" i="8" s="1"/>
  <c r="I210" i="8"/>
  <c r="J210" i="8" s="1"/>
  <c r="I212" i="8"/>
  <c r="J212" i="8" s="1"/>
  <c r="I214" i="8"/>
  <c r="J214" i="8" s="1"/>
  <c r="I216" i="8"/>
  <c r="J216" i="8" s="1"/>
  <c r="I218" i="8"/>
  <c r="J218" i="8" s="1"/>
  <c r="I220" i="8"/>
  <c r="J220" i="8" s="1"/>
  <c r="I222" i="8"/>
  <c r="J222" i="8" s="1"/>
  <c r="I224" i="8"/>
  <c r="J224" i="8" s="1"/>
  <c r="I226" i="8"/>
  <c r="J226" i="8" s="1"/>
  <c r="I228" i="8"/>
  <c r="J228" i="8" s="1"/>
  <c r="I230" i="8"/>
  <c r="J230" i="8" s="1"/>
  <c r="I232" i="8"/>
  <c r="J232" i="8" s="1"/>
  <c r="I234" i="8"/>
  <c r="J234" i="8" s="1"/>
  <c r="I236" i="8"/>
  <c r="J236" i="8" s="1"/>
  <c r="I238" i="8"/>
  <c r="J238" i="8" s="1"/>
  <c r="I240" i="8"/>
  <c r="J240" i="8" s="1"/>
  <c r="I242" i="8"/>
  <c r="J242" i="8" s="1"/>
  <c r="I244" i="8"/>
  <c r="J244" i="8" s="1"/>
  <c r="I246" i="8"/>
  <c r="J246" i="8" s="1"/>
  <c r="I248" i="8"/>
  <c r="J248" i="8" s="1"/>
  <c r="I250" i="8"/>
  <c r="J250" i="8" s="1"/>
  <c r="I252" i="8"/>
  <c r="J252" i="8" s="1"/>
  <c r="I254" i="8"/>
  <c r="J254" i="8" s="1"/>
  <c r="I256" i="8"/>
  <c r="J256" i="8" s="1"/>
  <c r="I258" i="8"/>
  <c r="J258" i="8" s="1"/>
  <c r="I260" i="8"/>
  <c r="J260" i="8" s="1"/>
  <c r="I262" i="8"/>
  <c r="J262" i="8" s="1"/>
  <c r="I264" i="8"/>
  <c r="J264" i="8" s="1"/>
  <c r="I266" i="8"/>
  <c r="J266" i="8" s="1"/>
  <c r="I268" i="8"/>
  <c r="J268" i="8" s="1"/>
  <c r="I270" i="8"/>
  <c r="J270" i="8" s="1"/>
  <c r="I272" i="8"/>
  <c r="J272" i="8" s="1"/>
  <c r="I274" i="8"/>
  <c r="J274" i="8" s="1"/>
  <c r="I276" i="8"/>
  <c r="J276" i="8" s="1"/>
  <c r="I278" i="8"/>
  <c r="J278" i="8" s="1"/>
  <c r="I280" i="8"/>
  <c r="J280" i="8" s="1"/>
  <c r="I282" i="8"/>
  <c r="J282" i="8" s="1"/>
  <c r="I207" i="8"/>
  <c r="J207" i="8" s="1"/>
  <c r="I209" i="8"/>
  <c r="J209" i="8" s="1"/>
  <c r="I211" i="8"/>
  <c r="J211" i="8" s="1"/>
  <c r="I213" i="8"/>
  <c r="J213" i="8" s="1"/>
  <c r="I215" i="8"/>
  <c r="J215" i="8" s="1"/>
  <c r="I217" i="8"/>
  <c r="J217" i="8" s="1"/>
  <c r="I219" i="8"/>
  <c r="J219" i="8" s="1"/>
  <c r="I221" i="8"/>
  <c r="J221" i="8" s="1"/>
  <c r="I223" i="8"/>
  <c r="J223" i="8" s="1"/>
  <c r="I225" i="8"/>
  <c r="J225" i="8" s="1"/>
  <c r="I227" i="8"/>
  <c r="J227" i="8" s="1"/>
  <c r="I229" i="8"/>
  <c r="J229" i="8" s="1"/>
  <c r="I231" i="8"/>
  <c r="J231" i="8" s="1"/>
  <c r="I233" i="8"/>
  <c r="J233" i="8" s="1"/>
  <c r="I235" i="8"/>
  <c r="J235" i="8" s="1"/>
  <c r="I237" i="8"/>
  <c r="J237" i="8" s="1"/>
  <c r="I239" i="8"/>
  <c r="J239" i="8" s="1"/>
  <c r="I241" i="8"/>
  <c r="J241" i="8" s="1"/>
  <c r="I243" i="8"/>
  <c r="J243" i="8" s="1"/>
  <c r="I245" i="8"/>
  <c r="J245" i="8" s="1"/>
  <c r="I247" i="8"/>
  <c r="J247" i="8" s="1"/>
  <c r="I249" i="8"/>
  <c r="J249" i="8" s="1"/>
  <c r="I251" i="8"/>
  <c r="J251" i="8" s="1"/>
  <c r="I253" i="8"/>
  <c r="J253" i="8" s="1"/>
  <c r="I255" i="8"/>
  <c r="J255" i="8" s="1"/>
  <c r="I257" i="8"/>
  <c r="J257" i="8" s="1"/>
  <c r="I259" i="8"/>
  <c r="J259" i="8" s="1"/>
  <c r="I261" i="8"/>
  <c r="J261" i="8" s="1"/>
  <c r="I263" i="8"/>
  <c r="J263" i="8" s="1"/>
  <c r="I265" i="8"/>
  <c r="J265" i="8" s="1"/>
  <c r="I267" i="8"/>
  <c r="J267" i="8" s="1"/>
  <c r="I269" i="8"/>
  <c r="J269" i="8" s="1"/>
  <c r="I271" i="8"/>
  <c r="J271" i="8" s="1"/>
  <c r="I273" i="8"/>
  <c r="J273" i="8" s="1"/>
  <c r="I275" i="8"/>
  <c r="J275" i="8" s="1"/>
  <c r="I277" i="8"/>
  <c r="J277" i="8" s="1"/>
  <c r="I279" i="8"/>
  <c r="J279" i="8" s="1"/>
  <c r="I281" i="8"/>
  <c r="J281" i="8" s="1"/>
  <c r="I283" i="8"/>
  <c r="J283" i="8" s="1"/>
  <c r="L265" i="7"/>
  <c r="M265" i="7" s="1"/>
  <c r="K265" i="7"/>
  <c r="L264" i="7"/>
  <c r="M264" i="7" s="1"/>
  <c r="K264" i="7"/>
  <c r="L263" i="7"/>
  <c r="M263" i="7" s="1"/>
  <c r="K263" i="7"/>
  <c r="L262" i="7"/>
  <c r="M262" i="7" s="1"/>
  <c r="K262" i="7"/>
  <c r="L261" i="7"/>
  <c r="M261" i="7" s="1"/>
  <c r="K261" i="7"/>
  <c r="L260" i="7"/>
  <c r="M260" i="7" s="1"/>
  <c r="K260" i="7"/>
  <c r="L259" i="7"/>
  <c r="M259" i="7" s="1"/>
  <c r="K259" i="7"/>
  <c r="L258" i="7"/>
  <c r="K258" i="7"/>
  <c r="L257" i="7"/>
  <c r="M257" i="7" s="1"/>
  <c r="K257" i="7"/>
  <c r="L256" i="7"/>
  <c r="M256" i="7" s="1"/>
  <c r="K256" i="7"/>
  <c r="L255" i="7"/>
  <c r="M255" i="7" s="1"/>
  <c r="K255" i="7"/>
  <c r="L254" i="7"/>
  <c r="K254" i="7"/>
  <c r="L253" i="7"/>
  <c r="M253" i="7" s="1"/>
  <c r="K253" i="7"/>
  <c r="L252" i="7"/>
  <c r="M252" i="7" s="1"/>
  <c r="K252" i="7"/>
  <c r="L251" i="7"/>
  <c r="M251" i="7" s="1"/>
  <c r="K251" i="7"/>
  <c r="L250" i="7"/>
  <c r="K250" i="7"/>
  <c r="L249" i="7"/>
  <c r="M249" i="7" s="1"/>
  <c r="K249" i="7"/>
  <c r="L248" i="7"/>
  <c r="M248" i="7" s="1"/>
  <c r="K248" i="7"/>
  <c r="L247" i="7"/>
  <c r="M247" i="7" s="1"/>
  <c r="K247" i="7"/>
  <c r="L246" i="7"/>
  <c r="M246" i="7" s="1"/>
  <c r="K246" i="7"/>
  <c r="L245" i="7"/>
  <c r="M245" i="7" s="1"/>
  <c r="K245" i="7"/>
  <c r="L244" i="7"/>
  <c r="M244" i="7" s="1"/>
  <c r="K244" i="7"/>
  <c r="L243" i="7"/>
  <c r="M243" i="7" s="1"/>
  <c r="K243" i="7"/>
  <c r="L242" i="7"/>
  <c r="K242" i="7"/>
  <c r="L241" i="7"/>
  <c r="M241" i="7" s="1"/>
  <c r="K241" i="7"/>
  <c r="L240" i="7"/>
  <c r="M240" i="7" s="1"/>
  <c r="K240" i="7"/>
  <c r="L239" i="7"/>
  <c r="M239" i="7" s="1"/>
  <c r="K239" i="7"/>
  <c r="L238" i="7"/>
  <c r="K238" i="7"/>
  <c r="L237" i="7"/>
  <c r="M237" i="7" s="1"/>
  <c r="K237" i="7"/>
  <c r="L236" i="7"/>
  <c r="M236" i="7" s="1"/>
  <c r="K236" i="7"/>
  <c r="L235" i="7"/>
  <c r="M235" i="7" s="1"/>
  <c r="K235" i="7"/>
  <c r="L234" i="7"/>
  <c r="K234" i="7"/>
  <c r="L233" i="7"/>
  <c r="M233" i="7" s="1"/>
  <c r="K233" i="7"/>
  <c r="L232" i="7"/>
  <c r="M232" i="7" s="1"/>
  <c r="K232" i="7"/>
  <c r="L231" i="7"/>
  <c r="M231" i="7" s="1"/>
  <c r="K231" i="7"/>
  <c r="L230" i="7"/>
  <c r="M230" i="7" s="1"/>
  <c r="K230" i="7"/>
  <c r="L229" i="7"/>
  <c r="M229" i="7" s="1"/>
  <c r="K229" i="7"/>
  <c r="L228" i="7"/>
  <c r="M228" i="7" s="1"/>
  <c r="K228" i="7"/>
  <c r="L227" i="7"/>
  <c r="M227" i="7" s="1"/>
  <c r="K227" i="7"/>
  <c r="L226" i="7"/>
  <c r="K226" i="7"/>
  <c r="L225" i="7"/>
  <c r="M225" i="7" s="1"/>
  <c r="K225" i="7"/>
  <c r="L224" i="7"/>
  <c r="M224" i="7" s="1"/>
  <c r="K224" i="7"/>
  <c r="L223" i="7"/>
  <c r="M223" i="7" s="1"/>
  <c r="K223" i="7"/>
  <c r="L222" i="7"/>
  <c r="K222" i="7"/>
  <c r="L221" i="7"/>
  <c r="M221" i="7" s="1"/>
  <c r="K221" i="7"/>
  <c r="L220" i="7"/>
  <c r="M220" i="7" s="1"/>
  <c r="K220" i="7"/>
  <c r="L219" i="7"/>
  <c r="M219" i="7" s="1"/>
  <c r="K219" i="7"/>
  <c r="L218" i="7"/>
  <c r="K218" i="7"/>
  <c r="L217" i="7"/>
  <c r="M217" i="7" s="1"/>
  <c r="K217" i="7"/>
  <c r="L216" i="7"/>
  <c r="M216" i="7" s="1"/>
  <c r="K216" i="7"/>
  <c r="L215" i="7"/>
  <c r="M215" i="7" s="1"/>
  <c r="K215" i="7"/>
  <c r="L214" i="7"/>
  <c r="M214" i="7" s="1"/>
  <c r="K214" i="7"/>
  <c r="L213" i="7"/>
  <c r="M213" i="7" s="1"/>
  <c r="K213" i="7"/>
  <c r="L212" i="7"/>
  <c r="M212" i="7" s="1"/>
  <c r="K212" i="7"/>
  <c r="L211" i="7"/>
  <c r="M211" i="7" s="1"/>
  <c r="K211" i="7"/>
  <c r="L210" i="7"/>
  <c r="K210" i="7"/>
  <c r="L209" i="7"/>
  <c r="M209" i="7" s="1"/>
  <c r="K209" i="7"/>
  <c r="L208" i="7"/>
  <c r="M208" i="7" s="1"/>
  <c r="K208" i="7"/>
  <c r="L207" i="7"/>
  <c r="M207" i="7" s="1"/>
  <c r="K207" i="7"/>
  <c r="L206" i="7"/>
  <c r="K206" i="7"/>
  <c r="L205" i="7"/>
  <c r="M205" i="7" s="1"/>
  <c r="K205" i="7"/>
  <c r="L204" i="7"/>
  <c r="M204" i="7" s="1"/>
  <c r="K204" i="7"/>
  <c r="L203" i="7"/>
  <c r="M203" i="7" s="1"/>
  <c r="K203" i="7"/>
  <c r="L202" i="7"/>
  <c r="K202" i="7"/>
  <c r="L201" i="7"/>
  <c r="M201" i="7" s="1"/>
  <c r="K201" i="7"/>
  <c r="L200" i="7"/>
  <c r="M200" i="7" s="1"/>
  <c r="K200" i="7"/>
  <c r="L199" i="7"/>
  <c r="M199" i="7" s="1"/>
  <c r="K199" i="7"/>
  <c r="L198" i="7"/>
  <c r="M198" i="7" s="1"/>
  <c r="K198" i="7"/>
  <c r="L197" i="7"/>
  <c r="M197" i="7" s="1"/>
  <c r="K197" i="7"/>
  <c r="L196" i="7"/>
  <c r="M196" i="7" s="1"/>
  <c r="K196" i="7"/>
  <c r="L195" i="7"/>
  <c r="M195" i="7" s="1"/>
  <c r="K195" i="7"/>
  <c r="L194" i="7"/>
  <c r="K194" i="7"/>
  <c r="L193" i="7"/>
  <c r="M193" i="7" s="1"/>
  <c r="K193" i="7"/>
  <c r="L192" i="7"/>
  <c r="M192" i="7" s="1"/>
  <c r="K192" i="7"/>
  <c r="L191" i="7"/>
  <c r="M191" i="7" s="1"/>
  <c r="K191" i="7"/>
  <c r="L190" i="7"/>
  <c r="K190" i="7"/>
  <c r="L189" i="7"/>
  <c r="M189" i="7" s="1"/>
  <c r="K189" i="7"/>
  <c r="L188" i="7"/>
  <c r="M188" i="7" s="1"/>
  <c r="K188" i="7"/>
  <c r="L187" i="7"/>
  <c r="M187" i="7" s="1"/>
  <c r="K187" i="7"/>
  <c r="L186" i="7"/>
  <c r="K186" i="7"/>
  <c r="L185" i="7"/>
  <c r="M185" i="7" s="1"/>
  <c r="K185" i="7"/>
  <c r="L184" i="7"/>
  <c r="M184" i="7" s="1"/>
  <c r="K184" i="7"/>
  <c r="L183" i="7"/>
  <c r="M183" i="7" s="1"/>
  <c r="K183" i="7"/>
  <c r="L182" i="7"/>
  <c r="M182" i="7" s="1"/>
  <c r="K182" i="7"/>
  <c r="L181" i="7"/>
  <c r="M181" i="7" s="1"/>
  <c r="K181" i="7"/>
  <c r="L180" i="7"/>
  <c r="M180" i="7" s="1"/>
  <c r="K180" i="7"/>
  <c r="L179" i="7"/>
  <c r="M179" i="7" s="1"/>
  <c r="K179" i="7"/>
  <c r="L178" i="7"/>
  <c r="K178" i="7"/>
  <c r="L177" i="7"/>
  <c r="M177" i="7" s="1"/>
  <c r="K177" i="7"/>
  <c r="L176" i="7"/>
  <c r="M176" i="7" s="1"/>
  <c r="K176" i="7"/>
  <c r="L175" i="7"/>
  <c r="M175" i="7" s="1"/>
  <c r="K175" i="7"/>
  <c r="L174" i="7"/>
  <c r="K174" i="7"/>
  <c r="L173" i="7"/>
  <c r="M173" i="7" s="1"/>
  <c r="K173" i="7"/>
  <c r="L172" i="7"/>
  <c r="M172" i="7" s="1"/>
  <c r="K172" i="7"/>
  <c r="L171" i="7"/>
  <c r="M171" i="7" s="1"/>
  <c r="K171" i="7"/>
  <c r="L170" i="7"/>
  <c r="K170" i="7"/>
  <c r="L169" i="7"/>
  <c r="M169" i="7" s="1"/>
  <c r="K169" i="7"/>
  <c r="L168" i="7"/>
  <c r="M168" i="7" s="1"/>
  <c r="K168" i="7"/>
  <c r="L167" i="7"/>
  <c r="M167" i="7" s="1"/>
  <c r="K167" i="7"/>
  <c r="L166" i="7"/>
  <c r="M166" i="7" s="1"/>
  <c r="K166" i="7"/>
  <c r="L165" i="7"/>
  <c r="M165" i="7" s="1"/>
  <c r="K165" i="7"/>
  <c r="L164" i="7"/>
  <c r="M164" i="7" s="1"/>
  <c r="K164" i="7"/>
  <c r="L163" i="7"/>
  <c r="M163" i="7" s="1"/>
  <c r="K163" i="7"/>
  <c r="L162" i="7"/>
  <c r="K162" i="7"/>
  <c r="L161" i="7"/>
  <c r="M161" i="7" s="1"/>
  <c r="K161" i="7"/>
  <c r="L160" i="7"/>
  <c r="M160" i="7" s="1"/>
  <c r="K160" i="7"/>
  <c r="L159" i="7"/>
  <c r="M159" i="7" s="1"/>
  <c r="K159" i="7"/>
  <c r="L158" i="7"/>
  <c r="K158" i="7"/>
  <c r="L157" i="7"/>
  <c r="M157" i="7" s="1"/>
  <c r="K157" i="7"/>
  <c r="L156" i="7"/>
  <c r="M156" i="7" s="1"/>
  <c r="K156" i="7"/>
  <c r="L155" i="7"/>
  <c r="M155" i="7" s="1"/>
  <c r="K155" i="7"/>
  <c r="L154" i="7"/>
  <c r="K154" i="7"/>
  <c r="L153" i="7"/>
  <c r="M153" i="7" s="1"/>
  <c r="K153" i="7"/>
  <c r="L152" i="7"/>
  <c r="M152" i="7" s="1"/>
  <c r="K152" i="7"/>
  <c r="L151" i="7"/>
  <c r="M151" i="7" s="1"/>
  <c r="K151" i="7"/>
  <c r="L150" i="7"/>
  <c r="M150" i="7" s="1"/>
  <c r="K150" i="7"/>
  <c r="L149" i="7"/>
  <c r="M149" i="7" s="1"/>
  <c r="K149" i="7"/>
  <c r="L148" i="7"/>
  <c r="M148" i="7" s="1"/>
  <c r="K148" i="7"/>
  <c r="L147" i="7"/>
  <c r="M147" i="7" s="1"/>
  <c r="K147" i="7"/>
  <c r="L146" i="7"/>
  <c r="K146" i="7"/>
  <c r="L145" i="7"/>
  <c r="M145" i="7" s="1"/>
  <c r="K145" i="7"/>
  <c r="L144" i="7"/>
  <c r="M144" i="7" s="1"/>
  <c r="K144" i="7"/>
  <c r="L143" i="7"/>
  <c r="M143" i="7" s="1"/>
  <c r="K143" i="7"/>
  <c r="L142" i="7"/>
  <c r="K142" i="7"/>
  <c r="L141" i="7"/>
  <c r="M141" i="7" s="1"/>
  <c r="K141" i="7"/>
  <c r="L140" i="7"/>
  <c r="M140" i="7" s="1"/>
  <c r="K140" i="7"/>
  <c r="L139" i="7"/>
  <c r="M139" i="7" s="1"/>
  <c r="K139" i="7"/>
  <c r="L138" i="7"/>
  <c r="K138" i="7"/>
  <c r="L137" i="7"/>
  <c r="M137" i="7" s="1"/>
  <c r="K137" i="7"/>
  <c r="L136" i="7"/>
  <c r="M136" i="7" s="1"/>
  <c r="K136" i="7"/>
  <c r="L135" i="7"/>
  <c r="M135" i="7" s="1"/>
  <c r="K135" i="7"/>
  <c r="L134" i="7"/>
  <c r="M134" i="7" s="1"/>
  <c r="K134" i="7"/>
  <c r="L133" i="7"/>
  <c r="M133" i="7" s="1"/>
  <c r="K133" i="7"/>
  <c r="L132" i="7"/>
  <c r="M132" i="7" s="1"/>
  <c r="K132" i="7"/>
  <c r="L131" i="7"/>
  <c r="M131" i="7" s="1"/>
  <c r="K131" i="7"/>
  <c r="L130" i="7"/>
  <c r="K130" i="7"/>
  <c r="L129" i="7"/>
  <c r="M129" i="7" s="1"/>
  <c r="K129" i="7"/>
  <c r="L128" i="7"/>
  <c r="M128" i="7" s="1"/>
  <c r="K128" i="7"/>
  <c r="L127" i="7"/>
  <c r="M127" i="7" s="1"/>
  <c r="K127" i="7"/>
  <c r="L126" i="7"/>
  <c r="K126" i="7"/>
  <c r="L125" i="7"/>
  <c r="M125" i="7" s="1"/>
  <c r="K125" i="7"/>
  <c r="L124" i="7"/>
  <c r="M124" i="7" s="1"/>
  <c r="K124" i="7"/>
  <c r="L123" i="7"/>
  <c r="M123" i="7" s="1"/>
  <c r="K123" i="7"/>
  <c r="L122" i="7"/>
  <c r="K122" i="7"/>
  <c r="L121" i="7"/>
  <c r="M121" i="7" s="1"/>
  <c r="K121" i="7"/>
  <c r="L120" i="7"/>
  <c r="M120" i="7" s="1"/>
  <c r="K120" i="7"/>
  <c r="L119" i="7"/>
  <c r="M119" i="7" s="1"/>
  <c r="K119" i="7"/>
  <c r="L118" i="7"/>
  <c r="M118" i="7" s="1"/>
  <c r="K118" i="7"/>
  <c r="L117" i="7"/>
  <c r="M117" i="7" s="1"/>
  <c r="K117" i="7"/>
  <c r="L116" i="7"/>
  <c r="M116" i="7" s="1"/>
  <c r="K116" i="7"/>
  <c r="L115" i="7"/>
  <c r="M115" i="7" s="1"/>
  <c r="K115" i="7"/>
  <c r="L114" i="7"/>
  <c r="K114" i="7"/>
  <c r="L113" i="7"/>
  <c r="K113" i="7"/>
  <c r="L112" i="7"/>
  <c r="M112" i="7" s="1"/>
  <c r="K112" i="7"/>
  <c r="L111" i="7"/>
  <c r="M111" i="7" s="1"/>
  <c r="K111" i="7"/>
  <c r="L110" i="7"/>
  <c r="K110" i="7"/>
  <c r="L109" i="7"/>
  <c r="K109" i="7"/>
  <c r="L108" i="7"/>
  <c r="M108" i="7" s="1"/>
  <c r="K108" i="7"/>
  <c r="L107" i="7"/>
  <c r="M107" i="7" s="1"/>
  <c r="K107" i="7"/>
  <c r="L106" i="7"/>
  <c r="K106" i="7"/>
  <c r="L105" i="7"/>
  <c r="K105" i="7"/>
  <c r="L104" i="7"/>
  <c r="M104" i="7" s="1"/>
  <c r="K104" i="7"/>
  <c r="L103" i="7"/>
  <c r="M103" i="7" s="1"/>
  <c r="K103" i="7"/>
  <c r="L102" i="7"/>
  <c r="K102" i="7"/>
  <c r="L101" i="7"/>
  <c r="K101" i="7"/>
  <c r="L100" i="7"/>
  <c r="M100" i="7" s="1"/>
  <c r="K100" i="7"/>
  <c r="L99" i="7"/>
  <c r="M99" i="7" s="1"/>
  <c r="K99" i="7"/>
  <c r="L98" i="7"/>
  <c r="K98" i="7"/>
  <c r="L97" i="7"/>
  <c r="K97" i="7"/>
  <c r="L96" i="7"/>
  <c r="M96" i="7" s="1"/>
  <c r="K96" i="7"/>
  <c r="L95" i="7"/>
  <c r="M95" i="7" s="1"/>
  <c r="K95" i="7"/>
  <c r="L94" i="7"/>
  <c r="K94" i="7"/>
  <c r="L93" i="7"/>
  <c r="K93" i="7"/>
  <c r="L92" i="7"/>
  <c r="M92" i="7" s="1"/>
  <c r="K92" i="7"/>
  <c r="L91" i="7"/>
  <c r="M91" i="7" s="1"/>
  <c r="K91" i="7"/>
  <c r="L90" i="7"/>
  <c r="K90" i="7"/>
  <c r="L89" i="7"/>
  <c r="K89" i="7"/>
  <c r="L88" i="7"/>
  <c r="M88" i="7" s="1"/>
  <c r="K88" i="7"/>
  <c r="L87" i="7"/>
  <c r="M87" i="7" s="1"/>
  <c r="K87" i="7"/>
  <c r="L86" i="7"/>
  <c r="K86" i="7"/>
  <c r="L85" i="7"/>
  <c r="K85" i="7"/>
  <c r="L84" i="7"/>
  <c r="M84" i="7" s="1"/>
  <c r="K84" i="7"/>
  <c r="L83" i="7"/>
  <c r="M83" i="7" s="1"/>
  <c r="K83" i="7"/>
  <c r="L82" i="7"/>
  <c r="K82" i="7"/>
  <c r="L81" i="7"/>
  <c r="K81" i="7"/>
  <c r="L80" i="7"/>
  <c r="M80" i="7" s="1"/>
  <c r="K80" i="7"/>
  <c r="L79" i="7"/>
  <c r="M79" i="7" s="1"/>
  <c r="K79" i="7"/>
  <c r="L78" i="7"/>
  <c r="K78" i="7"/>
  <c r="L77" i="7"/>
  <c r="K77" i="7"/>
  <c r="L76" i="7"/>
  <c r="M76" i="7" s="1"/>
  <c r="K76" i="7"/>
  <c r="L75" i="7"/>
  <c r="M75" i="7" s="1"/>
  <c r="K75" i="7"/>
  <c r="L74" i="7"/>
  <c r="K74" i="7"/>
  <c r="L73" i="7"/>
  <c r="K73" i="7"/>
  <c r="L72" i="7"/>
  <c r="M72" i="7" s="1"/>
  <c r="K72" i="7"/>
  <c r="L71" i="7"/>
  <c r="M71" i="7" s="1"/>
  <c r="K71" i="7"/>
  <c r="L70" i="7"/>
  <c r="K70" i="7"/>
  <c r="L69" i="7"/>
  <c r="K69" i="7"/>
  <c r="L68" i="7"/>
  <c r="M68" i="7" s="1"/>
  <c r="K68" i="7"/>
  <c r="L67" i="7"/>
  <c r="M67" i="7" s="1"/>
  <c r="K67" i="7"/>
  <c r="L66" i="7"/>
  <c r="K66" i="7"/>
  <c r="L65" i="7"/>
  <c r="K65" i="7"/>
  <c r="L64" i="7"/>
  <c r="M64" i="7" s="1"/>
  <c r="K64" i="7"/>
  <c r="L63" i="7"/>
  <c r="M63" i="7" s="1"/>
  <c r="K63" i="7"/>
  <c r="L62" i="7"/>
  <c r="K62" i="7"/>
  <c r="L61" i="7"/>
  <c r="K61" i="7"/>
  <c r="L60" i="7"/>
  <c r="M60" i="7" s="1"/>
  <c r="K60" i="7"/>
  <c r="L59" i="7"/>
  <c r="M59" i="7" s="1"/>
  <c r="K59" i="7"/>
  <c r="L58" i="7"/>
  <c r="K58" i="7"/>
  <c r="L57" i="7"/>
  <c r="K57" i="7"/>
  <c r="L56" i="7"/>
  <c r="M56" i="7" s="1"/>
  <c r="K56" i="7"/>
  <c r="L55" i="7"/>
  <c r="M55" i="7" s="1"/>
  <c r="K55" i="7"/>
  <c r="L54" i="7"/>
  <c r="K54" i="7"/>
  <c r="L53" i="7"/>
  <c r="K53" i="7"/>
  <c r="L52" i="7"/>
  <c r="M52" i="7" s="1"/>
  <c r="K52" i="7"/>
  <c r="L51" i="7"/>
  <c r="M51" i="7" s="1"/>
  <c r="K51" i="7"/>
  <c r="L50" i="7"/>
  <c r="K50" i="7"/>
  <c r="L49" i="7"/>
  <c r="M49" i="7" s="1"/>
  <c r="K49" i="7"/>
  <c r="L48" i="7"/>
  <c r="M48" i="7" s="1"/>
  <c r="K48" i="7"/>
  <c r="L47" i="7"/>
  <c r="M47" i="7" s="1"/>
  <c r="K47" i="7"/>
  <c r="L46" i="7"/>
  <c r="M46" i="7" s="1"/>
  <c r="K46" i="7"/>
  <c r="L45" i="7"/>
  <c r="K45" i="7"/>
  <c r="L44" i="7"/>
  <c r="M44" i="7" s="1"/>
  <c r="K44" i="7"/>
  <c r="L43" i="7"/>
  <c r="M43" i="7" s="1"/>
  <c r="K43" i="7"/>
  <c r="L42" i="7"/>
  <c r="K42" i="7"/>
  <c r="L41" i="7"/>
  <c r="M41" i="7" s="1"/>
  <c r="K41" i="7"/>
  <c r="L40" i="7"/>
  <c r="M40" i="7" s="1"/>
  <c r="K40" i="7"/>
  <c r="L39" i="7"/>
  <c r="M39" i="7" s="1"/>
  <c r="K39" i="7"/>
  <c r="L38" i="7"/>
  <c r="M38" i="7" s="1"/>
  <c r="K38" i="7"/>
  <c r="L37" i="7"/>
  <c r="K37" i="7"/>
  <c r="L36" i="7"/>
  <c r="M36" i="7" s="1"/>
  <c r="K36" i="7"/>
  <c r="L35" i="7"/>
  <c r="M35" i="7" s="1"/>
  <c r="K35" i="7"/>
  <c r="L34" i="7"/>
  <c r="K34" i="7"/>
  <c r="L33" i="7"/>
  <c r="M33" i="7" s="1"/>
  <c r="K33" i="7"/>
  <c r="M32" i="7"/>
  <c r="L32" i="7"/>
  <c r="K32" i="7"/>
  <c r="L31" i="7"/>
  <c r="M31" i="7" s="1"/>
  <c r="K31" i="7"/>
  <c r="L30" i="7"/>
  <c r="M30" i="7" s="1"/>
  <c r="K30" i="7"/>
  <c r="L29" i="7"/>
  <c r="K29" i="7"/>
  <c r="L28" i="7"/>
  <c r="M28" i="7" s="1"/>
  <c r="K28" i="7"/>
  <c r="L27" i="7"/>
  <c r="M27" i="7" s="1"/>
  <c r="K27" i="7"/>
  <c r="L26" i="7"/>
  <c r="K26" i="7"/>
  <c r="L25" i="7"/>
  <c r="M25" i="7" s="1"/>
  <c r="K25" i="7"/>
  <c r="L24" i="7"/>
  <c r="M24" i="7" s="1"/>
  <c r="K24" i="7"/>
  <c r="L23" i="7"/>
  <c r="M23" i="7" s="1"/>
  <c r="K23" i="7"/>
  <c r="L22" i="7"/>
  <c r="M22" i="7" s="1"/>
  <c r="K22" i="7"/>
  <c r="L21" i="7"/>
  <c r="K21" i="7"/>
  <c r="L20" i="7"/>
  <c r="M20" i="7" s="1"/>
  <c r="K20" i="7"/>
  <c r="L19" i="7"/>
  <c r="M19" i="7" s="1"/>
  <c r="K19" i="7"/>
  <c r="L18" i="7"/>
  <c r="K18" i="7"/>
  <c r="L17" i="7"/>
  <c r="M17" i="7" s="1"/>
  <c r="K17" i="7"/>
  <c r="L16" i="7"/>
  <c r="M16" i="7" s="1"/>
  <c r="K16" i="7"/>
  <c r="L15" i="7"/>
  <c r="M15" i="7" s="1"/>
  <c r="K15" i="7"/>
  <c r="L14" i="7"/>
  <c r="M14" i="7" s="1"/>
  <c r="K14" i="7"/>
  <c r="L13" i="7"/>
  <c r="K13" i="7"/>
  <c r="L12" i="7"/>
  <c r="M12" i="7" s="1"/>
  <c r="K12" i="7"/>
  <c r="L11" i="7"/>
  <c r="M11" i="7" s="1"/>
  <c r="K11" i="7"/>
  <c r="L10" i="7"/>
  <c r="K10" i="7"/>
  <c r="C2" i="7"/>
  <c r="I2" i="13" l="1"/>
  <c r="I6" i="12"/>
  <c r="I36" i="10"/>
  <c r="M109" i="7"/>
  <c r="M113" i="7"/>
  <c r="J36" i="9"/>
  <c r="J34" i="8"/>
  <c r="M10" i="7"/>
  <c r="M13" i="7"/>
  <c r="M42" i="7"/>
  <c r="M45" i="7"/>
  <c r="M58" i="7"/>
  <c r="M61" i="7"/>
  <c r="M82" i="7"/>
  <c r="M85" i="7"/>
  <c r="M122" i="7"/>
  <c r="M154" i="7"/>
  <c r="M186" i="7"/>
  <c r="M218" i="7"/>
  <c r="M234" i="7"/>
  <c r="M250" i="7"/>
  <c r="M18" i="7"/>
  <c r="M21" i="7"/>
  <c r="M34" i="7"/>
  <c r="M37" i="7"/>
  <c r="M50" i="7"/>
  <c r="M53" i="7"/>
  <c r="M74" i="7"/>
  <c r="M77" i="7"/>
  <c r="M90" i="7"/>
  <c r="M93" i="7"/>
  <c r="M106" i="7"/>
  <c r="M138" i="7"/>
  <c r="M170" i="7"/>
  <c r="M202" i="7"/>
  <c r="M110" i="7"/>
  <c r="M126" i="7"/>
  <c r="M142" i="7"/>
  <c r="M158" i="7"/>
  <c r="M174" i="7"/>
  <c r="M190" i="7"/>
  <c r="M206" i="7"/>
  <c r="M222" i="7"/>
  <c r="M238" i="7"/>
  <c r="M254" i="7"/>
  <c r="M26" i="7"/>
  <c r="M29" i="7"/>
  <c r="M66" i="7"/>
  <c r="M69" i="7"/>
  <c r="M98" i="7"/>
  <c r="M101" i="7"/>
  <c r="M54" i="7"/>
  <c r="M57" i="7"/>
  <c r="M62" i="7"/>
  <c r="M65" i="7"/>
  <c r="M70" i="7"/>
  <c r="M73" i="7"/>
  <c r="M78" i="7"/>
  <c r="M81" i="7"/>
  <c r="M86" i="7"/>
  <c r="M89" i="7"/>
  <c r="M94" i="7"/>
  <c r="M97" i="7"/>
  <c r="M102" i="7"/>
  <c r="M105" i="7"/>
  <c r="M114" i="7"/>
  <c r="M130" i="7"/>
  <c r="M146" i="7"/>
  <c r="M162" i="7"/>
  <c r="M178" i="7"/>
  <c r="M194" i="7"/>
  <c r="M210" i="7"/>
  <c r="M226" i="7"/>
  <c r="M242" i="7"/>
  <c r="M258" i="7"/>
  <c r="H1263" i="6"/>
  <c r="G1263" i="6"/>
  <c r="H1262" i="6"/>
  <c r="I1262" i="6" s="1"/>
  <c r="G1262" i="6"/>
  <c r="H1261" i="6"/>
  <c r="I1261" i="6" s="1"/>
  <c r="G1261" i="6"/>
  <c r="H1260" i="6"/>
  <c r="G1260" i="6"/>
  <c r="H1259" i="6"/>
  <c r="G1259" i="6"/>
  <c r="H1258" i="6"/>
  <c r="I1258" i="6" s="1"/>
  <c r="G1258" i="6"/>
  <c r="H1257" i="6"/>
  <c r="I1257" i="6" s="1"/>
  <c r="G1257" i="6"/>
  <c r="H1256" i="6"/>
  <c r="G1256" i="6"/>
  <c r="H1255" i="6"/>
  <c r="G1255" i="6"/>
  <c r="H1254" i="6"/>
  <c r="I1254" i="6" s="1"/>
  <c r="G1254" i="6"/>
  <c r="H1253" i="6"/>
  <c r="I1253" i="6" s="1"/>
  <c r="G1253" i="6"/>
  <c r="H1252" i="6"/>
  <c r="G1252" i="6"/>
  <c r="H1251" i="6"/>
  <c r="G1251" i="6"/>
  <c r="H1250" i="6"/>
  <c r="I1250" i="6" s="1"/>
  <c r="G1250" i="6"/>
  <c r="H1249" i="6"/>
  <c r="I1249" i="6" s="1"/>
  <c r="G1249" i="6"/>
  <c r="H1248" i="6"/>
  <c r="G1248" i="6"/>
  <c r="H1247" i="6"/>
  <c r="G1247" i="6"/>
  <c r="H1246" i="6"/>
  <c r="I1246" i="6" s="1"/>
  <c r="G1246" i="6"/>
  <c r="H1245" i="6"/>
  <c r="I1245" i="6" s="1"/>
  <c r="G1245" i="6"/>
  <c r="H1244" i="6"/>
  <c r="G1244" i="6"/>
  <c r="H1243" i="6"/>
  <c r="G1243" i="6"/>
  <c r="H1242" i="6"/>
  <c r="I1242" i="6" s="1"/>
  <c r="G1242" i="6"/>
  <c r="H1241" i="6"/>
  <c r="I1241" i="6" s="1"/>
  <c r="G1241" i="6"/>
  <c r="H1240" i="6"/>
  <c r="G1240" i="6"/>
  <c r="H1239" i="6"/>
  <c r="G1239" i="6"/>
  <c r="H1238" i="6"/>
  <c r="I1238" i="6" s="1"/>
  <c r="G1238" i="6"/>
  <c r="H1237" i="6"/>
  <c r="I1237" i="6" s="1"/>
  <c r="G1237" i="6"/>
  <c r="H1236" i="6"/>
  <c r="G1236" i="6"/>
  <c r="H1235" i="6"/>
  <c r="G1235" i="6"/>
  <c r="H1234" i="6"/>
  <c r="I1234" i="6" s="1"/>
  <c r="G1234" i="6"/>
  <c r="H1233" i="6"/>
  <c r="I1233" i="6" s="1"/>
  <c r="G1233" i="6"/>
  <c r="H1232" i="6"/>
  <c r="G1232" i="6"/>
  <c r="H1231" i="6"/>
  <c r="G1231" i="6"/>
  <c r="H1230" i="6"/>
  <c r="I1230" i="6" s="1"/>
  <c r="G1230" i="6"/>
  <c r="H1229" i="6"/>
  <c r="I1229" i="6" s="1"/>
  <c r="G1229" i="6"/>
  <c r="H1228" i="6"/>
  <c r="G1228" i="6"/>
  <c r="H1227" i="6"/>
  <c r="G1227" i="6"/>
  <c r="H1226" i="6"/>
  <c r="I1226" i="6" s="1"/>
  <c r="G1226" i="6"/>
  <c r="H1225" i="6"/>
  <c r="I1225" i="6" s="1"/>
  <c r="G1225" i="6"/>
  <c r="H1224" i="6"/>
  <c r="G1224" i="6"/>
  <c r="H1223" i="6"/>
  <c r="G1223" i="6"/>
  <c r="H1222" i="6"/>
  <c r="I1222" i="6" s="1"/>
  <c r="G1222" i="6"/>
  <c r="H1221" i="6"/>
  <c r="I1221" i="6" s="1"/>
  <c r="G1221" i="6"/>
  <c r="H1220" i="6"/>
  <c r="G1220" i="6"/>
  <c r="H1219" i="6"/>
  <c r="G1219" i="6"/>
  <c r="H1218" i="6"/>
  <c r="I1218" i="6" s="1"/>
  <c r="G1218" i="6"/>
  <c r="H1217" i="6"/>
  <c r="I1217" i="6" s="1"/>
  <c r="G1217" i="6"/>
  <c r="H1216" i="6"/>
  <c r="G1216" i="6"/>
  <c r="H1215" i="6"/>
  <c r="G1215" i="6"/>
  <c r="H1214" i="6"/>
  <c r="I1214" i="6" s="1"/>
  <c r="G1214" i="6"/>
  <c r="H1213" i="6"/>
  <c r="I1213" i="6" s="1"/>
  <c r="G1213" i="6"/>
  <c r="H1212" i="6"/>
  <c r="G1212" i="6"/>
  <c r="H1211" i="6"/>
  <c r="G1211" i="6"/>
  <c r="H1210" i="6"/>
  <c r="I1210" i="6" s="1"/>
  <c r="G1210" i="6"/>
  <c r="H1209" i="6"/>
  <c r="I1209" i="6" s="1"/>
  <c r="G1209" i="6"/>
  <c r="H1208" i="6"/>
  <c r="G1208" i="6"/>
  <c r="H1207" i="6"/>
  <c r="G1207" i="6"/>
  <c r="H1206" i="6"/>
  <c r="I1206" i="6" s="1"/>
  <c r="G1206" i="6"/>
  <c r="H1205" i="6"/>
  <c r="I1205" i="6" s="1"/>
  <c r="G1205" i="6"/>
  <c r="H1204" i="6"/>
  <c r="G1204" i="6"/>
  <c r="H1203" i="6"/>
  <c r="G1203" i="6"/>
  <c r="H1202" i="6"/>
  <c r="I1202" i="6" s="1"/>
  <c r="G1202" i="6"/>
  <c r="H1201" i="6"/>
  <c r="I1201" i="6" s="1"/>
  <c r="G1201" i="6"/>
  <c r="H1200" i="6"/>
  <c r="G1200" i="6"/>
  <c r="H1199" i="6"/>
  <c r="G1199" i="6"/>
  <c r="H1198" i="6"/>
  <c r="I1198" i="6" s="1"/>
  <c r="G1198" i="6"/>
  <c r="H1197" i="6"/>
  <c r="I1197" i="6" s="1"/>
  <c r="G1197" i="6"/>
  <c r="H1196" i="6"/>
  <c r="G1196" i="6"/>
  <c r="H1195" i="6"/>
  <c r="G1195" i="6"/>
  <c r="H1194" i="6"/>
  <c r="I1194" i="6" s="1"/>
  <c r="G1194" i="6"/>
  <c r="H1193" i="6"/>
  <c r="I1193" i="6" s="1"/>
  <c r="G1193" i="6"/>
  <c r="H1192" i="6"/>
  <c r="G1192" i="6"/>
  <c r="H1191" i="6"/>
  <c r="G1191" i="6"/>
  <c r="H1190" i="6"/>
  <c r="I1190" i="6" s="1"/>
  <c r="G1190" i="6"/>
  <c r="H1189" i="6"/>
  <c r="I1189" i="6" s="1"/>
  <c r="G1189" i="6"/>
  <c r="H1188" i="6"/>
  <c r="G1188" i="6"/>
  <c r="H1187" i="6"/>
  <c r="G1187" i="6"/>
  <c r="H1186" i="6"/>
  <c r="I1186" i="6" s="1"/>
  <c r="G1186" i="6"/>
  <c r="H1185" i="6"/>
  <c r="I1185" i="6" s="1"/>
  <c r="G1185" i="6"/>
  <c r="H1184" i="6"/>
  <c r="G1184" i="6"/>
  <c r="H1183" i="6"/>
  <c r="G1183" i="6"/>
  <c r="H1182" i="6"/>
  <c r="I1182" i="6" s="1"/>
  <c r="G1182" i="6"/>
  <c r="H1181" i="6"/>
  <c r="I1181" i="6" s="1"/>
  <c r="G1181" i="6"/>
  <c r="H1180" i="6"/>
  <c r="G1180" i="6"/>
  <c r="H1179" i="6"/>
  <c r="G1179" i="6"/>
  <c r="H1178" i="6"/>
  <c r="I1178" i="6" s="1"/>
  <c r="G1178" i="6"/>
  <c r="H1177" i="6"/>
  <c r="I1177" i="6" s="1"/>
  <c r="G1177" i="6"/>
  <c r="H1176" i="6"/>
  <c r="G1176" i="6"/>
  <c r="H1175" i="6"/>
  <c r="G1175" i="6"/>
  <c r="H1174" i="6"/>
  <c r="I1174" i="6" s="1"/>
  <c r="G1174" i="6"/>
  <c r="H1173" i="6"/>
  <c r="I1173" i="6" s="1"/>
  <c r="G1173" i="6"/>
  <c r="H1172" i="6"/>
  <c r="G1172" i="6"/>
  <c r="H1171" i="6"/>
  <c r="G1171" i="6"/>
  <c r="H1170" i="6"/>
  <c r="I1170" i="6" s="1"/>
  <c r="G1170" i="6"/>
  <c r="H1169" i="6"/>
  <c r="I1169" i="6" s="1"/>
  <c r="G1169" i="6"/>
  <c r="H1168" i="6"/>
  <c r="G1168" i="6"/>
  <c r="H1167" i="6"/>
  <c r="G1167" i="6"/>
  <c r="H1166" i="6"/>
  <c r="I1166" i="6" s="1"/>
  <c r="G1166" i="6"/>
  <c r="H1165" i="6"/>
  <c r="I1165" i="6" s="1"/>
  <c r="G1165" i="6"/>
  <c r="H1164" i="6"/>
  <c r="G1164" i="6"/>
  <c r="H1163" i="6"/>
  <c r="G1163" i="6"/>
  <c r="H1162" i="6"/>
  <c r="I1162" i="6" s="1"/>
  <c r="G1162" i="6"/>
  <c r="H1161" i="6"/>
  <c r="I1161" i="6" s="1"/>
  <c r="G1161" i="6"/>
  <c r="H1160" i="6"/>
  <c r="G1160" i="6"/>
  <c r="H1159" i="6"/>
  <c r="G1159" i="6"/>
  <c r="H1158" i="6"/>
  <c r="I1158" i="6" s="1"/>
  <c r="G1158" i="6"/>
  <c r="H1157" i="6"/>
  <c r="I1157" i="6" s="1"/>
  <c r="G1157" i="6"/>
  <c r="H1156" i="6"/>
  <c r="G1156" i="6"/>
  <c r="H1155" i="6"/>
  <c r="G1155" i="6"/>
  <c r="H1154" i="6"/>
  <c r="I1154" i="6" s="1"/>
  <c r="G1154" i="6"/>
  <c r="H1153" i="6"/>
  <c r="I1153" i="6" s="1"/>
  <c r="G1153" i="6"/>
  <c r="H1152" i="6"/>
  <c r="G1152" i="6"/>
  <c r="H1151" i="6"/>
  <c r="G1151" i="6"/>
  <c r="H1150" i="6"/>
  <c r="I1150" i="6" s="1"/>
  <c r="G1150" i="6"/>
  <c r="H1149" i="6"/>
  <c r="I1149" i="6" s="1"/>
  <c r="G1149" i="6"/>
  <c r="H1148" i="6"/>
  <c r="G1148" i="6"/>
  <c r="H1147" i="6"/>
  <c r="G1147" i="6"/>
  <c r="H1146" i="6"/>
  <c r="I1146" i="6" s="1"/>
  <c r="G1146" i="6"/>
  <c r="H1145" i="6"/>
  <c r="I1145" i="6" s="1"/>
  <c r="G1145" i="6"/>
  <c r="H1144" i="6"/>
  <c r="G1144" i="6"/>
  <c r="H1143" i="6"/>
  <c r="G1143" i="6"/>
  <c r="H1142" i="6"/>
  <c r="I1142" i="6" s="1"/>
  <c r="G1142" i="6"/>
  <c r="H1141" i="6"/>
  <c r="I1141" i="6" s="1"/>
  <c r="G1141" i="6"/>
  <c r="H1140" i="6"/>
  <c r="G1140" i="6"/>
  <c r="H1139" i="6"/>
  <c r="G1139" i="6"/>
  <c r="H1138" i="6"/>
  <c r="I1138" i="6" s="1"/>
  <c r="G1138" i="6"/>
  <c r="H1137" i="6"/>
  <c r="I1137" i="6" s="1"/>
  <c r="G1137" i="6"/>
  <c r="H1136" i="6"/>
  <c r="G1136" i="6"/>
  <c r="H1135" i="6"/>
  <c r="G1135" i="6"/>
  <c r="H1134" i="6"/>
  <c r="I1134" i="6" s="1"/>
  <c r="G1134" i="6"/>
  <c r="H1133" i="6"/>
  <c r="I1133" i="6" s="1"/>
  <c r="G1133" i="6"/>
  <c r="H1132" i="6"/>
  <c r="G1132" i="6"/>
  <c r="H1131" i="6"/>
  <c r="G1131" i="6"/>
  <c r="H1130" i="6"/>
  <c r="I1130" i="6" s="1"/>
  <c r="G1130" i="6"/>
  <c r="H1129" i="6"/>
  <c r="I1129" i="6" s="1"/>
  <c r="G1129" i="6"/>
  <c r="H1128" i="6"/>
  <c r="G1128" i="6"/>
  <c r="H1127" i="6"/>
  <c r="G1127" i="6"/>
  <c r="H1126" i="6"/>
  <c r="I1126" i="6" s="1"/>
  <c r="G1126" i="6"/>
  <c r="H1125" i="6"/>
  <c r="I1125" i="6" s="1"/>
  <c r="G1125" i="6"/>
  <c r="H1124" i="6"/>
  <c r="G1124" i="6"/>
  <c r="H1123" i="6"/>
  <c r="I1123" i="6" s="1"/>
  <c r="G1123" i="6"/>
  <c r="H1122" i="6"/>
  <c r="I1122" i="6" s="1"/>
  <c r="G1122" i="6"/>
  <c r="H1121" i="6"/>
  <c r="G1121" i="6"/>
  <c r="H1120" i="6"/>
  <c r="G1120" i="6"/>
  <c r="H1119" i="6"/>
  <c r="I1119" i="6" s="1"/>
  <c r="G1119" i="6"/>
  <c r="H1118" i="6"/>
  <c r="I1118" i="6" s="1"/>
  <c r="G1118" i="6"/>
  <c r="H1117" i="6"/>
  <c r="G1117" i="6"/>
  <c r="H1116" i="6"/>
  <c r="G1116" i="6"/>
  <c r="H1115" i="6"/>
  <c r="G1115" i="6"/>
  <c r="H1114" i="6"/>
  <c r="I1114" i="6" s="1"/>
  <c r="G1114" i="6"/>
  <c r="H1113" i="6"/>
  <c r="I1113" i="6" s="1"/>
  <c r="G1113" i="6"/>
  <c r="H1112" i="6"/>
  <c r="G1112" i="6"/>
  <c r="H1111" i="6"/>
  <c r="G1111" i="6"/>
  <c r="H1110" i="6"/>
  <c r="I1110" i="6" s="1"/>
  <c r="G1110" i="6"/>
  <c r="H1109" i="6"/>
  <c r="I1109" i="6" s="1"/>
  <c r="G1109" i="6"/>
  <c r="H1108" i="6"/>
  <c r="G1108" i="6"/>
  <c r="H1107" i="6"/>
  <c r="I1107" i="6" s="1"/>
  <c r="G1107" i="6"/>
  <c r="H1106" i="6"/>
  <c r="I1106" i="6" s="1"/>
  <c r="G1106" i="6"/>
  <c r="H1105" i="6"/>
  <c r="G1105" i="6"/>
  <c r="H1104" i="6"/>
  <c r="G1104" i="6"/>
  <c r="H1103" i="6"/>
  <c r="I1103" i="6" s="1"/>
  <c r="G1103" i="6"/>
  <c r="H1102" i="6"/>
  <c r="I1102" i="6" s="1"/>
  <c r="G1102" i="6"/>
  <c r="H1101" i="6"/>
  <c r="G1101" i="6"/>
  <c r="H1100" i="6"/>
  <c r="G1100" i="6"/>
  <c r="H1099" i="6"/>
  <c r="G1099" i="6"/>
  <c r="H1098" i="6"/>
  <c r="I1098" i="6" s="1"/>
  <c r="G1098" i="6"/>
  <c r="H1097" i="6"/>
  <c r="I1097" i="6" s="1"/>
  <c r="G1097" i="6"/>
  <c r="H1096" i="6"/>
  <c r="G1096" i="6"/>
  <c r="H1095" i="6"/>
  <c r="G1095" i="6"/>
  <c r="H1094" i="6"/>
  <c r="I1094" i="6" s="1"/>
  <c r="G1094" i="6"/>
  <c r="H1093" i="6"/>
  <c r="I1093" i="6" s="1"/>
  <c r="G1093" i="6"/>
  <c r="H1092" i="6"/>
  <c r="G1092" i="6"/>
  <c r="H1091" i="6"/>
  <c r="I1091" i="6" s="1"/>
  <c r="G1091" i="6"/>
  <c r="H1090" i="6"/>
  <c r="I1090" i="6" s="1"/>
  <c r="G1090" i="6"/>
  <c r="H1089" i="6"/>
  <c r="G1089" i="6"/>
  <c r="H1088" i="6"/>
  <c r="G1088" i="6"/>
  <c r="H1087" i="6"/>
  <c r="I1087" i="6" s="1"/>
  <c r="G1087" i="6"/>
  <c r="H1086" i="6"/>
  <c r="I1086" i="6" s="1"/>
  <c r="G1086" i="6"/>
  <c r="H1085" i="6"/>
  <c r="G1085" i="6"/>
  <c r="H1084" i="6"/>
  <c r="G1084" i="6"/>
  <c r="H1083" i="6"/>
  <c r="G1083" i="6"/>
  <c r="H1082" i="6"/>
  <c r="I1082" i="6" s="1"/>
  <c r="G1082" i="6"/>
  <c r="H1081" i="6"/>
  <c r="I1081" i="6" s="1"/>
  <c r="G1081" i="6"/>
  <c r="H1080" i="6"/>
  <c r="G1080" i="6"/>
  <c r="H1079" i="6"/>
  <c r="G1079" i="6"/>
  <c r="H1078" i="6"/>
  <c r="I1078" i="6" s="1"/>
  <c r="G1078" i="6"/>
  <c r="H1077" i="6"/>
  <c r="I1077" i="6" s="1"/>
  <c r="G1077" i="6"/>
  <c r="H1076" i="6"/>
  <c r="G1076" i="6"/>
  <c r="H1075" i="6"/>
  <c r="I1075" i="6" s="1"/>
  <c r="G1075" i="6"/>
  <c r="H1074" i="6"/>
  <c r="I1074" i="6" s="1"/>
  <c r="G1074" i="6"/>
  <c r="H1073" i="6"/>
  <c r="G1073" i="6"/>
  <c r="H1072" i="6"/>
  <c r="G1072" i="6"/>
  <c r="H1071" i="6"/>
  <c r="I1071" i="6" s="1"/>
  <c r="G1071" i="6"/>
  <c r="H1070" i="6"/>
  <c r="I1070" i="6" s="1"/>
  <c r="G1070" i="6"/>
  <c r="H1069" i="6"/>
  <c r="G1069" i="6"/>
  <c r="H1068" i="6"/>
  <c r="G1068" i="6"/>
  <c r="H1067" i="6"/>
  <c r="G1067" i="6"/>
  <c r="H1066" i="6"/>
  <c r="I1066" i="6" s="1"/>
  <c r="G1066" i="6"/>
  <c r="H1065" i="6"/>
  <c r="I1065" i="6" s="1"/>
  <c r="G1065" i="6"/>
  <c r="H1064" i="6"/>
  <c r="G1064" i="6"/>
  <c r="H1063" i="6"/>
  <c r="G1063" i="6"/>
  <c r="H1062" i="6"/>
  <c r="I1062" i="6" s="1"/>
  <c r="G1062" i="6"/>
  <c r="H1061" i="6"/>
  <c r="I1061" i="6" s="1"/>
  <c r="G1061" i="6"/>
  <c r="H1060" i="6"/>
  <c r="G1060" i="6"/>
  <c r="H1059" i="6"/>
  <c r="I1059" i="6" s="1"/>
  <c r="G1059" i="6"/>
  <c r="H1058" i="6"/>
  <c r="I1058" i="6" s="1"/>
  <c r="G1058" i="6"/>
  <c r="H1057" i="6"/>
  <c r="G1057" i="6"/>
  <c r="H1056" i="6"/>
  <c r="G1056" i="6"/>
  <c r="H1055" i="6"/>
  <c r="I1055" i="6" s="1"/>
  <c r="G1055" i="6"/>
  <c r="H1054" i="6"/>
  <c r="I1054" i="6" s="1"/>
  <c r="G1054" i="6"/>
  <c r="H1053" i="6"/>
  <c r="G1053" i="6"/>
  <c r="H1052" i="6"/>
  <c r="G1052" i="6"/>
  <c r="H1051" i="6"/>
  <c r="G1051" i="6"/>
  <c r="H1050" i="6"/>
  <c r="I1050" i="6" s="1"/>
  <c r="G1050" i="6"/>
  <c r="H1049" i="6"/>
  <c r="I1049" i="6" s="1"/>
  <c r="G1049" i="6"/>
  <c r="H1048" i="6"/>
  <c r="G1048" i="6"/>
  <c r="H1047" i="6"/>
  <c r="G1047" i="6"/>
  <c r="H1046" i="6"/>
  <c r="I1046" i="6" s="1"/>
  <c r="G1046" i="6"/>
  <c r="H1045" i="6"/>
  <c r="I1045" i="6" s="1"/>
  <c r="G1045" i="6"/>
  <c r="H1044" i="6"/>
  <c r="G1044" i="6"/>
  <c r="H1043" i="6"/>
  <c r="I1043" i="6" s="1"/>
  <c r="G1043" i="6"/>
  <c r="H1042" i="6"/>
  <c r="I1042" i="6" s="1"/>
  <c r="G1042" i="6"/>
  <c r="H1041" i="6"/>
  <c r="G1041" i="6"/>
  <c r="H1040" i="6"/>
  <c r="G1040" i="6"/>
  <c r="H1039" i="6"/>
  <c r="I1039" i="6" s="1"/>
  <c r="G1039" i="6"/>
  <c r="H1038" i="6"/>
  <c r="I1038" i="6" s="1"/>
  <c r="G1038" i="6"/>
  <c r="H1037" i="6"/>
  <c r="G1037" i="6"/>
  <c r="H1036" i="6"/>
  <c r="G1036" i="6"/>
  <c r="H1035" i="6"/>
  <c r="G1035" i="6"/>
  <c r="H1034" i="6"/>
  <c r="I1034" i="6" s="1"/>
  <c r="G1034" i="6"/>
  <c r="H1033" i="6"/>
  <c r="I1033" i="6" s="1"/>
  <c r="G1033" i="6"/>
  <c r="H1032" i="6"/>
  <c r="G1032" i="6"/>
  <c r="H1031" i="6"/>
  <c r="G1031" i="6"/>
  <c r="H1030" i="6"/>
  <c r="I1030" i="6" s="1"/>
  <c r="G1030" i="6"/>
  <c r="H1029" i="6"/>
  <c r="I1029" i="6" s="1"/>
  <c r="G1029" i="6"/>
  <c r="H1028" i="6"/>
  <c r="G1028" i="6"/>
  <c r="H1027" i="6"/>
  <c r="I1027" i="6" s="1"/>
  <c r="G1027" i="6"/>
  <c r="H1026" i="6"/>
  <c r="I1026" i="6" s="1"/>
  <c r="G1026" i="6"/>
  <c r="H1025" i="6"/>
  <c r="G1025" i="6"/>
  <c r="H1024" i="6"/>
  <c r="G1024" i="6"/>
  <c r="H1023" i="6"/>
  <c r="I1023" i="6" s="1"/>
  <c r="G1023" i="6"/>
  <c r="H1022" i="6"/>
  <c r="I1022" i="6" s="1"/>
  <c r="G1022" i="6"/>
  <c r="H1021" i="6"/>
  <c r="G1021" i="6"/>
  <c r="H1020" i="6"/>
  <c r="G1020" i="6"/>
  <c r="H1019" i="6"/>
  <c r="G1019" i="6"/>
  <c r="H1018" i="6"/>
  <c r="I1018" i="6" s="1"/>
  <c r="G1018" i="6"/>
  <c r="H1017" i="6"/>
  <c r="I1017" i="6" s="1"/>
  <c r="G1017" i="6"/>
  <c r="H1016" i="6"/>
  <c r="G1016" i="6"/>
  <c r="H1015" i="6"/>
  <c r="G1015" i="6"/>
  <c r="H1014" i="6"/>
  <c r="I1014" i="6" s="1"/>
  <c r="G1014" i="6"/>
  <c r="H1013" i="6"/>
  <c r="I1013" i="6" s="1"/>
  <c r="G1013" i="6"/>
  <c r="H1012" i="6"/>
  <c r="G1012" i="6"/>
  <c r="H1011" i="6"/>
  <c r="I1011" i="6" s="1"/>
  <c r="G1011" i="6"/>
  <c r="H1010" i="6"/>
  <c r="I1010" i="6" s="1"/>
  <c r="G1010" i="6"/>
  <c r="H1009" i="6"/>
  <c r="G1009" i="6"/>
  <c r="H1008" i="6"/>
  <c r="G1008" i="6"/>
  <c r="H1007" i="6"/>
  <c r="I1007" i="6" s="1"/>
  <c r="G1007" i="6"/>
  <c r="H1006" i="6"/>
  <c r="I1006" i="6" s="1"/>
  <c r="G1006" i="6"/>
  <c r="H1005" i="6"/>
  <c r="G1005" i="6"/>
  <c r="H1004" i="6"/>
  <c r="G1004" i="6"/>
  <c r="H1003" i="6"/>
  <c r="G1003" i="6"/>
  <c r="H1002" i="6"/>
  <c r="I1002" i="6" s="1"/>
  <c r="G1002" i="6"/>
  <c r="H1001" i="6"/>
  <c r="I1001" i="6" s="1"/>
  <c r="G1001" i="6"/>
  <c r="H1000" i="6"/>
  <c r="G1000" i="6"/>
  <c r="H999" i="6"/>
  <c r="G999" i="6"/>
  <c r="H998" i="6"/>
  <c r="I998" i="6" s="1"/>
  <c r="G998" i="6"/>
  <c r="H997" i="6"/>
  <c r="I997" i="6" s="1"/>
  <c r="G997" i="6"/>
  <c r="H996" i="6"/>
  <c r="G996" i="6"/>
  <c r="H995" i="6"/>
  <c r="I995" i="6" s="1"/>
  <c r="G995" i="6"/>
  <c r="H994" i="6"/>
  <c r="I994" i="6" s="1"/>
  <c r="G994" i="6"/>
  <c r="H993" i="6"/>
  <c r="G993" i="6"/>
  <c r="H992" i="6"/>
  <c r="G992" i="6"/>
  <c r="H991" i="6"/>
  <c r="I991" i="6" s="1"/>
  <c r="G991" i="6"/>
  <c r="H990" i="6"/>
  <c r="I990" i="6" s="1"/>
  <c r="G990" i="6"/>
  <c r="H989" i="6"/>
  <c r="G989" i="6"/>
  <c r="H988" i="6"/>
  <c r="G988" i="6"/>
  <c r="H987" i="6"/>
  <c r="G987" i="6"/>
  <c r="H986" i="6"/>
  <c r="I986" i="6" s="1"/>
  <c r="G986" i="6"/>
  <c r="H985" i="6"/>
  <c r="I985" i="6" s="1"/>
  <c r="G985" i="6"/>
  <c r="H984" i="6"/>
  <c r="G984" i="6"/>
  <c r="H983" i="6"/>
  <c r="G983" i="6"/>
  <c r="H982" i="6"/>
  <c r="I982" i="6" s="1"/>
  <c r="G982" i="6"/>
  <c r="H981" i="6"/>
  <c r="I981" i="6" s="1"/>
  <c r="G981" i="6"/>
  <c r="H980" i="6"/>
  <c r="G980" i="6"/>
  <c r="H979" i="6"/>
  <c r="I979" i="6" s="1"/>
  <c r="G979" i="6"/>
  <c r="H978" i="6"/>
  <c r="I978" i="6" s="1"/>
  <c r="G978" i="6"/>
  <c r="H977" i="6"/>
  <c r="G977" i="6"/>
  <c r="H976" i="6"/>
  <c r="G976" i="6"/>
  <c r="H975" i="6"/>
  <c r="I975" i="6" s="1"/>
  <c r="G975" i="6"/>
  <c r="H974" i="6"/>
  <c r="I974" i="6" s="1"/>
  <c r="G974" i="6"/>
  <c r="H973" i="6"/>
  <c r="G973" i="6"/>
  <c r="H972" i="6"/>
  <c r="G972" i="6"/>
  <c r="H971" i="6"/>
  <c r="G971" i="6"/>
  <c r="H970" i="6"/>
  <c r="I970" i="6" s="1"/>
  <c r="G970" i="6"/>
  <c r="H969" i="6"/>
  <c r="I969" i="6" s="1"/>
  <c r="G969" i="6"/>
  <c r="H968" i="6"/>
  <c r="G968" i="6"/>
  <c r="H967" i="6"/>
  <c r="G967" i="6"/>
  <c r="H966" i="6"/>
  <c r="I966" i="6" s="1"/>
  <c r="G966" i="6"/>
  <c r="H965" i="6"/>
  <c r="I965" i="6" s="1"/>
  <c r="G965" i="6"/>
  <c r="H964" i="6"/>
  <c r="G964" i="6"/>
  <c r="H963" i="6"/>
  <c r="I963" i="6" s="1"/>
  <c r="G963" i="6"/>
  <c r="H962" i="6"/>
  <c r="I962" i="6" s="1"/>
  <c r="G962" i="6"/>
  <c r="H961" i="6"/>
  <c r="G961" i="6"/>
  <c r="H960" i="6"/>
  <c r="G960" i="6"/>
  <c r="H959" i="6"/>
  <c r="I959" i="6" s="1"/>
  <c r="G959" i="6"/>
  <c r="H958" i="6"/>
  <c r="I958" i="6" s="1"/>
  <c r="G958" i="6"/>
  <c r="H957" i="6"/>
  <c r="G957" i="6"/>
  <c r="H956" i="6"/>
  <c r="G956" i="6"/>
  <c r="H955" i="6"/>
  <c r="G955" i="6"/>
  <c r="H954" i="6"/>
  <c r="I954" i="6" s="1"/>
  <c r="G954" i="6"/>
  <c r="H953" i="6"/>
  <c r="I953" i="6" s="1"/>
  <c r="G953" i="6"/>
  <c r="H952" i="6"/>
  <c r="G952" i="6"/>
  <c r="H951" i="6"/>
  <c r="G951" i="6"/>
  <c r="H950" i="6"/>
  <c r="I950" i="6" s="1"/>
  <c r="G950" i="6"/>
  <c r="H949" i="6"/>
  <c r="I949" i="6" s="1"/>
  <c r="G949" i="6"/>
  <c r="H948" i="6"/>
  <c r="G948" i="6"/>
  <c r="H947" i="6"/>
  <c r="I947" i="6" s="1"/>
  <c r="G947" i="6"/>
  <c r="H946" i="6"/>
  <c r="I946" i="6" s="1"/>
  <c r="G946" i="6"/>
  <c r="H945" i="6"/>
  <c r="G945" i="6"/>
  <c r="H944" i="6"/>
  <c r="G944" i="6"/>
  <c r="H943" i="6"/>
  <c r="I943" i="6" s="1"/>
  <c r="G943" i="6"/>
  <c r="H942" i="6"/>
  <c r="I942" i="6" s="1"/>
  <c r="G942" i="6"/>
  <c r="H941" i="6"/>
  <c r="G941" i="6"/>
  <c r="H940" i="6"/>
  <c r="G940" i="6"/>
  <c r="H939" i="6"/>
  <c r="G939" i="6"/>
  <c r="H938" i="6"/>
  <c r="I938" i="6" s="1"/>
  <c r="G938" i="6"/>
  <c r="H937" i="6"/>
  <c r="I937" i="6" s="1"/>
  <c r="G937" i="6"/>
  <c r="H936" i="6"/>
  <c r="G936" i="6"/>
  <c r="H935" i="6"/>
  <c r="G935" i="6"/>
  <c r="H934" i="6"/>
  <c r="I934" i="6" s="1"/>
  <c r="G934" i="6"/>
  <c r="H933" i="6"/>
  <c r="I933" i="6" s="1"/>
  <c r="G933" i="6"/>
  <c r="H932" i="6"/>
  <c r="G932" i="6"/>
  <c r="H931" i="6"/>
  <c r="G931" i="6"/>
  <c r="H930" i="6"/>
  <c r="I930" i="6" s="1"/>
  <c r="G930" i="6"/>
  <c r="H929" i="6"/>
  <c r="I929" i="6" s="1"/>
  <c r="G929" i="6"/>
  <c r="H928" i="6"/>
  <c r="G928" i="6"/>
  <c r="H927" i="6"/>
  <c r="I927" i="6" s="1"/>
  <c r="G927" i="6"/>
  <c r="H926" i="6"/>
  <c r="I926" i="6" s="1"/>
  <c r="G926" i="6"/>
  <c r="H925" i="6"/>
  <c r="G925" i="6"/>
  <c r="H924" i="6"/>
  <c r="G924" i="6"/>
  <c r="H923" i="6"/>
  <c r="I923" i="6" s="1"/>
  <c r="G923" i="6"/>
  <c r="H922" i="6"/>
  <c r="G922" i="6"/>
  <c r="H921" i="6"/>
  <c r="I921" i="6" s="1"/>
  <c r="G921" i="6"/>
  <c r="H920" i="6"/>
  <c r="I920" i="6" s="1"/>
  <c r="G920" i="6"/>
  <c r="H919" i="6"/>
  <c r="G919" i="6"/>
  <c r="H918" i="6"/>
  <c r="G918" i="6"/>
  <c r="H917" i="6"/>
  <c r="I917" i="6" s="1"/>
  <c r="G917" i="6"/>
  <c r="H916" i="6"/>
  <c r="I916" i="6" s="1"/>
  <c r="G916" i="6"/>
  <c r="H915" i="6"/>
  <c r="G915" i="6"/>
  <c r="H914" i="6"/>
  <c r="G914" i="6"/>
  <c r="H913" i="6"/>
  <c r="G913" i="6"/>
  <c r="H912" i="6"/>
  <c r="I912" i="6" s="1"/>
  <c r="G912" i="6"/>
  <c r="H911" i="6"/>
  <c r="I911" i="6" s="1"/>
  <c r="G911" i="6"/>
  <c r="H910" i="6"/>
  <c r="G910" i="6"/>
  <c r="H909" i="6"/>
  <c r="G909" i="6"/>
  <c r="H908" i="6"/>
  <c r="I908" i="6" s="1"/>
  <c r="G908" i="6"/>
  <c r="H907" i="6"/>
  <c r="I907" i="6" s="1"/>
  <c r="G907" i="6"/>
  <c r="H906" i="6"/>
  <c r="G906" i="6"/>
  <c r="H905" i="6"/>
  <c r="I905" i="6" s="1"/>
  <c r="G905" i="6"/>
  <c r="H904" i="6"/>
  <c r="I904" i="6" s="1"/>
  <c r="G904" i="6"/>
  <c r="H903" i="6"/>
  <c r="G903" i="6"/>
  <c r="H902" i="6"/>
  <c r="G902" i="6"/>
  <c r="H901" i="6"/>
  <c r="I901" i="6" s="1"/>
  <c r="G901" i="6"/>
  <c r="H900" i="6"/>
  <c r="I900" i="6" s="1"/>
  <c r="G900" i="6"/>
  <c r="H899" i="6"/>
  <c r="G899" i="6"/>
  <c r="H898" i="6"/>
  <c r="G898" i="6"/>
  <c r="H897" i="6"/>
  <c r="G897" i="6"/>
  <c r="H896" i="6"/>
  <c r="I896" i="6" s="1"/>
  <c r="G896" i="6"/>
  <c r="H895" i="6"/>
  <c r="I895" i="6" s="1"/>
  <c r="G895" i="6"/>
  <c r="H894" i="6"/>
  <c r="G894" i="6"/>
  <c r="H893" i="6"/>
  <c r="G893" i="6"/>
  <c r="H892" i="6"/>
  <c r="I892" i="6" s="1"/>
  <c r="G892" i="6"/>
  <c r="H891" i="6"/>
  <c r="I891" i="6" s="1"/>
  <c r="G891" i="6"/>
  <c r="H890" i="6"/>
  <c r="G890" i="6"/>
  <c r="H889" i="6"/>
  <c r="I889" i="6" s="1"/>
  <c r="G889" i="6"/>
  <c r="H888" i="6"/>
  <c r="I888" i="6" s="1"/>
  <c r="G888" i="6"/>
  <c r="H887" i="6"/>
  <c r="G887" i="6"/>
  <c r="H886" i="6"/>
  <c r="G886" i="6"/>
  <c r="H885" i="6"/>
  <c r="I885" i="6" s="1"/>
  <c r="G885" i="6"/>
  <c r="H884" i="6"/>
  <c r="I884" i="6" s="1"/>
  <c r="G884" i="6"/>
  <c r="H883" i="6"/>
  <c r="G883" i="6"/>
  <c r="H882" i="6"/>
  <c r="G882" i="6"/>
  <c r="H881" i="6"/>
  <c r="G881" i="6"/>
  <c r="H880" i="6"/>
  <c r="I880" i="6" s="1"/>
  <c r="G880" i="6"/>
  <c r="H879" i="6"/>
  <c r="I879" i="6" s="1"/>
  <c r="G879" i="6"/>
  <c r="H878" i="6"/>
  <c r="G878" i="6"/>
  <c r="H877" i="6"/>
  <c r="G877" i="6"/>
  <c r="H876" i="6"/>
  <c r="I876" i="6" s="1"/>
  <c r="G876" i="6"/>
  <c r="H875" i="6"/>
  <c r="I875" i="6" s="1"/>
  <c r="G875" i="6"/>
  <c r="H874" i="6"/>
  <c r="G874" i="6"/>
  <c r="H873" i="6"/>
  <c r="I873" i="6" s="1"/>
  <c r="G873" i="6"/>
  <c r="H872" i="6"/>
  <c r="I872" i="6" s="1"/>
  <c r="G872" i="6"/>
  <c r="H871" i="6"/>
  <c r="G871" i="6"/>
  <c r="H870" i="6"/>
  <c r="G870" i="6"/>
  <c r="H869" i="6"/>
  <c r="I869" i="6" s="1"/>
  <c r="G869" i="6"/>
  <c r="H868" i="6"/>
  <c r="I868" i="6" s="1"/>
  <c r="G868" i="6"/>
  <c r="H867" i="6"/>
  <c r="G867" i="6"/>
  <c r="H866" i="6"/>
  <c r="G866" i="6"/>
  <c r="H865" i="6"/>
  <c r="G865" i="6"/>
  <c r="H864" i="6"/>
  <c r="I864" i="6" s="1"/>
  <c r="G864" i="6"/>
  <c r="H863" i="6"/>
  <c r="I863" i="6" s="1"/>
  <c r="G863" i="6"/>
  <c r="H862" i="6"/>
  <c r="G862" i="6"/>
  <c r="H861" i="6"/>
  <c r="G861" i="6"/>
  <c r="H860" i="6"/>
  <c r="I860" i="6" s="1"/>
  <c r="G860" i="6"/>
  <c r="H859" i="6"/>
  <c r="I859" i="6" s="1"/>
  <c r="G859" i="6"/>
  <c r="H858" i="6"/>
  <c r="G858" i="6"/>
  <c r="H857" i="6"/>
  <c r="I857" i="6" s="1"/>
  <c r="G857" i="6"/>
  <c r="H856" i="6"/>
  <c r="I856" i="6" s="1"/>
  <c r="G856" i="6"/>
  <c r="H855" i="6"/>
  <c r="G855" i="6"/>
  <c r="H854" i="6"/>
  <c r="G854" i="6"/>
  <c r="H853" i="6"/>
  <c r="I853" i="6" s="1"/>
  <c r="G853" i="6"/>
  <c r="H852" i="6"/>
  <c r="I852" i="6" s="1"/>
  <c r="G852" i="6"/>
  <c r="H851" i="6"/>
  <c r="G851" i="6"/>
  <c r="H850" i="6"/>
  <c r="G850" i="6"/>
  <c r="H849" i="6"/>
  <c r="G849" i="6"/>
  <c r="H848" i="6"/>
  <c r="I848" i="6" s="1"/>
  <c r="G848" i="6"/>
  <c r="H847" i="6"/>
  <c r="I847" i="6" s="1"/>
  <c r="G847" i="6"/>
  <c r="H846" i="6"/>
  <c r="G846" i="6"/>
  <c r="H845" i="6"/>
  <c r="G845" i="6"/>
  <c r="H844" i="6"/>
  <c r="I844" i="6" s="1"/>
  <c r="G844" i="6"/>
  <c r="H843" i="6"/>
  <c r="I843" i="6" s="1"/>
  <c r="G843" i="6"/>
  <c r="H842" i="6"/>
  <c r="G842" i="6"/>
  <c r="H841" i="6"/>
  <c r="I841" i="6" s="1"/>
  <c r="G841" i="6"/>
  <c r="H840" i="6"/>
  <c r="I840" i="6" s="1"/>
  <c r="G840" i="6"/>
  <c r="H839" i="6"/>
  <c r="G839" i="6"/>
  <c r="H838" i="6"/>
  <c r="G838" i="6"/>
  <c r="H837" i="6"/>
  <c r="I837" i="6" s="1"/>
  <c r="G837" i="6"/>
  <c r="H836" i="6"/>
  <c r="I836" i="6" s="1"/>
  <c r="G836" i="6"/>
  <c r="H835" i="6"/>
  <c r="G835" i="6"/>
  <c r="H834" i="6"/>
  <c r="G834" i="6"/>
  <c r="H833" i="6"/>
  <c r="G833" i="6"/>
  <c r="H832" i="6"/>
  <c r="I832" i="6" s="1"/>
  <c r="G832" i="6"/>
  <c r="H831" i="6"/>
  <c r="I831" i="6" s="1"/>
  <c r="G831" i="6"/>
  <c r="H830" i="6"/>
  <c r="G830" i="6"/>
  <c r="H829" i="6"/>
  <c r="G829" i="6"/>
  <c r="H828" i="6"/>
  <c r="I828" i="6" s="1"/>
  <c r="G828" i="6"/>
  <c r="H827" i="6"/>
  <c r="I827" i="6" s="1"/>
  <c r="G827" i="6"/>
  <c r="H826" i="6"/>
  <c r="G826" i="6"/>
  <c r="I825" i="6"/>
  <c r="H825" i="6"/>
  <c r="G825" i="6"/>
  <c r="H824" i="6"/>
  <c r="I824" i="6" s="1"/>
  <c r="G824" i="6"/>
  <c r="H823" i="6"/>
  <c r="G823" i="6"/>
  <c r="H822" i="6"/>
  <c r="G822" i="6"/>
  <c r="H821" i="6"/>
  <c r="I821" i="6" s="1"/>
  <c r="G821" i="6"/>
  <c r="H820" i="6"/>
  <c r="I820" i="6" s="1"/>
  <c r="G820" i="6"/>
  <c r="H819" i="6"/>
  <c r="G819" i="6"/>
  <c r="H818" i="6"/>
  <c r="G818" i="6"/>
  <c r="H817" i="6"/>
  <c r="G817" i="6"/>
  <c r="H816" i="6"/>
  <c r="I816" i="6" s="1"/>
  <c r="G816" i="6"/>
  <c r="H815" i="6"/>
  <c r="I815" i="6" s="1"/>
  <c r="G815" i="6"/>
  <c r="H814" i="6"/>
  <c r="G814" i="6"/>
  <c r="H813" i="6"/>
  <c r="G813" i="6"/>
  <c r="H812" i="6"/>
  <c r="I812" i="6" s="1"/>
  <c r="G812" i="6"/>
  <c r="H811" i="6"/>
  <c r="I811" i="6" s="1"/>
  <c r="G811" i="6"/>
  <c r="H810" i="6"/>
  <c r="G810" i="6"/>
  <c r="H809" i="6"/>
  <c r="I809" i="6" s="1"/>
  <c r="G809" i="6"/>
  <c r="H808" i="6"/>
  <c r="I808" i="6" s="1"/>
  <c r="G808" i="6"/>
  <c r="H807" i="6"/>
  <c r="G807" i="6"/>
  <c r="H806" i="6"/>
  <c r="G806" i="6"/>
  <c r="H805" i="6"/>
  <c r="I805" i="6" s="1"/>
  <c r="G805" i="6"/>
  <c r="H804" i="6"/>
  <c r="I804" i="6" s="1"/>
  <c r="G804" i="6"/>
  <c r="H803" i="6"/>
  <c r="G803" i="6"/>
  <c r="H802" i="6"/>
  <c r="G802" i="6"/>
  <c r="H801" i="6"/>
  <c r="G801" i="6"/>
  <c r="H800" i="6"/>
  <c r="I800" i="6" s="1"/>
  <c r="G800" i="6"/>
  <c r="H799" i="6"/>
  <c r="I799" i="6" s="1"/>
  <c r="G799" i="6"/>
  <c r="H798" i="6"/>
  <c r="G798" i="6"/>
  <c r="H797" i="6"/>
  <c r="G797" i="6"/>
  <c r="H796" i="6"/>
  <c r="I796" i="6" s="1"/>
  <c r="G796" i="6"/>
  <c r="H795" i="6"/>
  <c r="I795" i="6" s="1"/>
  <c r="G795" i="6"/>
  <c r="H794" i="6"/>
  <c r="G794" i="6"/>
  <c r="H793" i="6"/>
  <c r="I793" i="6" s="1"/>
  <c r="G793" i="6"/>
  <c r="H792" i="6"/>
  <c r="I792" i="6" s="1"/>
  <c r="G792" i="6"/>
  <c r="H791" i="6"/>
  <c r="G791" i="6"/>
  <c r="H790" i="6"/>
  <c r="G790" i="6"/>
  <c r="H789" i="6"/>
  <c r="I789" i="6" s="1"/>
  <c r="G789" i="6"/>
  <c r="H788" i="6"/>
  <c r="G788" i="6"/>
  <c r="H787" i="6"/>
  <c r="G787" i="6"/>
  <c r="H786" i="6"/>
  <c r="I786" i="6" s="1"/>
  <c r="G786" i="6"/>
  <c r="H785" i="6"/>
  <c r="I785" i="6" s="1"/>
  <c r="G785" i="6"/>
  <c r="H784" i="6"/>
  <c r="G784" i="6"/>
  <c r="H783" i="6"/>
  <c r="G783" i="6"/>
  <c r="H782" i="6"/>
  <c r="I782" i="6" s="1"/>
  <c r="G782" i="6"/>
  <c r="H781" i="6"/>
  <c r="I781" i="6" s="1"/>
  <c r="G781" i="6"/>
  <c r="H780" i="6"/>
  <c r="G780" i="6"/>
  <c r="H779" i="6"/>
  <c r="G779" i="6"/>
  <c r="H778" i="6"/>
  <c r="I778" i="6" s="1"/>
  <c r="G778" i="6"/>
  <c r="H777" i="6"/>
  <c r="I777" i="6" s="1"/>
  <c r="G777" i="6"/>
  <c r="H776" i="6"/>
  <c r="G776" i="6"/>
  <c r="H775" i="6"/>
  <c r="G775" i="6"/>
  <c r="H774" i="6"/>
  <c r="I774" i="6" s="1"/>
  <c r="G774" i="6"/>
  <c r="H773" i="6"/>
  <c r="I773" i="6" s="1"/>
  <c r="G773" i="6"/>
  <c r="H772" i="6"/>
  <c r="G772" i="6"/>
  <c r="H771" i="6"/>
  <c r="G771" i="6"/>
  <c r="H770" i="6"/>
  <c r="I770" i="6" s="1"/>
  <c r="G770" i="6"/>
  <c r="H769" i="6"/>
  <c r="I769" i="6" s="1"/>
  <c r="G769" i="6"/>
  <c r="H768" i="6"/>
  <c r="G768" i="6"/>
  <c r="H767" i="6"/>
  <c r="G767" i="6"/>
  <c r="H766" i="6"/>
  <c r="I766" i="6" s="1"/>
  <c r="G766" i="6"/>
  <c r="H765" i="6"/>
  <c r="I765" i="6" s="1"/>
  <c r="G765" i="6"/>
  <c r="H764" i="6"/>
  <c r="G764" i="6"/>
  <c r="I764" i="6" s="1"/>
  <c r="H763" i="6"/>
  <c r="G763" i="6"/>
  <c r="H762" i="6"/>
  <c r="I762" i="6" s="1"/>
  <c r="G762" i="6"/>
  <c r="H761" i="6"/>
  <c r="I761" i="6" s="1"/>
  <c r="G761" i="6"/>
  <c r="H760" i="6"/>
  <c r="G760" i="6"/>
  <c r="H759" i="6"/>
  <c r="G759" i="6"/>
  <c r="H758" i="6"/>
  <c r="I758" i="6" s="1"/>
  <c r="G758" i="6"/>
  <c r="H757" i="6"/>
  <c r="I757" i="6" s="1"/>
  <c r="G757" i="6"/>
  <c r="H756" i="6"/>
  <c r="G756" i="6"/>
  <c r="H755" i="6"/>
  <c r="G755" i="6"/>
  <c r="H754" i="6"/>
  <c r="I754" i="6" s="1"/>
  <c r="G754" i="6"/>
  <c r="H753" i="6"/>
  <c r="I753" i="6" s="1"/>
  <c r="G753" i="6"/>
  <c r="H752" i="6"/>
  <c r="G752" i="6"/>
  <c r="H751" i="6"/>
  <c r="G751" i="6"/>
  <c r="H750" i="6"/>
  <c r="I750" i="6" s="1"/>
  <c r="G750" i="6"/>
  <c r="H749" i="6"/>
  <c r="I749" i="6" s="1"/>
  <c r="G749" i="6"/>
  <c r="H748" i="6"/>
  <c r="G748" i="6"/>
  <c r="H747" i="6"/>
  <c r="G747" i="6"/>
  <c r="H746" i="6"/>
  <c r="I746" i="6" s="1"/>
  <c r="G746" i="6"/>
  <c r="H745" i="6"/>
  <c r="I745" i="6" s="1"/>
  <c r="G745" i="6"/>
  <c r="H744" i="6"/>
  <c r="G744" i="6"/>
  <c r="H743" i="6"/>
  <c r="G743" i="6"/>
  <c r="H742" i="6"/>
  <c r="I742" i="6" s="1"/>
  <c r="G742" i="6"/>
  <c r="H741" i="6"/>
  <c r="I741" i="6" s="1"/>
  <c r="G741" i="6"/>
  <c r="H740" i="6"/>
  <c r="G740" i="6"/>
  <c r="H739" i="6"/>
  <c r="G739" i="6"/>
  <c r="H738" i="6"/>
  <c r="I738" i="6" s="1"/>
  <c r="G738" i="6"/>
  <c r="H737" i="6"/>
  <c r="I737" i="6" s="1"/>
  <c r="G737" i="6"/>
  <c r="H736" i="6"/>
  <c r="G736" i="6"/>
  <c r="H735" i="6"/>
  <c r="G735" i="6"/>
  <c r="H734" i="6"/>
  <c r="I734" i="6" s="1"/>
  <c r="G734" i="6"/>
  <c r="H733" i="6"/>
  <c r="I733" i="6" s="1"/>
  <c r="G733" i="6"/>
  <c r="H732" i="6"/>
  <c r="G732" i="6"/>
  <c r="H731" i="6"/>
  <c r="G731" i="6"/>
  <c r="H730" i="6"/>
  <c r="I730" i="6" s="1"/>
  <c r="G730" i="6"/>
  <c r="H729" i="6"/>
  <c r="I729" i="6" s="1"/>
  <c r="G729" i="6"/>
  <c r="H728" i="6"/>
  <c r="G728" i="6"/>
  <c r="H727" i="6"/>
  <c r="G727" i="6"/>
  <c r="H726" i="6"/>
  <c r="I726" i="6" s="1"/>
  <c r="G726" i="6"/>
  <c r="H725" i="6"/>
  <c r="I725" i="6" s="1"/>
  <c r="G725" i="6"/>
  <c r="H724" i="6"/>
  <c r="G724" i="6"/>
  <c r="H723" i="6"/>
  <c r="G723" i="6"/>
  <c r="H722" i="6"/>
  <c r="I722" i="6" s="1"/>
  <c r="G722" i="6"/>
  <c r="H721" i="6"/>
  <c r="I721" i="6" s="1"/>
  <c r="G721" i="6"/>
  <c r="H720" i="6"/>
  <c r="G720" i="6"/>
  <c r="H719" i="6"/>
  <c r="G719" i="6"/>
  <c r="H718" i="6"/>
  <c r="I718" i="6" s="1"/>
  <c r="G718" i="6"/>
  <c r="H717" i="6"/>
  <c r="I717" i="6" s="1"/>
  <c r="G717" i="6"/>
  <c r="H716" i="6"/>
  <c r="G716" i="6"/>
  <c r="H715" i="6"/>
  <c r="G715" i="6"/>
  <c r="H714" i="6"/>
  <c r="I714" i="6" s="1"/>
  <c r="G714" i="6"/>
  <c r="H713" i="6"/>
  <c r="I713" i="6" s="1"/>
  <c r="G713" i="6"/>
  <c r="H712" i="6"/>
  <c r="G712" i="6"/>
  <c r="H711" i="6"/>
  <c r="G711" i="6"/>
  <c r="H710" i="6"/>
  <c r="I710" i="6" s="1"/>
  <c r="G710" i="6"/>
  <c r="H709" i="6"/>
  <c r="I709" i="6" s="1"/>
  <c r="G709" i="6"/>
  <c r="H708" i="6"/>
  <c r="G708" i="6"/>
  <c r="H707" i="6"/>
  <c r="G707" i="6"/>
  <c r="H706" i="6"/>
  <c r="I706" i="6" s="1"/>
  <c r="G706" i="6"/>
  <c r="H705" i="6"/>
  <c r="I705" i="6" s="1"/>
  <c r="G705" i="6"/>
  <c r="H704" i="6"/>
  <c r="G704" i="6"/>
  <c r="H703" i="6"/>
  <c r="G703" i="6"/>
  <c r="H702" i="6"/>
  <c r="I702" i="6" s="1"/>
  <c r="G702" i="6"/>
  <c r="H701" i="6"/>
  <c r="I701" i="6" s="1"/>
  <c r="G701" i="6"/>
  <c r="H700" i="6"/>
  <c r="G700" i="6"/>
  <c r="H699" i="6"/>
  <c r="G699" i="6"/>
  <c r="H698" i="6"/>
  <c r="I698" i="6" s="1"/>
  <c r="G698" i="6"/>
  <c r="H697" i="6"/>
  <c r="I697" i="6" s="1"/>
  <c r="G697" i="6"/>
  <c r="H696" i="6"/>
  <c r="G696" i="6"/>
  <c r="H695" i="6"/>
  <c r="G695" i="6"/>
  <c r="H694" i="6"/>
  <c r="I694" i="6" s="1"/>
  <c r="G694" i="6"/>
  <c r="H693" i="6"/>
  <c r="I693" i="6" s="1"/>
  <c r="G693" i="6"/>
  <c r="H692" i="6"/>
  <c r="G692" i="6"/>
  <c r="H691" i="6"/>
  <c r="G691" i="6"/>
  <c r="H690" i="6"/>
  <c r="I690" i="6" s="1"/>
  <c r="G690" i="6"/>
  <c r="H689" i="6"/>
  <c r="I689" i="6" s="1"/>
  <c r="G689" i="6"/>
  <c r="H688" i="6"/>
  <c r="G688" i="6"/>
  <c r="H687" i="6"/>
  <c r="G687" i="6"/>
  <c r="H686" i="6"/>
  <c r="I686" i="6" s="1"/>
  <c r="G686" i="6"/>
  <c r="H685" i="6"/>
  <c r="I685" i="6" s="1"/>
  <c r="G685" i="6"/>
  <c r="H684" i="6"/>
  <c r="G684" i="6"/>
  <c r="H683" i="6"/>
  <c r="G683" i="6"/>
  <c r="H682" i="6"/>
  <c r="I682" i="6" s="1"/>
  <c r="G682" i="6"/>
  <c r="H681" i="6"/>
  <c r="I681" i="6" s="1"/>
  <c r="G681" i="6"/>
  <c r="H680" i="6"/>
  <c r="G680" i="6"/>
  <c r="H679" i="6"/>
  <c r="G679" i="6"/>
  <c r="H678" i="6"/>
  <c r="I678" i="6" s="1"/>
  <c r="G678" i="6"/>
  <c r="H677" i="6"/>
  <c r="I677" i="6" s="1"/>
  <c r="G677" i="6"/>
  <c r="H676" i="6"/>
  <c r="G676" i="6"/>
  <c r="H675" i="6"/>
  <c r="G675" i="6"/>
  <c r="H674" i="6"/>
  <c r="I674" i="6" s="1"/>
  <c r="G674" i="6"/>
  <c r="H673" i="6"/>
  <c r="I673" i="6" s="1"/>
  <c r="G673" i="6"/>
  <c r="H672" i="6"/>
  <c r="G672" i="6"/>
  <c r="H671" i="6"/>
  <c r="G671" i="6"/>
  <c r="H670" i="6"/>
  <c r="I670" i="6" s="1"/>
  <c r="G670" i="6"/>
  <c r="H669" i="6"/>
  <c r="I669" i="6" s="1"/>
  <c r="G669" i="6"/>
  <c r="H668" i="6"/>
  <c r="G668" i="6"/>
  <c r="H667" i="6"/>
  <c r="G667" i="6"/>
  <c r="H666" i="6"/>
  <c r="I666" i="6" s="1"/>
  <c r="G666" i="6"/>
  <c r="H665" i="6"/>
  <c r="I665" i="6" s="1"/>
  <c r="G665" i="6"/>
  <c r="H664" i="6"/>
  <c r="G664" i="6"/>
  <c r="H663" i="6"/>
  <c r="G663" i="6"/>
  <c r="H662" i="6"/>
  <c r="I662" i="6" s="1"/>
  <c r="G662" i="6"/>
  <c r="H661" i="6"/>
  <c r="I661" i="6" s="1"/>
  <c r="G661" i="6"/>
  <c r="H660" i="6"/>
  <c r="G660" i="6"/>
  <c r="H659" i="6"/>
  <c r="G659" i="6"/>
  <c r="H658" i="6"/>
  <c r="I658" i="6" s="1"/>
  <c r="G658" i="6"/>
  <c r="H657" i="6"/>
  <c r="I657" i="6" s="1"/>
  <c r="G657" i="6"/>
  <c r="H656" i="6"/>
  <c r="G656" i="6"/>
  <c r="H655" i="6"/>
  <c r="G655" i="6"/>
  <c r="H654" i="6"/>
  <c r="I654" i="6" s="1"/>
  <c r="G654" i="6"/>
  <c r="H653" i="6"/>
  <c r="I653" i="6" s="1"/>
  <c r="G653" i="6"/>
  <c r="H652" i="6"/>
  <c r="G652" i="6"/>
  <c r="H651" i="6"/>
  <c r="G651" i="6"/>
  <c r="H650" i="6"/>
  <c r="I650" i="6" s="1"/>
  <c r="G650" i="6"/>
  <c r="H649" i="6"/>
  <c r="I649" i="6" s="1"/>
  <c r="G649" i="6"/>
  <c r="H648" i="6"/>
  <c r="G648" i="6"/>
  <c r="H647" i="6"/>
  <c r="G647" i="6"/>
  <c r="H646" i="6"/>
  <c r="I646" i="6" s="1"/>
  <c r="G646" i="6"/>
  <c r="H645" i="6"/>
  <c r="I645" i="6" s="1"/>
  <c r="G645" i="6"/>
  <c r="H644" i="6"/>
  <c r="G644" i="6"/>
  <c r="H643" i="6"/>
  <c r="G643" i="6"/>
  <c r="H642" i="6"/>
  <c r="I642" i="6" s="1"/>
  <c r="G642" i="6"/>
  <c r="H641" i="6"/>
  <c r="I641" i="6" s="1"/>
  <c r="G641" i="6"/>
  <c r="H640" i="6"/>
  <c r="G640" i="6"/>
  <c r="H639" i="6"/>
  <c r="G639" i="6"/>
  <c r="H638" i="6"/>
  <c r="I638" i="6" s="1"/>
  <c r="G638" i="6"/>
  <c r="H637" i="6"/>
  <c r="I637" i="6" s="1"/>
  <c r="G637" i="6"/>
  <c r="H636" i="6"/>
  <c r="G636" i="6"/>
  <c r="H635" i="6"/>
  <c r="G635" i="6"/>
  <c r="I635" i="6" s="1"/>
  <c r="H634" i="6"/>
  <c r="I634" i="6" s="1"/>
  <c r="G634" i="6"/>
  <c r="H633" i="6"/>
  <c r="I633" i="6" s="1"/>
  <c r="G633" i="6"/>
  <c r="H632" i="6"/>
  <c r="G632" i="6"/>
  <c r="H631" i="6"/>
  <c r="G631" i="6"/>
  <c r="H630" i="6"/>
  <c r="I630" i="6" s="1"/>
  <c r="G630" i="6"/>
  <c r="H629" i="6"/>
  <c r="I629" i="6" s="1"/>
  <c r="G629" i="6"/>
  <c r="H628" i="6"/>
  <c r="G628" i="6"/>
  <c r="H627" i="6"/>
  <c r="G627" i="6"/>
  <c r="H626" i="6"/>
  <c r="I626" i="6" s="1"/>
  <c r="G626" i="6"/>
  <c r="H625" i="6"/>
  <c r="I625" i="6" s="1"/>
  <c r="G625" i="6"/>
  <c r="H624" i="6"/>
  <c r="G624" i="6"/>
  <c r="H623" i="6"/>
  <c r="G623" i="6"/>
  <c r="H622" i="6"/>
  <c r="I622" i="6" s="1"/>
  <c r="G622" i="6"/>
  <c r="H621" i="6"/>
  <c r="I621" i="6" s="1"/>
  <c r="G621" i="6"/>
  <c r="H620" i="6"/>
  <c r="G620" i="6"/>
  <c r="H619" i="6"/>
  <c r="G619" i="6"/>
  <c r="H618" i="6"/>
  <c r="I618" i="6" s="1"/>
  <c r="G618" i="6"/>
  <c r="H617" i="6"/>
  <c r="I617" i="6" s="1"/>
  <c r="G617" i="6"/>
  <c r="H616" i="6"/>
  <c r="G616" i="6"/>
  <c r="H615" i="6"/>
  <c r="G615" i="6"/>
  <c r="H614" i="6"/>
  <c r="I614" i="6" s="1"/>
  <c r="G614" i="6"/>
  <c r="H613" i="6"/>
  <c r="I613" i="6" s="1"/>
  <c r="G613" i="6"/>
  <c r="H612" i="6"/>
  <c r="G612" i="6"/>
  <c r="H611" i="6"/>
  <c r="G611" i="6"/>
  <c r="H610" i="6"/>
  <c r="I610" i="6" s="1"/>
  <c r="G610" i="6"/>
  <c r="H609" i="6"/>
  <c r="I609" i="6" s="1"/>
  <c r="G609" i="6"/>
  <c r="H608" i="6"/>
  <c r="G608" i="6"/>
  <c r="H607" i="6"/>
  <c r="G607" i="6"/>
  <c r="H606" i="6"/>
  <c r="I606" i="6" s="1"/>
  <c r="G606" i="6"/>
  <c r="H605" i="6"/>
  <c r="I605" i="6" s="1"/>
  <c r="G605" i="6"/>
  <c r="H604" i="6"/>
  <c r="G604" i="6"/>
  <c r="H603" i="6"/>
  <c r="G603" i="6"/>
  <c r="H602" i="6"/>
  <c r="I602" i="6" s="1"/>
  <c r="G602" i="6"/>
  <c r="H601" i="6"/>
  <c r="I601" i="6" s="1"/>
  <c r="G601" i="6"/>
  <c r="H600" i="6"/>
  <c r="G600" i="6"/>
  <c r="H599" i="6"/>
  <c r="G599" i="6"/>
  <c r="H598" i="6"/>
  <c r="I598" i="6" s="1"/>
  <c r="G598" i="6"/>
  <c r="H597" i="6"/>
  <c r="I597" i="6" s="1"/>
  <c r="G597" i="6"/>
  <c r="H596" i="6"/>
  <c r="G596" i="6"/>
  <c r="H595" i="6"/>
  <c r="G595" i="6"/>
  <c r="H594" i="6"/>
  <c r="I594" i="6" s="1"/>
  <c r="G594" i="6"/>
  <c r="H593" i="6"/>
  <c r="I593" i="6" s="1"/>
  <c r="G593" i="6"/>
  <c r="H592" i="6"/>
  <c r="G592" i="6"/>
  <c r="H591" i="6"/>
  <c r="G591" i="6"/>
  <c r="H590" i="6"/>
  <c r="I590" i="6" s="1"/>
  <c r="G590" i="6"/>
  <c r="H589" i="6"/>
  <c r="I589" i="6" s="1"/>
  <c r="G589" i="6"/>
  <c r="H588" i="6"/>
  <c r="G588" i="6"/>
  <c r="H587" i="6"/>
  <c r="G587" i="6"/>
  <c r="H586" i="6"/>
  <c r="I586" i="6" s="1"/>
  <c r="G586" i="6"/>
  <c r="H585" i="6"/>
  <c r="I585" i="6" s="1"/>
  <c r="G585" i="6"/>
  <c r="H584" i="6"/>
  <c r="G584" i="6"/>
  <c r="H583" i="6"/>
  <c r="G583" i="6"/>
  <c r="H582" i="6"/>
  <c r="I582" i="6" s="1"/>
  <c r="G582" i="6"/>
  <c r="H581" i="6"/>
  <c r="I581" i="6" s="1"/>
  <c r="G581" i="6"/>
  <c r="H580" i="6"/>
  <c r="G580" i="6"/>
  <c r="H579" i="6"/>
  <c r="G579" i="6"/>
  <c r="H578" i="6"/>
  <c r="I578" i="6" s="1"/>
  <c r="G578" i="6"/>
  <c r="H577" i="6"/>
  <c r="I577" i="6" s="1"/>
  <c r="G577" i="6"/>
  <c r="H576" i="6"/>
  <c r="G576" i="6"/>
  <c r="H575" i="6"/>
  <c r="G575" i="6"/>
  <c r="H574" i="6"/>
  <c r="I574" i="6" s="1"/>
  <c r="G574" i="6"/>
  <c r="H573" i="6"/>
  <c r="I573" i="6" s="1"/>
  <c r="G573" i="6"/>
  <c r="H572" i="6"/>
  <c r="G572" i="6"/>
  <c r="H571" i="6"/>
  <c r="G571" i="6"/>
  <c r="H570" i="6"/>
  <c r="I570" i="6" s="1"/>
  <c r="G570" i="6"/>
  <c r="H569" i="6"/>
  <c r="I569" i="6" s="1"/>
  <c r="G569" i="6"/>
  <c r="H568" i="6"/>
  <c r="G568" i="6"/>
  <c r="H567" i="6"/>
  <c r="G567" i="6"/>
  <c r="H566" i="6"/>
  <c r="I566" i="6" s="1"/>
  <c r="G566" i="6"/>
  <c r="H565" i="6"/>
  <c r="I565" i="6" s="1"/>
  <c r="G565" i="6"/>
  <c r="H564" i="6"/>
  <c r="G564" i="6"/>
  <c r="H563" i="6"/>
  <c r="G563" i="6"/>
  <c r="H562" i="6"/>
  <c r="I562" i="6" s="1"/>
  <c r="G562" i="6"/>
  <c r="H561" i="6"/>
  <c r="I561" i="6" s="1"/>
  <c r="G561" i="6"/>
  <c r="H560" i="6"/>
  <c r="G560" i="6"/>
  <c r="H559" i="6"/>
  <c r="G559" i="6"/>
  <c r="I559" i="6" s="1"/>
  <c r="H558" i="6"/>
  <c r="I558" i="6" s="1"/>
  <c r="G558" i="6"/>
  <c r="H557" i="6"/>
  <c r="I557" i="6" s="1"/>
  <c r="G557" i="6"/>
  <c r="H556" i="6"/>
  <c r="G556" i="6"/>
  <c r="H555" i="6"/>
  <c r="G555" i="6"/>
  <c r="H554" i="6"/>
  <c r="I554" i="6" s="1"/>
  <c r="G554" i="6"/>
  <c r="H553" i="6"/>
  <c r="I553" i="6" s="1"/>
  <c r="G553" i="6"/>
  <c r="H552" i="6"/>
  <c r="G552" i="6"/>
  <c r="H551" i="6"/>
  <c r="G551" i="6"/>
  <c r="H550" i="6"/>
  <c r="I550" i="6" s="1"/>
  <c r="G550" i="6"/>
  <c r="H549" i="6"/>
  <c r="I549" i="6" s="1"/>
  <c r="G549" i="6"/>
  <c r="H548" i="6"/>
  <c r="G548" i="6"/>
  <c r="H547" i="6"/>
  <c r="G547" i="6"/>
  <c r="H546" i="6"/>
  <c r="I546" i="6" s="1"/>
  <c r="G546" i="6"/>
  <c r="H545" i="6"/>
  <c r="I545" i="6" s="1"/>
  <c r="G545" i="6"/>
  <c r="H544" i="6"/>
  <c r="G544" i="6"/>
  <c r="H543" i="6"/>
  <c r="G543" i="6"/>
  <c r="H542" i="6"/>
  <c r="I542" i="6" s="1"/>
  <c r="G542" i="6"/>
  <c r="H541" i="6"/>
  <c r="I541" i="6" s="1"/>
  <c r="G541" i="6"/>
  <c r="H540" i="6"/>
  <c r="G540" i="6"/>
  <c r="H539" i="6"/>
  <c r="G539" i="6"/>
  <c r="H538" i="6"/>
  <c r="I538" i="6" s="1"/>
  <c r="G538" i="6"/>
  <c r="H537" i="6"/>
  <c r="I537" i="6" s="1"/>
  <c r="G537" i="6"/>
  <c r="H536" i="6"/>
  <c r="G536" i="6"/>
  <c r="H535" i="6"/>
  <c r="G535" i="6"/>
  <c r="H534" i="6"/>
  <c r="I534" i="6" s="1"/>
  <c r="G534" i="6"/>
  <c r="H533" i="6"/>
  <c r="I533" i="6" s="1"/>
  <c r="G533" i="6"/>
  <c r="H532" i="6"/>
  <c r="G532" i="6"/>
  <c r="H531" i="6"/>
  <c r="G531" i="6"/>
  <c r="H530" i="6"/>
  <c r="I530" i="6" s="1"/>
  <c r="G530" i="6"/>
  <c r="H529" i="6"/>
  <c r="I529" i="6" s="1"/>
  <c r="G529" i="6"/>
  <c r="H528" i="6"/>
  <c r="G528" i="6"/>
  <c r="H527" i="6"/>
  <c r="G527" i="6"/>
  <c r="H526" i="6"/>
  <c r="I526" i="6" s="1"/>
  <c r="G526" i="6"/>
  <c r="H525" i="6"/>
  <c r="I525" i="6" s="1"/>
  <c r="G525" i="6"/>
  <c r="H524" i="6"/>
  <c r="G524" i="6"/>
  <c r="H523" i="6"/>
  <c r="G523" i="6"/>
  <c r="I523" i="6" s="1"/>
  <c r="H522" i="6"/>
  <c r="I522" i="6" s="1"/>
  <c r="G522" i="6"/>
  <c r="H521" i="6"/>
  <c r="I521" i="6" s="1"/>
  <c r="G521" i="6"/>
  <c r="H520" i="6"/>
  <c r="G520" i="6"/>
  <c r="H519" i="6"/>
  <c r="G519" i="6"/>
  <c r="H518" i="6"/>
  <c r="I518" i="6" s="1"/>
  <c r="G518" i="6"/>
  <c r="H517" i="6"/>
  <c r="I517" i="6" s="1"/>
  <c r="G517" i="6"/>
  <c r="H516" i="6"/>
  <c r="G516" i="6"/>
  <c r="H515" i="6"/>
  <c r="G515" i="6"/>
  <c r="H514" i="6"/>
  <c r="I514" i="6" s="1"/>
  <c r="G514" i="6"/>
  <c r="H513" i="6"/>
  <c r="I513" i="6" s="1"/>
  <c r="G513" i="6"/>
  <c r="H512" i="6"/>
  <c r="G512" i="6"/>
  <c r="H511" i="6"/>
  <c r="G511" i="6"/>
  <c r="H510" i="6"/>
  <c r="I510" i="6" s="1"/>
  <c r="G510" i="6"/>
  <c r="H509" i="6"/>
  <c r="I509" i="6" s="1"/>
  <c r="G509" i="6"/>
  <c r="H508" i="6"/>
  <c r="G508" i="6"/>
  <c r="H507" i="6"/>
  <c r="G507" i="6"/>
  <c r="I507" i="6" s="1"/>
  <c r="H506" i="6"/>
  <c r="I506" i="6" s="1"/>
  <c r="G506" i="6"/>
  <c r="H505" i="6"/>
  <c r="I505" i="6" s="1"/>
  <c r="G505" i="6"/>
  <c r="H504" i="6"/>
  <c r="G504" i="6"/>
  <c r="H503" i="6"/>
  <c r="G503" i="6"/>
  <c r="H502" i="6"/>
  <c r="I502" i="6" s="1"/>
  <c r="G502" i="6"/>
  <c r="H501" i="6"/>
  <c r="I501" i="6" s="1"/>
  <c r="G501" i="6"/>
  <c r="H500" i="6"/>
  <c r="G500" i="6"/>
  <c r="H499" i="6"/>
  <c r="G499" i="6"/>
  <c r="H498" i="6"/>
  <c r="I498" i="6" s="1"/>
  <c r="G498" i="6"/>
  <c r="H497" i="6"/>
  <c r="I497" i="6" s="1"/>
  <c r="G497" i="6"/>
  <c r="H496" i="6"/>
  <c r="G496" i="6"/>
  <c r="H495" i="6"/>
  <c r="G495" i="6"/>
  <c r="H494" i="6"/>
  <c r="I494" i="6" s="1"/>
  <c r="G494" i="6"/>
  <c r="H493" i="6"/>
  <c r="I493" i="6" s="1"/>
  <c r="G493" i="6"/>
  <c r="H492" i="6"/>
  <c r="G492" i="6"/>
  <c r="H491" i="6"/>
  <c r="G491" i="6"/>
  <c r="H490" i="6"/>
  <c r="I490" i="6" s="1"/>
  <c r="G490" i="6"/>
  <c r="H489" i="6"/>
  <c r="I489" i="6" s="1"/>
  <c r="G489" i="6"/>
  <c r="H488" i="6"/>
  <c r="G488" i="6"/>
  <c r="H487" i="6"/>
  <c r="G487" i="6"/>
  <c r="H486" i="6"/>
  <c r="I486" i="6" s="1"/>
  <c r="G486" i="6"/>
  <c r="H485" i="6"/>
  <c r="I485" i="6" s="1"/>
  <c r="G485" i="6"/>
  <c r="H484" i="6"/>
  <c r="G484" i="6"/>
  <c r="H483" i="6"/>
  <c r="G483" i="6"/>
  <c r="H482" i="6"/>
  <c r="I482" i="6" s="1"/>
  <c r="G482" i="6"/>
  <c r="H481" i="6"/>
  <c r="I481" i="6" s="1"/>
  <c r="G481" i="6"/>
  <c r="H480" i="6"/>
  <c r="G480" i="6"/>
  <c r="H479" i="6"/>
  <c r="G479" i="6"/>
  <c r="H478" i="6"/>
  <c r="I478" i="6" s="1"/>
  <c r="G478" i="6"/>
  <c r="H477" i="6"/>
  <c r="I477" i="6" s="1"/>
  <c r="G477" i="6"/>
  <c r="H476" i="6"/>
  <c r="G476" i="6"/>
  <c r="H475" i="6"/>
  <c r="G475" i="6"/>
  <c r="H474" i="6"/>
  <c r="I474" i="6" s="1"/>
  <c r="G474" i="6"/>
  <c r="H473" i="6"/>
  <c r="I473" i="6" s="1"/>
  <c r="G473" i="6"/>
  <c r="H472" i="6"/>
  <c r="G472" i="6"/>
  <c r="H471" i="6"/>
  <c r="G471" i="6"/>
  <c r="H470" i="6"/>
  <c r="I470" i="6" s="1"/>
  <c r="G470" i="6"/>
  <c r="H469" i="6"/>
  <c r="I469" i="6" s="1"/>
  <c r="G469" i="6"/>
  <c r="H468" i="6"/>
  <c r="G468" i="6"/>
  <c r="H467" i="6"/>
  <c r="G467" i="6"/>
  <c r="H466" i="6"/>
  <c r="I466" i="6" s="1"/>
  <c r="G466" i="6"/>
  <c r="H465" i="6"/>
  <c r="I465" i="6" s="1"/>
  <c r="G465" i="6"/>
  <c r="H464" i="6"/>
  <c r="G464" i="6"/>
  <c r="H463" i="6"/>
  <c r="G463" i="6"/>
  <c r="H462" i="6"/>
  <c r="I462" i="6" s="1"/>
  <c r="G462" i="6"/>
  <c r="H461" i="6"/>
  <c r="I461" i="6" s="1"/>
  <c r="G461" i="6"/>
  <c r="H460" i="6"/>
  <c r="G460" i="6"/>
  <c r="H459" i="6"/>
  <c r="G459" i="6"/>
  <c r="H458" i="6"/>
  <c r="I458" i="6" s="1"/>
  <c r="G458" i="6"/>
  <c r="H457" i="6"/>
  <c r="I457" i="6" s="1"/>
  <c r="G457" i="6"/>
  <c r="H456" i="6"/>
  <c r="G456" i="6"/>
  <c r="H455" i="6"/>
  <c r="G455" i="6"/>
  <c r="H454" i="6"/>
  <c r="I454" i="6" s="1"/>
  <c r="G454" i="6"/>
  <c r="H453" i="6"/>
  <c r="I453" i="6" s="1"/>
  <c r="G453" i="6"/>
  <c r="H452" i="6"/>
  <c r="G452" i="6"/>
  <c r="H451" i="6"/>
  <c r="G451" i="6"/>
  <c r="H450" i="6"/>
  <c r="I450" i="6" s="1"/>
  <c r="G450" i="6"/>
  <c r="H449" i="6"/>
  <c r="I449" i="6" s="1"/>
  <c r="G449" i="6"/>
  <c r="H448" i="6"/>
  <c r="G448" i="6"/>
  <c r="H447" i="6"/>
  <c r="G447" i="6"/>
  <c r="H446" i="6"/>
  <c r="I446" i="6" s="1"/>
  <c r="G446" i="6"/>
  <c r="H445" i="6"/>
  <c r="I445" i="6" s="1"/>
  <c r="G445" i="6"/>
  <c r="H444" i="6"/>
  <c r="G444" i="6"/>
  <c r="H443" i="6"/>
  <c r="G443" i="6"/>
  <c r="H442" i="6"/>
  <c r="I442" i="6" s="1"/>
  <c r="G442" i="6"/>
  <c r="H441" i="6"/>
  <c r="I441" i="6" s="1"/>
  <c r="G441" i="6"/>
  <c r="H440" i="6"/>
  <c r="G440" i="6"/>
  <c r="H439" i="6"/>
  <c r="G439" i="6"/>
  <c r="H438" i="6"/>
  <c r="I438" i="6" s="1"/>
  <c r="G438" i="6"/>
  <c r="H437" i="6"/>
  <c r="I437" i="6" s="1"/>
  <c r="G437" i="6"/>
  <c r="H436" i="6"/>
  <c r="G436" i="6"/>
  <c r="H435" i="6"/>
  <c r="G435" i="6"/>
  <c r="H434" i="6"/>
  <c r="I434" i="6" s="1"/>
  <c r="G434" i="6"/>
  <c r="H433" i="6"/>
  <c r="I433" i="6" s="1"/>
  <c r="G433" i="6"/>
  <c r="H432" i="6"/>
  <c r="G432" i="6"/>
  <c r="H431" i="6"/>
  <c r="G431" i="6"/>
  <c r="H430" i="6"/>
  <c r="I430" i="6" s="1"/>
  <c r="G430" i="6"/>
  <c r="H429" i="6"/>
  <c r="I429" i="6" s="1"/>
  <c r="G429" i="6"/>
  <c r="H428" i="6"/>
  <c r="G428" i="6"/>
  <c r="H427" i="6"/>
  <c r="G427" i="6"/>
  <c r="H426" i="6"/>
  <c r="I426" i="6" s="1"/>
  <c r="G426" i="6"/>
  <c r="H425" i="6"/>
  <c r="I425" i="6" s="1"/>
  <c r="G425" i="6"/>
  <c r="H424" i="6"/>
  <c r="G424" i="6"/>
  <c r="H423" i="6"/>
  <c r="G423" i="6"/>
  <c r="H422" i="6"/>
  <c r="I422" i="6" s="1"/>
  <c r="G422" i="6"/>
  <c r="H421" i="6"/>
  <c r="I421" i="6" s="1"/>
  <c r="G421" i="6"/>
  <c r="H420" i="6"/>
  <c r="G420" i="6"/>
  <c r="H419" i="6"/>
  <c r="G419" i="6"/>
  <c r="H418" i="6"/>
  <c r="I418" i="6" s="1"/>
  <c r="G418" i="6"/>
  <c r="H417" i="6"/>
  <c r="I417" i="6" s="1"/>
  <c r="G417" i="6"/>
  <c r="H416" i="6"/>
  <c r="G416" i="6"/>
  <c r="H415" i="6"/>
  <c r="G415" i="6"/>
  <c r="H414" i="6"/>
  <c r="I414" i="6" s="1"/>
  <c r="G414" i="6"/>
  <c r="H413" i="6"/>
  <c r="I413" i="6" s="1"/>
  <c r="G413" i="6"/>
  <c r="H412" i="6"/>
  <c r="G412" i="6"/>
  <c r="H411" i="6"/>
  <c r="G411" i="6"/>
  <c r="H410" i="6"/>
  <c r="I410" i="6" s="1"/>
  <c r="G410" i="6"/>
  <c r="H409" i="6"/>
  <c r="I409" i="6" s="1"/>
  <c r="G409" i="6"/>
  <c r="H408" i="6"/>
  <c r="G408" i="6"/>
  <c r="H407" i="6"/>
  <c r="G407" i="6"/>
  <c r="H406" i="6"/>
  <c r="I406" i="6" s="1"/>
  <c r="G406" i="6"/>
  <c r="H405" i="6"/>
  <c r="I405" i="6" s="1"/>
  <c r="G405" i="6"/>
  <c r="H404" i="6"/>
  <c r="G404" i="6"/>
  <c r="H403" i="6"/>
  <c r="G403" i="6"/>
  <c r="H402" i="6"/>
  <c r="I402" i="6" s="1"/>
  <c r="G402" i="6"/>
  <c r="H401" i="6"/>
  <c r="I401" i="6" s="1"/>
  <c r="G401" i="6"/>
  <c r="H400" i="6"/>
  <c r="G400" i="6"/>
  <c r="H399" i="6"/>
  <c r="G399" i="6"/>
  <c r="H398" i="6"/>
  <c r="I398" i="6" s="1"/>
  <c r="G398" i="6"/>
  <c r="H397" i="6"/>
  <c r="I397" i="6" s="1"/>
  <c r="G397" i="6"/>
  <c r="H396" i="6"/>
  <c r="G396" i="6"/>
  <c r="H395" i="6"/>
  <c r="G395" i="6"/>
  <c r="H394" i="6"/>
  <c r="I394" i="6" s="1"/>
  <c r="G394" i="6"/>
  <c r="H393" i="6"/>
  <c r="I393" i="6" s="1"/>
  <c r="G393" i="6"/>
  <c r="H392" i="6"/>
  <c r="G392" i="6"/>
  <c r="H391" i="6"/>
  <c r="G391" i="6"/>
  <c r="H390" i="6"/>
  <c r="I390" i="6" s="1"/>
  <c r="G390" i="6"/>
  <c r="H389" i="6"/>
  <c r="I389" i="6" s="1"/>
  <c r="G389" i="6"/>
  <c r="H388" i="6"/>
  <c r="G388" i="6"/>
  <c r="H387" i="6"/>
  <c r="G387" i="6"/>
  <c r="H386" i="6"/>
  <c r="I386" i="6" s="1"/>
  <c r="G386" i="6"/>
  <c r="H385" i="6"/>
  <c r="I385" i="6" s="1"/>
  <c r="G385" i="6"/>
  <c r="H384" i="6"/>
  <c r="G384" i="6"/>
  <c r="H383" i="6"/>
  <c r="G383" i="6"/>
  <c r="H382" i="6"/>
  <c r="I382" i="6" s="1"/>
  <c r="G382" i="6"/>
  <c r="H381" i="6"/>
  <c r="I381" i="6" s="1"/>
  <c r="G381" i="6"/>
  <c r="H380" i="6"/>
  <c r="G380" i="6"/>
  <c r="H379" i="6"/>
  <c r="G379" i="6"/>
  <c r="I378" i="6"/>
  <c r="H378" i="6"/>
  <c r="G378" i="6"/>
  <c r="H377" i="6"/>
  <c r="I377" i="6" s="1"/>
  <c r="G377" i="6"/>
  <c r="H376" i="6"/>
  <c r="G376" i="6"/>
  <c r="H375" i="6"/>
  <c r="G375" i="6"/>
  <c r="H374" i="6"/>
  <c r="I374" i="6" s="1"/>
  <c r="G374" i="6"/>
  <c r="H373" i="6"/>
  <c r="I373" i="6" s="1"/>
  <c r="G373" i="6"/>
  <c r="H372" i="6"/>
  <c r="G372" i="6"/>
  <c r="H371" i="6"/>
  <c r="G371" i="6"/>
  <c r="H370" i="6"/>
  <c r="I370" i="6" s="1"/>
  <c r="G370" i="6"/>
  <c r="H369" i="6"/>
  <c r="I369" i="6" s="1"/>
  <c r="G369" i="6"/>
  <c r="H368" i="6"/>
  <c r="G368" i="6"/>
  <c r="H367" i="6"/>
  <c r="G367" i="6"/>
  <c r="H366" i="6"/>
  <c r="I366" i="6" s="1"/>
  <c r="G366" i="6"/>
  <c r="H365" i="6"/>
  <c r="I365" i="6" s="1"/>
  <c r="G365" i="6"/>
  <c r="H364" i="6"/>
  <c r="G364" i="6"/>
  <c r="H363" i="6"/>
  <c r="G363" i="6"/>
  <c r="H362" i="6"/>
  <c r="I362" i="6" s="1"/>
  <c r="G362" i="6"/>
  <c r="H361" i="6"/>
  <c r="I361" i="6" s="1"/>
  <c r="G361" i="6"/>
  <c r="H360" i="6"/>
  <c r="G360" i="6"/>
  <c r="H359" i="6"/>
  <c r="G359" i="6"/>
  <c r="H358" i="6"/>
  <c r="I358" i="6" s="1"/>
  <c r="G358" i="6"/>
  <c r="H357" i="6"/>
  <c r="I357" i="6" s="1"/>
  <c r="G357" i="6"/>
  <c r="H356" i="6"/>
  <c r="G356" i="6"/>
  <c r="H355" i="6"/>
  <c r="G355" i="6"/>
  <c r="H354" i="6"/>
  <c r="I354" i="6" s="1"/>
  <c r="G354" i="6"/>
  <c r="H353" i="6"/>
  <c r="I353" i="6" s="1"/>
  <c r="G353" i="6"/>
  <c r="H352" i="6"/>
  <c r="G352" i="6"/>
  <c r="H351" i="6"/>
  <c r="G351" i="6"/>
  <c r="H350" i="6"/>
  <c r="I350" i="6" s="1"/>
  <c r="G350" i="6"/>
  <c r="H349" i="6"/>
  <c r="I349" i="6" s="1"/>
  <c r="G349" i="6"/>
  <c r="H348" i="6"/>
  <c r="G348" i="6"/>
  <c r="H347" i="6"/>
  <c r="G347" i="6"/>
  <c r="H346" i="6"/>
  <c r="I346" i="6" s="1"/>
  <c r="G346" i="6"/>
  <c r="H345" i="6"/>
  <c r="I345" i="6" s="1"/>
  <c r="G345" i="6"/>
  <c r="H344" i="6"/>
  <c r="G344" i="6"/>
  <c r="H343" i="6"/>
  <c r="G343" i="6"/>
  <c r="H342" i="6"/>
  <c r="I342" i="6" s="1"/>
  <c r="G342" i="6"/>
  <c r="H341" i="6"/>
  <c r="I341" i="6" s="1"/>
  <c r="G341" i="6"/>
  <c r="H340" i="6"/>
  <c r="G340" i="6"/>
  <c r="H339" i="6"/>
  <c r="G339" i="6"/>
  <c r="H338" i="6"/>
  <c r="I338" i="6" s="1"/>
  <c r="G338" i="6"/>
  <c r="H337" i="6"/>
  <c r="I337" i="6" s="1"/>
  <c r="G337" i="6"/>
  <c r="H336" i="6"/>
  <c r="G336" i="6"/>
  <c r="H335" i="6"/>
  <c r="G335" i="6"/>
  <c r="H334" i="6"/>
  <c r="I334" i="6" s="1"/>
  <c r="G334" i="6"/>
  <c r="H333" i="6"/>
  <c r="I333" i="6" s="1"/>
  <c r="G333" i="6"/>
  <c r="H332" i="6"/>
  <c r="G332" i="6"/>
  <c r="H331" i="6"/>
  <c r="G331" i="6"/>
  <c r="H330" i="6"/>
  <c r="I330" i="6" s="1"/>
  <c r="G330" i="6"/>
  <c r="H329" i="6"/>
  <c r="I329" i="6" s="1"/>
  <c r="G329" i="6"/>
  <c r="H328" i="6"/>
  <c r="G328" i="6"/>
  <c r="H327" i="6"/>
  <c r="G327" i="6"/>
  <c r="H326" i="6"/>
  <c r="I326" i="6" s="1"/>
  <c r="G326" i="6"/>
  <c r="H325" i="6"/>
  <c r="I325" i="6" s="1"/>
  <c r="G325" i="6"/>
  <c r="H324" i="6"/>
  <c r="G324" i="6"/>
  <c r="H323" i="6"/>
  <c r="G323" i="6"/>
  <c r="H322" i="6"/>
  <c r="I322" i="6" s="1"/>
  <c r="G322" i="6"/>
  <c r="H321" i="6"/>
  <c r="I321" i="6" s="1"/>
  <c r="G321" i="6"/>
  <c r="H320" i="6"/>
  <c r="G320" i="6"/>
  <c r="H319" i="6"/>
  <c r="G319" i="6"/>
  <c r="H318" i="6"/>
  <c r="I318" i="6" s="1"/>
  <c r="G318" i="6"/>
  <c r="H317" i="6"/>
  <c r="I317" i="6" s="1"/>
  <c r="G317" i="6"/>
  <c r="H316" i="6"/>
  <c r="G316" i="6"/>
  <c r="H315" i="6"/>
  <c r="G315" i="6"/>
  <c r="H314" i="6"/>
  <c r="I314" i="6" s="1"/>
  <c r="G314" i="6"/>
  <c r="H313" i="6"/>
  <c r="I313" i="6" s="1"/>
  <c r="G313" i="6"/>
  <c r="H312" i="6"/>
  <c r="G312" i="6"/>
  <c r="H311" i="6"/>
  <c r="G311" i="6"/>
  <c r="H310" i="6"/>
  <c r="I310" i="6" s="1"/>
  <c r="G310" i="6"/>
  <c r="H309" i="6"/>
  <c r="I309" i="6" s="1"/>
  <c r="G309" i="6"/>
  <c r="H308" i="6"/>
  <c r="G308" i="6"/>
  <c r="H307" i="6"/>
  <c r="G307" i="6"/>
  <c r="H306" i="6"/>
  <c r="I306" i="6" s="1"/>
  <c r="G306" i="6"/>
  <c r="H305" i="6"/>
  <c r="I305" i="6" s="1"/>
  <c r="G305" i="6"/>
  <c r="H304" i="6"/>
  <c r="G304" i="6"/>
  <c r="H303" i="6"/>
  <c r="G303" i="6"/>
  <c r="H302" i="6"/>
  <c r="I302" i="6" s="1"/>
  <c r="G302" i="6"/>
  <c r="H301" i="6"/>
  <c r="I301" i="6" s="1"/>
  <c r="G301" i="6"/>
  <c r="H300" i="6"/>
  <c r="G300" i="6"/>
  <c r="H299" i="6"/>
  <c r="G299" i="6"/>
  <c r="H298" i="6"/>
  <c r="I298" i="6" s="1"/>
  <c r="G298" i="6"/>
  <c r="H297" i="6"/>
  <c r="I297" i="6" s="1"/>
  <c r="G297" i="6"/>
  <c r="H296" i="6"/>
  <c r="G296" i="6"/>
  <c r="H295" i="6"/>
  <c r="G295" i="6"/>
  <c r="H294" i="6"/>
  <c r="I294" i="6" s="1"/>
  <c r="G294" i="6"/>
  <c r="H293" i="6"/>
  <c r="I293" i="6" s="1"/>
  <c r="G293" i="6"/>
  <c r="H292" i="6"/>
  <c r="G292" i="6"/>
  <c r="H291" i="6"/>
  <c r="G291" i="6"/>
  <c r="H290" i="6"/>
  <c r="I290" i="6" s="1"/>
  <c r="G290" i="6"/>
  <c r="H289" i="6"/>
  <c r="I289" i="6" s="1"/>
  <c r="G289" i="6"/>
  <c r="H288" i="6"/>
  <c r="G288" i="6"/>
  <c r="H287" i="6"/>
  <c r="G287" i="6"/>
  <c r="H286" i="6"/>
  <c r="I286" i="6" s="1"/>
  <c r="G286" i="6"/>
  <c r="H285" i="6"/>
  <c r="I285" i="6" s="1"/>
  <c r="G285" i="6"/>
  <c r="H284" i="6"/>
  <c r="G284" i="6"/>
  <c r="H283" i="6"/>
  <c r="G283" i="6"/>
  <c r="H282" i="6"/>
  <c r="I282" i="6" s="1"/>
  <c r="G282" i="6"/>
  <c r="H281" i="6"/>
  <c r="I281" i="6" s="1"/>
  <c r="G281" i="6"/>
  <c r="H280" i="6"/>
  <c r="G280" i="6"/>
  <c r="H279" i="6"/>
  <c r="G279" i="6"/>
  <c r="H278" i="6"/>
  <c r="I278" i="6" s="1"/>
  <c r="G278" i="6"/>
  <c r="H277" i="6"/>
  <c r="I277" i="6" s="1"/>
  <c r="G277" i="6"/>
  <c r="H276" i="6"/>
  <c r="G276" i="6"/>
  <c r="H275" i="6"/>
  <c r="G275" i="6"/>
  <c r="H274" i="6"/>
  <c r="I274" i="6" s="1"/>
  <c r="G274" i="6"/>
  <c r="H273" i="6"/>
  <c r="I273" i="6" s="1"/>
  <c r="G273" i="6"/>
  <c r="H272" i="6"/>
  <c r="G272" i="6"/>
  <c r="H271" i="6"/>
  <c r="G271" i="6"/>
  <c r="H270" i="6"/>
  <c r="I270" i="6" s="1"/>
  <c r="G270" i="6"/>
  <c r="H269" i="6"/>
  <c r="I269" i="6" s="1"/>
  <c r="G269" i="6"/>
  <c r="H268" i="6"/>
  <c r="G268" i="6"/>
  <c r="H267" i="6"/>
  <c r="G267" i="6"/>
  <c r="H266" i="6"/>
  <c r="I266" i="6" s="1"/>
  <c r="G266" i="6"/>
  <c r="H265" i="6"/>
  <c r="I265" i="6" s="1"/>
  <c r="G265" i="6"/>
  <c r="H264" i="6"/>
  <c r="G264" i="6"/>
  <c r="H263" i="6"/>
  <c r="G263" i="6"/>
  <c r="H262" i="6"/>
  <c r="I262" i="6" s="1"/>
  <c r="G262" i="6"/>
  <c r="H261" i="6"/>
  <c r="I261" i="6" s="1"/>
  <c r="G261" i="6"/>
  <c r="H260" i="6"/>
  <c r="G260" i="6"/>
  <c r="H259" i="6"/>
  <c r="G259" i="6"/>
  <c r="H258" i="6"/>
  <c r="I258" i="6" s="1"/>
  <c r="G258" i="6"/>
  <c r="H257" i="6"/>
  <c r="I257" i="6" s="1"/>
  <c r="G257" i="6"/>
  <c r="H256" i="6"/>
  <c r="G256" i="6"/>
  <c r="H255" i="6"/>
  <c r="G255" i="6"/>
  <c r="H254" i="6"/>
  <c r="I254" i="6" s="1"/>
  <c r="G254" i="6"/>
  <c r="H253" i="6"/>
  <c r="I253" i="6" s="1"/>
  <c r="G253" i="6"/>
  <c r="H252" i="6"/>
  <c r="G252" i="6"/>
  <c r="H251" i="6"/>
  <c r="G251" i="6"/>
  <c r="H250" i="6"/>
  <c r="I250" i="6" s="1"/>
  <c r="G250" i="6"/>
  <c r="H249" i="6"/>
  <c r="I249" i="6" s="1"/>
  <c r="G249" i="6"/>
  <c r="H248" i="6"/>
  <c r="G248" i="6"/>
  <c r="H247" i="6"/>
  <c r="G247" i="6"/>
  <c r="H246" i="6"/>
  <c r="I246" i="6" s="1"/>
  <c r="G246" i="6"/>
  <c r="H245" i="6"/>
  <c r="I245" i="6" s="1"/>
  <c r="G245" i="6"/>
  <c r="H244" i="6"/>
  <c r="G244" i="6"/>
  <c r="H243" i="6"/>
  <c r="G243" i="6"/>
  <c r="H242" i="6"/>
  <c r="I242" i="6" s="1"/>
  <c r="G242" i="6"/>
  <c r="H241" i="6"/>
  <c r="I241" i="6" s="1"/>
  <c r="G241" i="6"/>
  <c r="H240" i="6"/>
  <c r="G240" i="6"/>
  <c r="H239" i="6"/>
  <c r="G239" i="6"/>
  <c r="H238" i="6"/>
  <c r="I238" i="6" s="1"/>
  <c r="G238" i="6"/>
  <c r="H237" i="6"/>
  <c r="I237" i="6" s="1"/>
  <c r="G237" i="6"/>
  <c r="H236" i="6"/>
  <c r="G236" i="6"/>
  <c r="H235" i="6"/>
  <c r="G235" i="6"/>
  <c r="H234" i="6"/>
  <c r="I234" i="6" s="1"/>
  <c r="G234" i="6"/>
  <c r="H233" i="6"/>
  <c r="I233" i="6" s="1"/>
  <c r="G233" i="6"/>
  <c r="H232" i="6"/>
  <c r="G232" i="6"/>
  <c r="H231" i="6"/>
  <c r="G231" i="6"/>
  <c r="H230" i="6"/>
  <c r="I230" i="6" s="1"/>
  <c r="G230" i="6"/>
  <c r="H229" i="6"/>
  <c r="I229" i="6" s="1"/>
  <c r="G229" i="6"/>
  <c r="H228" i="6"/>
  <c r="G228" i="6"/>
  <c r="H227" i="6"/>
  <c r="G227" i="6"/>
  <c r="H226" i="6"/>
  <c r="I226" i="6" s="1"/>
  <c r="G226" i="6"/>
  <c r="H225" i="6"/>
  <c r="I225" i="6" s="1"/>
  <c r="G225" i="6"/>
  <c r="H224" i="6"/>
  <c r="G224" i="6"/>
  <c r="H223" i="6"/>
  <c r="G223" i="6"/>
  <c r="H222" i="6"/>
  <c r="I222" i="6" s="1"/>
  <c r="G222" i="6"/>
  <c r="H221" i="6"/>
  <c r="I221" i="6" s="1"/>
  <c r="G221" i="6"/>
  <c r="H220" i="6"/>
  <c r="G220" i="6"/>
  <c r="H219" i="6"/>
  <c r="G219" i="6"/>
  <c r="H218" i="6"/>
  <c r="I218" i="6" s="1"/>
  <c r="G218" i="6"/>
  <c r="H217" i="6"/>
  <c r="I217" i="6" s="1"/>
  <c r="G217" i="6"/>
  <c r="H216" i="6"/>
  <c r="G216" i="6"/>
  <c r="H215" i="6"/>
  <c r="G215" i="6"/>
  <c r="H214" i="6"/>
  <c r="I214" i="6" s="1"/>
  <c r="G214" i="6"/>
  <c r="H213" i="6"/>
  <c r="I213" i="6" s="1"/>
  <c r="G213" i="6"/>
  <c r="H212" i="6"/>
  <c r="G212" i="6"/>
  <c r="H211" i="6"/>
  <c r="G211" i="6"/>
  <c r="H210" i="6"/>
  <c r="I210" i="6" s="1"/>
  <c r="G210" i="6"/>
  <c r="H209" i="6"/>
  <c r="I209" i="6" s="1"/>
  <c r="G209" i="6"/>
  <c r="H208" i="6"/>
  <c r="G208" i="6"/>
  <c r="H207" i="6"/>
  <c r="G207" i="6"/>
  <c r="H206" i="6"/>
  <c r="I206" i="6" s="1"/>
  <c r="G206" i="6"/>
  <c r="H205" i="6"/>
  <c r="I205" i="6" s="1"/>
  <c r="G205" i="6"/>
  <c r="H204" i="6"/>
  <c r="G204" i="6"/>
  <c r="H203" i="6"/>
  <c r="G203" i="6"/>
  <c r="H202" i="6"/>
  <c r="I202" i="6" s="1"/>
  <c r="G202" i="6"/>
  <c r="H201" i="6"/>
  <c r="I201" i="6" s="1"/>
  <c r="G201" i="6"/>
  <c r="H200" i="6"/>
  <c r="G200" i="6"/>
  <c r="H199" i="6"/>
  <c r="G199" i="6"/>
  <c r="H198" i="6"/>
  <c r="I198" i="6" s="1"/>
  <c r="G198" i="6"/>
  <c r="H197" i="6"/>
  <c r="I197" i="6" s="1"/>
  <c r="G197" i="6"/>
  <c r="H196" i="6"/>
  <c r="G196" i="6"/>
  <c r="H195" i="6"/>
  <c r="G195" i="6"/>
  <c r="H194" i="6"/>
  <c r="I194" i="6" s="1"/>
  <c r="G194" i="6"/>
  <c r="H193" i="6"/>
  <c r="I193" i="6" s="1"/>
  <c r="G193" i="6"/>
  <c r="H192" i="6"/>
  <c r="G192" i="6"/>
  <c r="H191" i="6"/>
  <c r="G191" i="6"/>
  <c r="H190" i="6"/>
  <c r="I190" i="6" s="1"/>
  <c r="G190" i="6"/>
  <c r="H189" i="6"/>
  <c r="I189" i="6" s="1"/>
  <c r="G189" i="6"/>
  <c r="H188" i="6"/>
  <c r="G188" i="6"/>
  <c r="H187" i="6"/>
  <c r="G187" i="6"/>
  <c r="H186" i="6"/>
  <c r="I186" i="6" s="1"/>
  <c r="G186" i="6"/>
  <c r="H185" i="6"/>
  <c r="I185" i="6" s="1"/>
  <c r="G185" i="6"/>
  <c r="H184" i="6"/>
  <c r="G184" i="6"/>
  <c r="H183" i="6"/>
  <c r="G183" i="6"/>
  <c r="H182" i="6"/>
  <c r="I182" i="6" s="1"/>
  <c r="G182" i="6"/>
  <c r="H181" i="6"/>
  <c r="I181" i="6" s="1"/>
  <c r="G181" i="6"/>
  <c r="H180" i="6"/>
  <c r="G180" i="6"/>
  <c r="H179" i="6"/>
  <c r="G179" i="6"/>
  <c r="H178" i="6"/>
  <c r="I178" i="6" s="1"/>
  <c r="G178" i="6"/>
  <c r="H177" i="6"/>
  <c r="I177" i="6" s="1"/>
  <c r="G177" i="6"/>
  <c r="H176" i="6"/>
  <c r="G176" i="6"/>
  <c r="H175" i="6"/>
  <c r="G175" i="6"/>
  <c r="H174" i="6"/>
  <c r="I174" i="6" s="1"/>
  <c r="G174" i="6"/>
  <c r="H173" i="6"/>
  <c r="I173" i="6" s="1"/>
  <c r="G173" i="6"/>
  <c r="H172" i="6"/>
  <c r="G172" i="6"/>
  <c r="H171" i="6"/>
  <c r="G171" i="6"/>
  <c r="H170" i="6"/>
  <c r="I170" i="6" s="1"/>
  <c r="G170" i="6"/>
  <c r="H169" i="6"/>
  <c r="I169" i="6" s="1"/>
  <c r="G169" i="6"/>
  <c r="H168" i="6"/>
  <c r="G168" i="6"/>
  <c r="H167" i="6"/>
  <c r="G167" i="6"/>
  <c r="H166" i="6"/>
  <c r="I166" i="6" s="1"/>
  <c r="G166" i="6"/>
  <c r="H165" i="6"/>
  <c r="I165" i="6" s="1"/>
  <c r="G165" i="6"/>
  <c r="H164" i="6"/>
  <c r="G164" i="6"/>
  <c r="H163" i="6"/>
  <c r="G163" i="6"/>
  <c r="H162" i="6"/>
  <c r="I162" i="6" s="1"/>
  <c r="G162" i="6"/>
  <c r="H161" i="6"/>
  <c r="I161" i="6" s="1"/>
  <c r="G161" i="6"/>
  <c r="H160" i="6"/>
  <c r="G160" i="6"/>
  <c r="H159" i="6"/>
  <c r="G159" i="6"/>
  <c r="H158" i="6"/>
  <c r="I158" i="6" s="1"/>
  <c r="G158" i="6"/>
  <c r="H157" i="6"/>
  <c r="I157" i="6" s="1"/>
  <c r="G157" i="6"/>
  <c r="H156" i="6"/>
  <c r="G156" i="6"/>
  <c r="H155" i="6"/>
  <c r="G155" i="6"/>
  <c r="H154" i="6"/>
  <c r="I154" i="6" s="1"/>
  <c r="G154" i="6"/>
  <c r="H153" i="6"/>
  <c r="I153" i="6" s="1"/>
  <c r="G153" i="6"/>
  <c r="H152" i="6"/>
  <c r="G152" i="6"/>
  <c r="H151" i="6"/>
  <c r="G151" i="6"/>
  <c r="H150" i="6"/>
  <c r="I150" i="6" s="1"/>
  <c r="G150" i="6"/>
  <c r="H149" i="6"/>
  <c r="I149" i="6" s="1"/>
  <c r="G149" i="6"/>
  <c r="H148" i="6"/>
  <c r="G148" i="6"/>
  <c r="H147" i="6"/>
  <c r="G147" i="6"/>
  <c r="H146" i="6"/>
  <c r="I146" i="6" s="1"/>
  <c r="G146" i="6"/>
  <c r="H145" i="6"/>
  <c r="I145" i="6" s="1"/>
  <c r="G145" i="6"/>
  <c r="H144" i="6"/>
  <c r="G144" i="6"/>
  <c r="H143" i="6"/>
  <c r="G143" i="6"/>
  <c r="H142" i="6"/>
  <c r="I142" i="6" s="1"/>
  <c r="G142" i="6"/>
  <c r="H141" i="6"/>
  <c r="I141" i="6" s="1"/>
  <c r="G141" i="6"/>
  <c r="H140" i="6"/>
  <c r="G140" i="6"/>
  <c r="H139" i="6"/>
  <c r="G139" i="6"/>
  <c r="H138" i="6"/>
  <c r="I138" i="6" s="1"/>
  <c r="G138" i="6"/>
  <c r="H137" i="6"/>
  <c r="I137" i="6" s="1"/>
  <c r="G137" i="6"/>
  <c r="H136" i="6"/>
  <c r="G136" i="6"/>
  <c r="H135" i="6"/>
  <c r="G135" i="6"/>
  <c r="H134" i="6"/>
  <c r="I134" i="6" s="1"/>
  <c r="G134" i="6"/>
  <c r="H133" i="6"/>
  <c r="I133" i="6" s="1"/>
  <c r="G133" i="6"/>
  <c r="H132" i="6"/>
  <c r="G132" i="6"/>
  <c r="H131" i="6"/>
  <c r="G131" i="6"/>
  <c r="H130" i="6"/>
  <c r="I130" i="6" s="1"/>
  <c r="G130" i="6"/>
  <c r="H129" i="6"/>
  <c r="I129" i="6" s="1"/>
  <c r="G129" i="6"/>
  <c r="H128" i="6"/>
  <c r="G128" i="6"/>
  <c r="H127" i="6"/>
  <c r="G127" i="6"/>
  <c r="H126" i="6"/>
  <c r="I126" i="6" s="1"/>
  <c r="G126" i="6"/>
  <c r="H125" i="6"/>
  <c r="I125" i="6" s="1"/>
  <c r="G125" i="6"/>
  <c r="H124" i="6"/>
  <c r="G124" i="6"/>
  <c r="H123" i="6"/>
  <c r="G123" i="6"/>
  <c r="H122" i="6"/>
  <c r="I122" i="6" s="1"/>
  <c r="G122" i="6"/>
  <c r="H121" i="6"/>
  <c r="I121" i="6" s="1"/>
  <c r="G121" i="6"/>
  <c r="H120" i="6"/>
  <c r="G120" i="6"/>
  <c r="H119" i="6"/>
  <c r="G119" i="6"/>
  <c r="H118" i="6"/>
  <c r="I118" i="6" s="1"/>
  <c r="G118" i="6"/>
  <c r="H117" i="6"/>
  <c r="I117" i="6" s="1"/>
  <c r="G117" i="6"/>
  <c r="H116" i="6"/>
  <c r="G116" i="6"/>
  <c r="H115" i="6"/>
  <c r="G115" i="6"/>
  <c r="H114" i="6"/>
  <c r="I114" i="6" s="1"/>
  <c r="G114" i="6"/>
  <c r="H113" i="6"/>
  <c r="I113" i="6" s="1"/>
  <c r="G113" i="6"/>
  <c r="H112" i="6"/>
  <c r="G112" i="6"/>
  <c r="H111" i="6"/>
  <c r="G111" i="6"/>
  <c r="H110" i="6"/>
  <c r="I110" i="6" s="1"/>
  <c r="G110" i="6"/>
  <c r="H109" i="6"/>
  <c r="I109" i="6" s="1"/>
  <c r="G109" i="6"/>
  <c r="H108" i="6"/>
  <c r="G108" i="6"/>
  <c r="H107" i="6"/>
  <c r="G107" i="6"/>
  <c r="H106" i="6"/>
  <c r="I106" i="6" s="1"/>
  <c r="G106" i="6"/>
  <c r="H105" i="6"/>
  <c r="I105" i="6" s="1"/>
  <c r="G105" i="6"/>
  <c r="H104" i="6"/>
  <c r="G104" i="6"/>
  <c r="H103" i="6"/>
  <c r="G103" i="6"/>
  <c r="H102" i="6"/>
  <c r="I102" i="6" s="1"/>
  <c r="G102" i="6"/>
  <c r="H101" i="6"/>
  <c r="I101" i="6" s="1"/>
  <c r="G101" i="6"/>
  <c r="H100" i="6"/>
  <c r="G100" i="6"/>
  <c r="H99" i="6"/>
  <c r="G99" i="6"/>
  <c r="H98" i="6"/>
  <c r="I98" i="6" s="1"/>
  <c r="G98" i="6"/>
  <c r="H97" i="6"/>
  <c r="I97" i="6" s="1"/>
  <c r="G97" i="6"/>
  <c r="H96" i="6"/>
  <c r="G96" i="6"/>
  <c r="H95" i="6"/>
  <c r="G95" i="6"/>
  <c r="H94" i="6"/>
  <c r="I94" i="6" s="1"/>
  <c r="G94" i="6"/>
  <c r="H93" i="6"/>
  <c r="I93" i="6" s="1"/>
  <c r="G93" i="6"/>
  <c r="H92" i="6"/>
  <c r="G92" i="6"/>
  <c r="H91" i="6"/>
  <c r="G91" i="6"/>
  <c r="H90" i="6"/>
  <c r="I90" i="6" s="1"/>
  <c r="G90" i="6"/>
  <c r="H89" i="6"/>
  <c r="I89" i="6" s="1"/>
  <c r="G89" i="6"/>
  <c r="H88" i="6"/>
  <c r="G88" i="6"/>
  <c r="H87" i="6"/>
  <c r="G87" i="6"/>
  <c r="H86" i="6"/>
  <c r="I86" i="6" s="1"/>
  <c r="G86" i="6"/>
  <c r="H85" i="6"/>
  <c r="I85" i="6" s="1"/>
  <c r="G85" i="6"/>
  <c r="H84" i="6"/>
  <c r="G84" i="6"/>
  <c r="H83" i="6"/>
  <c r="G83" i="6"/>
  <c r="H82" i="6"/>
  <c r="I82" i="6" s="1"/>
  <c r="G82" i="6"/>
  <c r="H81" i="6"/>
  <c r="I81" i="6" s="1"/>
  <c r="G81" i="6"/>
  <c r="H80" i="6"/>
  <c r="G80" i="6"/>
  <c r="H79" i="6"/>
  <c r="G79" i="6"/>
  <c r="H78" i="6"/>
  <c r="I78" i="6" s="1"/>
  <c r="G78" i="6"/>
  <c r="H77" i="6"/>
  <c r="I77" i="6" s="1"/>
  <c r="G77" i="6"/>
  <c r="H76" i="6"/>
  <c r="G76" i="6"/>
  <c r="H75" i="6"/>
  <c r="G75" i="6"/>
  <c r="H74" i="6"/>
  <c r="I74" i="6" s="1"/>
  <c r="G74" i="6"/>
  <c r="H73" i="6"/>
  <c r="I73" i="6" s="1"/>
  <c r="G73" i="6"/>
  <c r="H72" i="6"/>
  <c r="G72" i="6"/>
  <c r="H71" i="6"/>
  <c r="G71" i="6"/>
  <c r="H70" i="6"/>
  <c r="I70" i="6" s="1"/>
  <c r="G70" i="6"/>
  <c r="H69" i="6"/>
  <c r="I69" i="6" s="1"/>
  <c r="G69" i="6"/>
  <c r="H68" i="6"/>
  <c r="G68" i="6"/>
  <c r="H67" i="6"/>
  <c r="G67" i="6"/>
  <c r="H66" i="6"/>
  <c r="I66" i="6" s="1"/>
  <c r="G66" i="6"/>
  <c r="H65" i="6"/>
  <c r="I65" i="6" s="1"/>
  <c r="G65" i="6"/>
  <c r="H64" i="6"/>
  <c r="G64" i="6"/>
  <c r="H63" i="6"/>
  <c r="G63" i="6"/>
  <c r="H62" i="6"/>
  <c r="I62" i="6" s="1"/>
  <c r="G62" i="6"/>
  <c r="H61" i="6"/>
  <c r="I61" i="6" s="1"/>
  <c r="G61" i="6"/>
  <c r="H60" i="6"/>
  <c r="G60" i="6"/>
  <c r="H59" i="6"/>
  <c r="G59" i="6"/>
  <c r="H58" i="6"/>
  <c r="I58" i="6" s="1"/>
  <c r="G58" i="6"/>
  <c r="H57" i="6"/>
  <c r="I57" i="6" s="1"/>
  <c r="G57" i="6"/>
  <c r="H56" i="6"/>
  <c r="G56" i="6"/>
  <c r="H55" i="6"/>
  <c r="G55" i="6"/>
  <c r="H54" i="6"/>
  <c r="I54" i="6" s="1"/>
  <c r="G54" i="6"/>
  <c r="H53" i="6"/>
  <c r="I53" i="6" s="1"/>
  <c r="G53" i="6"/>
  <c r="H52" i="6"/>
  <c r="G52" i="6"/>
  <c r="H51" i="6"/>
  <c r="G51" i="6"/>
  <c r="H50" i="6"/>
  <c r="I50" i="6" s="1"/>
  <c r="G50" i="6"/>
  <c r="H49" i="6"/>
  <c r="I49" i="6" s="1"/>
  <c r="G49" i="6"/>
  <c r="H48" i="6"/>
  <c r="G48" i="6"/>
  <c r="H47" i="6"/>
  <c r="G47" i="6"/>
  <c r="H46" i="6"/>
  <c r="I46" i="6" s="1"/>
  <c r="G46" i="6"/>
  <c r="H45" i="6"/>
  <c r="I45" i="6" s="1"/>
  <c r="G45" i="6"/>
  <c r="H44" i="6"/>
  <c r="G44" i="6"/>
  <c r="H43" i="6"/>
  <c r="G43" i="6"/>
  <c r="H42" i="6"/>
  <c r="I42" i="6" s="1"/>
  <c r="G42" i="6"/>
  <c r="H41" i="6"/>
  <c r="I41" i="6" s="1"/>
  <c r="G41" i="6"/>
  <c r="H40" i="6"/>
  <c r="G40" i="6"/>
  <c r="H39" i="6"/>
  <c r="G39" i="6"/>
  <c r="H38" i="6"/>
  <c r="I38" i="6" s="1"/>
  <c r="G38" i="6"/>
  <c r="H37" i="6"/>
  <c r="I37" i="6" s="1"/>
  <c r="G37" i="6"/>
  <c r="H36" i="6"/>
  <c r="G36" i="6"/>
  <c r="H35" i="6"/>
  <c r="G35" i="6"/>
  <c r="H34" i="6"/>
  <c r="I34" i="6" s="1"/>
  <c r="G34" i="6"/>
  <c r="H33" i="6"/>
  <c r="I33" i="6" s="1"/>
  <c r="G33" i="6"/>
  <c r="H32" i="6"/>
  <c r="G32" i="6"/>
  <c r="H31" i="6"/>
  <c r="G31" i="6"/>
  <c r="H30" i="6"/>
  <c r="I30" i="6" s="1"/>
  <c r="G30" i="6"/>
  <c r="H29" i="6"/>
  <c r="I29" i="6" s="1"/>
  <c r="G29" i="6"/>
  <c r="H28" i="6"/>
  <c r="G28" i="6"/>
  <c r="H27" i="6"/>
  <c r="G27" i="6"/>
  <c r="H26" i="6"/>
  <c r="I26" i="6" s="1"/>
  <c r="G26" i="6"/>
  <c r="H25" i="6"/>
  <c r="I25" i="6" s="1"/>
  <c r="G25" i="6"/>
  <c r="H24" i="6"/>
  <c r="G24" i="6"/>
  <c r="H23" i="6"/>
  <c r="G23" i="6"/>
  <c r="H22" i="6"/>
  <c r="I22" i="6" s="1"/>
  <c r="G22" i="6"/>
  <c r="H21" i="6"/>
  <c r="I21" i="6" s="1"/>
  <c r="G21" i="6"/>
  <c r="H20" i="6"/>
  <c r="G20" i="6"/>
  <c r="H19" i="6"/>
  <c r="G19" i="6"/>
  <c r="H18" i="6"/>
  <c r="I18" i="6" s="1"/>
  <c r="G18" i="6"/>
  <c r="H17" i="6"/>
  <c r="I17" i="6" s="1"/>
  <c r="G17" i="6"/>
  <c r="H16" i="6"/>
  <c r="G16" i="6"/>
  <c r="H15" i="6"/>
  <c r="G15" i="6"/>
  <c r="H14" i="6"/>
  <c r="I14" i="6" s="1"/>
  <c r="G14" i="6"/>
  <c r="H13" i="6"/>
  <c r="I13" i="6" s="1"/>
  <c r="G13" i="6"/>
  <c r="H12" i="6"/>
  <c r="G12" i="6"/>
  <c r="H11" i="6"/>
  <c r="G11" i="6"/>
  <c r="H10" i="6"/>
  <c r="I10" i="6" s="1"/>
  <c r="G10" i="6"/>
  <c r="H9" i="6"/>
  <c r="I9" i="6" s="1"/>
  <c r="G9" i="6"/>
  <c r="H8" i="6"/>
  <c r="G8" i="6"/>
  <c r="H7" i="6"/>
  <c r="G7" i="6"/>
  <c r="H6" i="6"/>
  <c r="I6" i="6" s="1"/>
  <c r="G6" i="6"/>
  <c r="H5" i="6"/>
  <c r="I5" i="6" s="1"/>
  <c r="G5" i="6"/>
  <c r="H4" i="6"/>
  <c r="G4" i="6"/>
  <c r="N1" i="6"/>
  <c r="I31" i="6" l="1"/>
  <c r="I91" i="6"/>
  <c r="I219" i="6"/>
  <c r="I1047" i="6"/>
  <c r="I1079" i="6"/>
  <c r="I379" i="6"/>
  <c r="I395" i="6"/>
  <c r="I431" i="6"/>
  <c r="I495" i="6"/>
  <c r="I858" i="6"/>
  <c r="I862" i="6"/>
  <c r="I968" i="6"/>
  <c r="I1204" i="6"/>
  <c r="I1236" i="6"/>
  <c r="I107" i="6"/>
  <c r="I155" i="6"/>
  <c r="I655" i="6"/>
  <c r="I719" i="6"/>
  <c r="I723" i="6"/>
  <c r="I783" i="6"/>
  <c r="I801" i="6"/>
  <c r="I803" i="6"/>
  <c r="I1032" i="6"/>
  <c r="I1151" i="6"/>
  <c r="I235" i="6"/>
  <c r="I239" i="6"/>
  <c r="I251" i="6"/>
  <c r="I303" i="6"/>
  <c r="I367" i="6"/>
  <c r="I616" i="6"/>
  <c r="I871" i="6"/>
  <c r="I881" i="6"/>
  <c r="I883" i="6"/>
  <c r="I887" i="6"/>
  <c r="I913" i="6"/>
  <c r="I915" i="6"/>
  <c r="I919" i="6"/>
  <c r="I1120" i="6"/>
  <c r="I1128" i="6"/>
  <c r="I24" i="6"/>
  <c r="I47" i="6"/>
  <c r="I171" i="6"/>
  <c r="I276" i="6"/>
  <c r="I280" i="6"/>
  <c r="I315" i="6"/>
  <c r="I331" i="6"/>
  <c r="I443" i="6"/>
  <c r="I459" i="6"/>
  <c r="I552" i="6"/>
  <c r="I571" i="6"/>
  <c r="I587" i="6"/>
  <c r="I680" i="6"/>
  <c r="I696" i="6"/>
  <c r="I1160" i="6"/>
  <c r="I1235" i="6"/>
  <c r="I810" i="6"/>
  <c r="I839" i="6"/>
  <c r="I890" i="6"/>
  <c r="I894" i="6"/>
  <c r="I1088" i="6"/>
  <c r="I1096" i="6"/>
  <c r="I1111" i="6"/>
  <c r="I1167" i="6"/>
  <c r="I1171" i="6"/>
  <c r="I1224" i="6"/>
  <c r="I36" i="6"/>
  <c r="I40" i="6"/>
  <c r="I63" i="6"/>
  <c r="I123" i="6"/>
  <c r="I187" i="6"/>
  <c r="I271" i="6"/>
  <c r="I283" i="6"/>
  <c r="I347" i="6"/>
  <c r="I411" i="6"/>
  <c r="I475" i="6"/>
  <c r="I527" i="6"/>
  <c r="I591" i="6"/>
  <c r="I603" i="6"/>
  <c r="I648" i="6"/>
  <c r="I667" i="6"/>
  <c r="I744" i="6"/>
  <c r="I748" i="6"/>
  <c r="I755" i="6"/>
  <c r="I52" i="6"/>
  <c r="I56" i="6"/>
  <c r="I139" i="6"/>
  <c r="I203" i="6"/>
  <c r="I244" i="6"/>
  <c r="I248" i="6"/>
  <c r="I324" i="6"/>
  <c r="I328" i="6"/>
  <c r="I392" i="6"/>
  <c r="I456" i="6"/>
  <c r="I520" i="6"/>
  <c r="I539" i="6"/>
  <c r="I584" i="6"/>
  <c r="I623" i="6"/>
  <c r="I703" i="6"/>
  <c r="I707" i="6"/>
  <c r="I715" i="6"/>
  <c r="I771" i="6"/>
  <c r="I794" i="6"/>
  <c r="I798" i="6"/>
  <c r="I1180" i="6"/>
  <c r="I1188" i="6"/>
  <c r="I1192" i="6"/>
  <c r="I1219" i="6"/>
  <c r="I8" i="6"/>
  <c r="I15" i="6"/>
  <c r="I43" i="6"/>
  <c r="I84" i="6"/>
  <c r="I88" i="6"/>
  <c r="I95" i="6"/>
  <c r="I116" i="6"/>
  <c r="I120" i="6"/>
  <c r="I127" i="6"/>
  <c r="I148" i="6"/>
  <c r="I152" i="6"/>
  <c r="I159" i="6"/>
  <c r="I180" i="6"/>
  <c r="I184" i="6"/>
  <c r="I191" i="6"/>
  <c r="I212" i="6"/>
  <c r="I216" i="6"/>
  <c r="I223" i="6"/>
  <c r="I299" i="6"/>
  <c r="I335" i="6"/>
  <c r="I360" i="6"/>
  <c r="I427" i="6"/>
  <c r="I463" i="6"/>
  <c r="I488" i="6"/>
  <c r="I27" i="6"/>
  <c r="I72" i="6"/>
  <c r="I79" i="6"/>
  <c r="I100" i="6"/>
  <c r="I104" i="6"/>
  <c r="I111" i="6"/>
  <c r="I132" i="6"/>
  <c r="I136" i="6"/>
  <c r="I143" i="6"/>
  <c r="I164" i="6"/>
  <c r="I168" i="6"/>
  <c r="I175" i="6"/>
  <c r="I196" i="6"/>
  <c r="I200" i="6"/>
  <c r="I207" i="6"/>
  <c r="I228" i="6"/>
  <c r="I232" i="6"/>
  <c r="I255" i="6"/>
  <c r="I267" i="6"/>
  <c r="I292" i="6"/>
  <c r="I296" i="6"/>
  <c r="I363" i="6"/>
  <c r="I399" i="6"/>
  <c r="I424" i="6"/>
  <c r="I491" i="6"/>
  <c r="I555" i="6"/>
  <c r="I1104" i="6"/>
  <c r="I1136" i="6"/>
  <c r="I1143" i="6"/>
  <c r="I1200" i="6"/>
  <c r="I1207" i="6"/>
  <c r="I1215" i="6"/>
  <c r="I1239" i="6"/>
  <c r="I1247" i="6"/>
  <c r="I1251" i="6"/>
  <c r="I260" i="6"/>
  <c r="I264" i="6"/>
  <c r="I287" i="6"/>
  <c r="I308" i="6"/>
  <c r="I312" i="6"/>
  <c r="I319" i="6"/>
  <c r="I344" i="6"/>
  <c r="I351" i="6"/>
  <c r="I376" i="6"/>
  <c r="I383" i="6"/>
  <c r="I408" i="6"/>
  <c r="I415" i="6"/>
  <c r="I440" i="6"/>
  <c r="I447" i="6"/>
  <c r="I472" i="6"/>
  <c r="I479" i="6"/>
  <c r="I504" i="6"/>
  <c r="I511" i="6"/>
  <c r="I536" i="6"/>
  <c r="I543" i="6"/>
  <c r="I568" i="6"/>
  <c r="I575" i="6"/>
  <c r="I600" i="6"/>
  <c r="I607" i="6"/>
  <c r="I632" i="6"/>
  <c r="I639" i="6"/>
  <c r="I664" i="6"/>
  <c r="I671" i="6"/>
  <c r="I683" i="6"/>
  <c r="I708" i="6"/>
  <c r="I712" i="6"/>
  <c r="I716" i="6"/>
  <c r="I735" i="6"/>
  <c r="I776" i="6"/>
  <c r="I780" i="6"/>
  <c r="I787" i="6"/>
  <c r="I791" i="6"/>
  <c r="I846" i="6"/>
  <c r="I849" i="6"/>
  <c r="I851" i="6"/>
  <c r="I855" i="6"/>
  <c r="I906" i="6"/>
  <c r="I910" i="6"/>
  <c r="I931" i="6"/>
  <c r="I1031" i="6"/>
  <c r="I1095" i="6"/>
  <c r="I1140" i="6"/>
  <c r="I1155" i="6"/>
  <c r="I1175" i="6"/>
  <c r="I1187" i="6"/>
  <c r="I1259" i="6"/>
  <c r="I1263" i="6"/>
  <c r="I619" i="6"/>
  <c r="I651" i="6"/>
  <c r="I687" i="6"/>
  <c r="I691" i="6"/>
  <c r="I699" i="6"/>
  <c r="I724" i="6"/>
  <c r="I728" i="6"/>
  <c r="I732" i="6"/>
  <c r="I739" i="6"/>
  <c r="I767" i="6"/>
  <c r="I813" i="6"/>
  <c r="I829" i="6"/>
  <c r="I874" i="6"/>
  <c r="I878" i="6"/>
  <c r="I903" i="6"/>
  <c r="I922" i="6"/>
  <c r="I977" i="6"/>
  <c r="I1041" i="6"/>
  <c r="I1063" i="6"/>
  <c r="I1105" i="6"/>
  <c r="I1131" i="6"/>
  <c r="I1135" i="6"/>
  <c r="I1148" i="6"/>
  <c r="I1163" i="6"/>
  <c r="I1172" i="6"/>
  <c r="I1195" i="6"/>
  <c r="I1199" i="6"/>
  <c r="I1212" i="6"/>
  <c r="I1216" i="6"/>
  <c r="I1227" i="6"/>
  <c r="I1231" i="6"/>
  <c r="I1244" i="6"/>
  <c r="I1248" i="6"/>
  <c r="I1252" i="6"/>
  <c r="I1256" i="6"/>
  <c r="I11" i="6"/>
  <c r="I20" i="6"/>
  <c r="I75" i="6"/>
  <c r="I4" i="6"/>
  <c r="I59" i="6"/>
  <c r="I68" i="6"/>
  <c r="I12" i="6"/>
  <c r="I19" i="6"/>
  <c r="I28" i="6"/>
  <c r="I35" i="6"/>
  <c r="I44" i="6"/>
  <c r="I51" i="6"/>
  <c r="I60" i="6"/>
  <c r="I67" i="6"/>
  <c r="I76" i="6"/>
  <c r="I83" i="6"/>
  <c r="I92" i="6"/>
  <c r="I99" i="6"/>
  <c r="I108" i="6"/>
  <c r="I115" i="6"/>
  <c r="I124" i="6"/>
  <c r="I131" i="6"/>
  <c r="I140" i="6"/>
  <c r="I147" i="6"/>
  <c r="I156" i="6"/>
  <c r="I163" i="6"/>
  <c r="I172" i="6"/>
  <c r="I179" i="6"/>
  <c r="I188" i="6"/>
  <c r="I195" i="6"/>
  <c r="I204" i="6"/>
  <c r="I211" i="6"/>
  <c r="I220" i="6"/>
  <c r="I227" i="6"/>
  <c r="I236" i="6"/>
  <c r="I243" i="6"/>
  <c r="I252" i="6"/>
  <c r="I259" i="6"/>
  <c r="I268" i="6"/>
  <c r="I275" i="6"/>
  <c r="I284" i="6"/>
  <c r="I291" i="6"/>
  <c r="I300" i="6"/>
  <c r="I307" i="6"/>
  <c r="I316" i="6"/>
  <c r="I323" i="6"/>
  <c r="I332" i="6"/>
  <c r="I339" i="6"/>
  <c r="I355" i="6"/>
  <c r="I371" i="6"/>
  <c r="I387" i="6"/>
  <c r="I403" i="6"/>
  <c r="I419" i="6"/>
  <c r="I435" i="6"/>
  <c r="I451" i="6"/>
  <c r="I467" i="6"/>
  <c r="I483" i="6"/>
  <c r="I499" i="6"/>
  <c r="I515" i="6"/>
  <c r="I531" i="6"/>
  <c r="I547" i="6"/>
  <c r="I563" i="6"/>
  <c r="I579" i="6"/>
  <c r="I595" i="6"/>
  <c r="I611" i="6"/>
  <c r="I627" i="6"/>
  <c r="I643" i="6"/>
  <c r="I659" i="6"/>
  <c r="I675" i="6"/>
  <c r="I936" i="6"/>
  <c r="I945" i="6"/>
  <c r="I1000" i="6"/>
  <c r="I1009" i="6"/>
  <c r="I1064" i="6"/>
  <c r="I1073" i="6"/>
  <c r="I1168" i="6"/>
  <c r="I1183" i="6"/>
  <c r="I1232" i="6"/>
  <c r="I7" i="6"/>
  <c r="I16" i="6"/>
  <c r="I23" i="6"/>
  <c r="I32" i="6"/>
  <c r="I39" i="6"/>
  <c r="I48" i="6"/>
  <c r="I55" i="6"/>
  <c r="I64" i="6"/>
  <c r="I71" i="6"/>
  <c r="I80" i="6"/>
  <c r="I87" i="6"/>
  <c r="I96" i="6"/>
  <c r="I103" i="6"/>
  <c r="I112" i="6"/>
  <c r="I119" i="6"/>
  <c r="I128" i="6"/>
  <c r="I135" i="6"/>
  <c r="I144" i="6"/>
  <c r="I151" i="6"/>
  <c r="I160" i="6"/>
  <c r="I167" i="6"/>
  <c r="I176" i="6"/>
  <c r="I183" i="6"/>
  <c r="I192" i="6"/>
  <c r="I199" i="6"/>
  <c r="I208" i="6"/>
  <c r="I215" i="6"/>
  <c r="I224" i="6"/>
  <c r="I231" i="6"/>
  <c r="I240" i="6"/>
  <c r="I247" i="6"/>
  <c r="I256" i="6"/>
  <c r="I263" i="6"/>
  <c r="I272" i="6"/>
  <c r="I279" i="6"/>
  <c r="I288" i="6"/>
  <c r="I295" i="6"/>
  <c r="I304" i="6"/>
  <c r="I311" i="6"/>
  <c r="I320" i="6"/>
  <c r="I327" i="6"/>
  <c r="I336" i="6"/>
  <c r="I343" i="6"/>
  <c r="I352" i="6"/>
  <c r="I359" i="6"/>
  <c r="I368" i="6"/>
  <c r="I375" i="6"/>
  <c r="I384" i="6"/>
  <c r="I391" i="6"/>
  <c r="I400" i="6"/>
  <c r="I407" i="6"/>
  <c r="I416" i="6"/>
  <c r="I423" i="6"/>
  <c r="I432" i="6"/>
  <c r="I439" i="6"/>
  <c r="I448" i="6"/>
  <c r="I455" i="6"/>
  <c r="I464" i="6"/>
  <c r="I471" i="6"/>
  <c r="I480" i="6"/>
  <c r="I487" i="6"/>
  <c r="I496" i="6"/>
  <c r="I503" i="6"/>
  <c r="I512" i="6"/>
  <c r="I519" i="6"/>
  <c r="I528" i="6"/>
  <c r="I535" i="6"/>
  <c r="I544" i="6"/>
  <c r="I551" i="6"/>
  <c r="I560" i="6"/>
  <c r="I567" i="6"/>
  <c r="I576" i="6"/>
  <c r="I583" i="6"/>
  <c r="I592" i="6"/>
  <c r="I599" i="6"/>
  <c r="I608" i="6"/>
  <c r="I615" i="6"/>
  <c r="I624" i="6"/>
  <c r="I631" i="6"/>
  <c r="I640" i="6"/>
  <c r="I647" i="6"/>
  <c r="I656" i="6"/>
  <c r="I663" i="6"/>
  <c r="I672" i="6"/>
  <c r="I679" i="6"/>
  <c r="I688" i="6"/>
  <c r="I695" i="6"/>
  <c r="I704" i="6"/>
  <c r="I711" i="6"/>
  <c r="I720" i="6"/>
  <c r="I731" i="6"/>
  <c r="I751" i="6"/>
  <c r="I760" i="6"/>
  <c r="I865" i="6"/>
  <c r="I867" i="6"/>
  <c r="I897" i="6"/>
  <c r="I899" i="6"/>
  <c r="I1139" i="6"/>
  <c r="I1156" i="6"/>
  <c r="I1203" i="6"/>
  <c r="I1220" i="6"/>
  <c r="I727" i="6"/>
  <c r="I736" i="6"/>
  <c r="I743" i="6"/>
  <c r="I752" i="6"/>
  <c r="I759" i="6"/>
  <c r="I768" i="6"/>
  <c r="I775" i="6"/>
  <c r="I784" i="6"/>
  <c r="I807" i="6"/>
  <c r="I814" i="6"/>
  <c r="I817" i="6"/>
  <c r="I819" i="6"/>
  <c r="I826" i="6"/>
  <c r="I845" i="6"/>
  <c r="I925" i="6"/>
  <c r="I928" i="6"/>
  <c r="I935" i="6"/>
  <c r="I944" i="6"/>
  <c r="I951" i="6"/>
  <c r="I960" i="6"/>
  <c r="I967" i="6"/>
  <c r="I976" i="6"/>
  <c r="I983" i="6"/>
  <c r="I992" i="6"/>
  <c r="I999" i="6"/>
  <c r="I1008" i="6"/>
  <c r="I1015" i="6"/>
  <c r="I1024" i="6"/>
  <c r="I1040" i="6"/>
  <c r="I1056" i="6"/>
  <c r="I1072" i="6"/>
  <c r="I740" i="6"/>
  <c r="I747" i="6"/>
  <c r="I756" i="6"/>
  <c r="I763" i="6"/>
  <c r="I772" i="6"/>
  <c r="I779" i="6"/>
  <c r="I788" i="6"/>
  <c r="I797" i="6"/>
  <c r="I823" i="6"/>
  <c r="I830" i="6"/>
  <c r="I833" i="6"/>
  <c r="I835" i="6"/>
  <c r="I842" i="6"/>
  <c r="I861" i="6"/>
  <c r="I877" i="6"/>
  <c r="I886" i="6"/>
  <c r="I893" i="6"/>
  <c r="I902" i="6"/>
  <c r="I909" i="6"/>
  <c r="I918" i="6"/>
  <c r="I932" i="6"/>
  <c r="I939" i="6"/>
  <c r="I941" i="6"/>
  <c r="I948" i="6"/>
  <c r="I955" i="6"/>
  <c r="I957" i="6"/>
  <c r="I964" i="6"/>
  <c r="I971" i="6"/>
  <c r="I973" i="6"/>
  <c r="I980" i="6"/>
  <c r="I987" i="6"/>
  <c r="I989" i="6"/>
  <c r="I996" i="6"/>
  <c r="I1003" i="6"/>
  <c r="I1005" i="6"/>
  <c r="I1012" i="6"/>
  <c r="I1019" i="6"/>
  <c r="I1021" i="6"/>
  <c r="I1028" i="6"/>
  <c r="I1035" i="6"/>
  <c r="I1037" i="6"/>
  <c r="I1044" i="6"/>
  <c r="I1051" i="6"/>
  <c r="I1053" i="6"/>
  <c r="I1060" i="6"/>
  <c r="I1067" i="6"/>
  <c r="I1069" i="6"/>
  <c r="I1076" i="6"/>
  <c r="I1083" i="6"/>
  <c r="I1085" i="6"/>
  <c r="I1092" i="6"/>
  <c r="I1099" i="6"/>
  <c r="I1101" i="6"/>
  <c r="I1108" i="6"/>
  <c r="I1115" i="6"/>
  <c r="I1117" i="6"/>
  <c r="I1124" i="6"/>
  <c r="I1127" i="6"/>
  <c r="I1132" i="6"/>
  <c r="I1147" i="6"/>
  <c r="I1159" i="6"/>
  <c r="I1164" i="6"/>
  <c r="I1179" i="6"/>
  <c r="I1191" i="6"/>
  <c r="I1196" i="6"/>
  <c r="I1211" i="6"/>
  <c r="I1223" i="6"/>
  <c r="I1228" i="6"/>
  <c r="I1243" i="6"/>
  <c r="I1255" i="6"/>
  <c r="I1260" i="6"/>
  <c r="M7" i="7"/>
  <c r="I340" i="6"/>
  <c r="I348" i="6"/>
  <c r="I356" i="6"/>
  <c r="I364" i="6"/>
  <c r="I372" i="6"/>
  <c r="I380" i="6"/>
  <c r="I388" i="6"/>
  <c r="I396" i="6"/>
  <c r="I404" i="6"/>
  <c r="I412" i="6"/>
  <c r="I420" i="6"/>
  <c r="I428" i="6"/>
  <c r="I436" i="6"/>
  <c r="I444" i="6"/>
  <c r="I452" i="6"/>
  <c r="I460" i="6"/>
  <c r="I468" i="6"/>
  <c r="I476" i="6"/>
  <c r="I484" i="6"/>
  <c r="I492" i="6"/>
  <c r="I500" i="6"/>
  <c r="I508" i="6"/>
  <c r="I516" i="6"/>
  <c r="I524" i="6"/>
  <c r="I532" i="6"/>
  <c r="I540" i="6"/>
  <c r="I548" i="6"/>
  <c r="I556" i="6"/>
  <c r="I564" i="6"/>
  <c r="I572" i="6"/>
  <c r="I580" i="6"/>
  <c r="I588" i="6"/>
  <c r="I596" i="6"/>
  <c r="I604" i="6"/>
  <c r="I612" i="6"/>
  <c r="I620" i="6"/>
  <c r="I628" i="6"/>
  <c r="I636" i="6"/>
  <c r="I644" i="6"/>
  <c r="I652" i="6"/>
  <c r="I660" i="6"/>
  <c r="I668" i="6"/>
  <c r="I676" i="6"/>
  <c r="I684" i="6"/>
  <c r="I692" i="6"/>
  <c r="I700" i="6"/>
  <c r="I790" i="6"/>
  <c r="I806" i="6"/>
  <c r="I822" i="6"/>
  <c r="I838" i="6"/>
  <c r="I854" i="6"/>
  <c r="I870" i="6"/>
  <c r="I1152" i="6"/>
  <c r="I1184" i="6"/>
  <c r="I802" i="6"/>
  <c r="I818" i="6"/>
  <c r="I834" i="6"/>
  <c r="I850" i="6"/>
  <c r="I866" i="6"/>
  <c r="I882" i="6"/>
  <c r="I898" i="6"/>
  <c r="I914" i="6"/>
  <c r="I952" i="6"/>
  <c r="I961" i="6"/>
  <c r="I984" i="6"/>
  <c r="I993" i="6"/>
  <c r="I1016" i="6"/>
  <c r="I1025" i="6"/>
  <c r="I1048" i="6"/>
  <c r="I1057" i="6"/>
  <c r="I1080" i="6"/>
  <c r="I1089" i="6"/>
  <c r="I1112" i="6"/>
  <c r="I1121" i="6"/>
  <c r="I1144" i="6"/>
  <c r="I1176" i="6"/>
  <c r="I1208" i="6"/>
  <c r="I1240" i="6"/>
  <c r="I924" i="6"/>
  <c r="I940" i="6"/>
  <c r="I956" i="6"/>
  <c r="I972" i="6"/>
  <c r="I988" i="6"/>
  <c r="I1004" i="6"/>
  <c r="I1020" i="6"/>
  <c r="I1036" i="6"/>
  <c r="I1052" i="6"/>
  <c r="I1068" i="6"/>
  <c r="I1084" i="6"/>
  <c r="I1100" i="6"/>
  <c r="I1116" i="6"/>
  <c r="F276" i="4"/>
  <c r="E276" i="4"/>
  <c r="D276" i="4" s="1"/>
  <c r="C276" i="4" s="1"/>
  <c r="F275" i="4"/>
  <c r="E275" i="4"/>
  <c r="D275" i="4" s="1"/>
  <c r="C275" i="4" s="1"/>
  <c r="F274" i="4"/>
  <c r="E274" i="4"/>
  <c r="D274" i="4" s="1"/>
  <c r="C274" i="4" s="1"/>
  <c r="F273" i="4"/>
  <c r="E273" i="4"/>
  <c r="D273" i="4" s="1"/>
  <c r="C273" i="4" s="1"/>
  <c r="F272" i="4"/>
  <c r="E272" i="4"/>
  <c r="D272" i="4" s="1"/>
  <c r="C272" i="4" s="1"/>
  <c r="F271" i="4"/>
  <c r="E271" i="4"/>
  <c r="D271" i="4" s="1"/>
  <c r="C271" i="4" s="1"/>
  <c r="F270" i="4"/>
  <c r="E270" i="4"/>
  <c r="F269" i="4"/>
  <c r="E269" i="4"/>
  <c r="F268" i="4"/>
  <c r="E268" i="4"/>
  <c r="F267" i="4"/>
  <c r="E267" i="4"/>
  <c r="F266" i="4"/>
  <c r="E266" i="4"/>
  <c r="F265" i="4"/>
  <c r="E265" i="4"/>
  <c r="F264" i="4"/>
  <c r="E264" i="4"/>
  <c r="F263" i="4"/>
  <c r="E263" i="4"/>
  <c r="F262" i="4"/>
  <c r="E262" i="4"/>
  <c r="F261" i="4"/>
  <c r="E261" i="4"/>
  <c r="F260" i="4"/>
  <c r="E260" i="4"/>
  <c r="F259" i="4"/>
  <c r="E259" i="4"/>
  <c r="F258" i="4"/>
  <c r="E258" i="4"/>
  <c r="F257" i="4"/>
  <c r="E257" i="4"/>
  <c r="F256" i="4"/>
  <c r="E256" i="4"/>
  <c r="F255" i="4"/>
  <c r="E255" i="4"/>
  <c r="F254" i="4"/>
  <c r="E254" i="4"/>
  <c r="F253" i="4"/>
  <c r="E253" i="4"/>
  <c r="F252" i="4"/>
  <c r="E252" i="4"/>
  <c r="F251" i="4"/>
  <c r="E251" i="4"/>
  <c r="F250" i="4"/>
  <c r="E250" i="4"/>
  <c r="F249" i="4"/>
  <c r="E249" i="4"/>
  <c r="F248" i="4"/>
  <c r="E248" i="4"/>
  <c r="F247" i="4"/>
  <c r="E247" i="4"/>
  <c r="F246" i="4"/>
  <c r="E246" i="4"/>
  <c r="F245" i="4"/>
  <c r="E245" i="4"/>
  <c r="F244" i="4"/>
  <c r="E244" i="4"/>
  <c r="F243" i="4"/>
  <c r="E243" i="4"/>
  <c r="F242" i="4"/>
  <c r="E242" i="4"/>
  <c r="F241" i="4"/>
  <c r="E241" i="4"/>
  <c r="F240" i="4"/>
  <c r="E240" i="4"/>
  <c r="F239" i="4"/>
  <c r="E239" i="4"/>
  <c r="F238" i="4"/>
  <c r="E238" i="4"/>
  <c r="F237" i="4"/>
  <c r="E237" i="4"/>
  <c r="F236" i="4"/>
  <c r="E236" i="4"/>
  <c r="F235" i="4"/>
  <c r="E235" i="4"/>
  <c r="F234" i="4"/>
  <c r="E234" i="4"/>
  <c r="F233" i="4"/>
  <c r="E233" i="4"/>
  <c r="F232" i="4"/>
  <c r="E232" i="4"/>
  <c r="F231" i="4"/>
  <c r="E231" i="4"/>
  <c r="F230" i="4"/>
  <c r="E230" i="4"/>
  <c r="F229" i="4"/>
  <c r="E229" i="4"/>
  <c r="F228" i="4"/>
  <c r="E228" i="4"/>
  <c r="F227" i="4"/>
  <c r="E227" i="4"/>
  <c r="F226" i="4"/>
  <c r="E226" i="4"/>
  <c r="F225" i="4"/>
  <c r="E225" i="4"/>
  <c r="F224" i="4"/>
  <c r="E224" i="4"/>
  <c r="F223" i="4"/>
  <c r="E223" i="4"/>
  <c r="F222" i="4"/>
  <c r="E222" i="4"/>
  <c r="F221" i="4"/>
  <c r="E221" i="4"/>
  <c r="F220" i="4"/>
  <c r="E220" i="4"/>
  <c r="F219" i="4"/>
  <c r="E219" i="4"/>
  <c r="F218" i="4"/>
  <c r="E218" i="4"/>
  <c r="F217" i="4"/>
  <c r="E217" i="4"/>
  <c r="F216" i="4"/>
  <c r="E216" i="4"/>
  <c r="F215" i="4"/>
  <c r="E215" i="4"/>
  <c r="F214" i="4"/>
  <c r="E214" i="4"/>
  <c r="F213" i="4"/>
  <c r="E213" i="4"/>
  <c r="F212" i="4"/>
  <c r="E212" i="4"/>
  <c r="F211" i="4"/>
  <c r="E211" i="4"/>
  <c r="F210" i="4"/>
  <c r="E210" i="4"/>
  <c r="F209" i="4"/>
  <c r="E209" i="4"/>
  <c r="F208" i="4"/>
  <c r="E208" i="4"/>
  <c r="F207" i="4"/>
  <c r="E207" i="4"/>
  <c r="F206" i="4"/>
  <c r="E206" i="4"/>
  <c r="F205" i="4"/>
  <c r="E205" i="4"/>
  <c r="F204" i="4"/>
  <c r="E204" i="4"/>
  <c r="F203" i="4"/>
  <c r="E203" i="4"/>
  <c r="F202" i="4"/>
  <c r="E202" i="4"/>
  <c r="F201" i="4"/>
  <c r="E201" i="4"/>
  <c r="F200" i="4"/>
  <c r="E200" i="4"/>
  <c r="F199" i="4"/>
  <c r="E199" i="4"/>
  <c r="F198" i="4"/>
  <c r="E198" i="4"/>
  <c r="F197" i="4"/>
  <c r="E197" i="4"/>
  <c r="F196" i="4"/>
  <c r="E196" i="4"/>
  <c r="F195" i="4"/>
  <c r="E195" i="4"/>
  <c r="F194" i="4"/>
  <c r="E194" i="4"/>
  <c r="F193" i="4"/>
  <c r="E193" i="4"/>
  <c r="F192" i="4"/>
  <c r="E192" i="4"/>
  <c r="F191" i="4"/>
  <c r="E191" i="4"/>
  <c r="F190" i="4"/>
  <c r="E190" i="4"/>
  <c r="F189" i="4"/>
  <c r="E189" i="4"/>
  <c r="F188" i="4"/>
  <c r="E188" i="4"/>
  <c r="F187" i="4"/>
  <c r="E187" i="4"/>
  <c r="F186" i="4"/>
  <c r="E186" i="4"/>
  <c r="F185" i="4"/>
  <c r="E185" i="4"/>
  <c r="F184" i="4"/>
  <c r="E184" i="4"/>
  <c r="F183" i="4"/>
  <c r="E183" i="4"/>
  <c r="F182" i="4"/>
  <c r="E182" i="4"/>
  <c r="F181" i="4"/>
  <c r="E181" i="4"/>
  <c r="F180" i="4"/>
  <c r="E180" i="4"/>
  <c r="F179" i="4"/>
  <c r="E179" i="4"/>
  <c r="F178" i="4"/>
  <c r="E178" i="4"/>
  <c r="F177" i="4"/>
  <c r="E177" i="4"/>
  <c r="F176" i="4"/>
  <c r="E176" i="4"/>
  <c r="F175" i="4"/>
  <c r="E175" i="4"/>
  <c r="F174" i="4"/>
  <c r="E174" i="4"/>
  <c r="F173" i="4"/>
  <c r="E173" i="4"/>
  <c r="F172" i="4"/>
  <c r="E172" i="4"/>
  <c r="F171" i="4"/>
  <c r="E171" i="4"/>
  <c r="F170" i="4"/>
  <c r="E170" i="4"/>
  <c r="F169" i="4"/>
  <c r="E169" i="4"/>
  <c r="F168" i="4"/>
  <c r="E168" i="4"/>
  <c r="F167" i="4"/>
  <c r="E167" i="4"/>
  <c r="F166" i="4"/>
  <c r="E166" i="4"/>
  <c r="F165" i="4"/>
  <c r="E165" i="4"/>
  <c r="F164" i="4"/>
  <c r="E164" i="4"/>
  <c r="F163" i="4"/>
  <c r="E163" i="4"/>
  <c r="F162" i="4"/>
  <c r="E162" i="4"/>
  <c r="F161" i="4"/>
  <c r="E161" i="4"/>
  <c r="F160" i="4"/>
  <c r="E160" i="4"/>
  <c r="F159" i="4"/>
  <c r="E159" i="4"/>
  <c r="F158" i="4"/>
  <c r="E158" i="4"/>
  <c r="F157" i="4"/>
  <c r="E157" i="4"/>
  <c r="F156" i="4"/>
  <c r="E156" i="4"/>
  <c r="F155" i="4"/>
  <c r="E155" i="4"/>
  <c r="F154" i="4"/>
  <c r="E154" i="4"/>
  <c r="F153" i="4"/>
  <c r="E153" i="4"/>
  <c r="F152" i="4"/>
  <c r="E152" i="4"/>
  <c r="F151" i="4"/>
  <c r="E151" i="4"/>
  <c r="F150" i="4"/>
  <c r="E150" i="4"/>
  <c r="F149" i="4"/>
  <c r="E149" i="4"/>
  <c r="F148" i="4"/>
  <c r="E148" i="4"/>
  <c r="F147" i="4"/>
  <c r="E147" i="4"/>
  <c r="F146" i="4"/>
  <c r="E146" i="4"/>
  <c r="F145" i="4"/>
  <c r="E145" i="4"/>
  <c r="D145" i="4" s="1"/>
  <c r="C145" i="4" s="1"/>
  <c r="F144" i="4"/>
  <c r="E144" i="4"/>
  <c r="D144" i="4" s="1"/>
  <c r="C144" i="4" s="1"/>
  <c r="F143" i="4"/>
  <c r="E143" i="4"/>
  <c r="D143" i="4" s="1"/>
  <c r="C143" i="4" s="1"/>
  <c r="F142" i="4"/>
  <c r="E142" i="4"/>
  <c r="D142" i="4" s="1"/>
  <c r="C142" i="4" s="1"/>
  <c r="F141" i="4"/>
  <c r="E141" i="4"/>
  <c r="D141" i="4" s="1"/>
  <c r="C141" i="4" s="1"/>
  <c r="F140" i="4"/>
  <c r="E140" i="4"/>
  <c r="D140" i="4" s="1"/>
  <c r="C140" i="4" s="1"/>
  <c r="F139" i="4"/>
  <c r="E139" i="4"/>
  <c r="D139" i="4" s="1"/>
  <c r="C139" i="4" s="1"/>
  <c r="F138" i="4"/>
  <c r="E138" i="4"/>
  <c r="D138" i="4" s="1"/>
  <c r="C138" i="4" s="1"/>
  <c r="F137" i="4"/>
  <c r="E137" i="4"/>
  <c r="D137" i="4" s="1"/>
  <c r="C137" i="4" s="1"/>
  <c r="F136" i="4"/>
  <c r="E136" i="4"/>
  <c r="D136" i="4" s="1"/>
  <c r="C136" i="4" s="1"/>
  <c r="F135" i="4"/>
  <c r="E135" i="4"/>
  <c r="D135" i="4" s="1"/>
  <c r="C135" i="4" s="1"/>
  <c r="F134" i="4"/>
  <c r="E134" i="4"/>
  <c r="D134" i="4" s="1"/>
  <c r="C134" i="4" s="1"/>
  <c r="F133" i="4"/>
  <c r="E133" i="4"/>
  <c r="D133" i="4" s="1"/>
  <c r="C133" i="4" s="1"/>
  <c r="F132" i="4"/>
  <c r="E132" i="4"/>
  <c r="D132" i="4" s="1"/>
  <c r="C132" i="4" s="1"/>
  <c r="F131" i="4"/>
  <c r="E131" i="4"/>
  <c r="D131" i="4" s="1"/>
  <c r="C131" i="4" s="1"/>
  <c r="F130" i="4"/>
  <c r="E130" i="4"/>
  <c r="D130" i="4" s="1"/>
  <c r="C130" i="4" s="1"/>
  <c r="F129" i="4"/>
  <c r="E129" i="4"/>
  <c r="D129" i="4" s="1"/>
  <c r="C129" i="4" s="1"/>
  <c r="F128" i="4"/>
  <c r="E128" i="4"/>
  <c r="D128" i="4" s="1"/>
  <c r="C128" i="4" s="1"/>
  <c r="F127" i="4"/>
  <c r="E127" i="4"/>
  <c r="D127" i="4" s="1"/>
  <c r="C127" i="4" s="1"/>
  <c r="F126" i="4"/>
  <c r="E126" i="4"/>
  <c r="D126" i="4" s="1"/>
  <c r="C126" i="4" s="1"/>
  <c r="F125" i="4"/>
  <c r="E125" i="4"/>
  <c r="F124" i="4"/>
  <c r="E124" i="4"/>
  <c r="F123" i="4"/>
  <c r="E123" i="4"/>
  <c r="D123" i="4" s="1"/>
  <c r="C123" i="4" s="1"/>
  <c r="F122" i="4"/>
  <c r="E122" i="4"/>
  <c r="D122" i="4" s="1"/>
  <c r="C122" i="4" s="1"/>
  <c r="F121" i="4"/>
  <c r="E121" i="4"/>
  <c r="F120" i="4"/>
  <c r="E120" i="4"/>
  <c r="F119" i="4"/>
  <c r="E119" i="4"/>
  <c r="D119" i="4" s="1"/>
  <c r="C119" i="4" s="1"/>
  <c r="F118" i="4"/>
  <c r="E118" i="4"/>
  <c r="D118" i="4" s="1"/>
  <c r="C118" i="4" s="1"/>
  <c r="F117" i="4"/>
  <c r="E117" i="4"/>
  <c r="F116" i="4"/>
  <c r="E116" i="4"/>
  <c r="F115" i="4"/>
  <c r="E115" i="4"/>
  <c r="D115" i="4" s="1"/>
  <c r="C115" i="4" s="1"/>
  <c r="F114" i="4"/>
  <c r="E114" i="4"/>
  <c r="D114" i="4" s="1"/>
  <c r="C114" i="4" s="1"/>
  <c r="F113" i="4"/>
  <c r="E113" i="4"/>
  <c r="F112" i="4"/>
  <c r="E112" i="4"/>
  <c r="F111" i="4"/>
  <c r="E111" i="4"/>
  <c r="D111" i="4" s="1"/>
  <c r="C111" i="4" s="1"/>
  <c r="F110" i="4"/>
  <c r="E110" i="4"/>
  <c r="D110" i="4" s="1"/>
  <c r="C110" i="4" s="1"/>
  <c r="F109" i="4"/>
  <c r="E109" i="4"/>
  <c r="F108" i="4"/>
  <c r="E108" i="4"/>
  <c r="F107" i="4"/>
  <c r="E107" i="4"/>
  <c r="D107" i="4" s="1"/>
  <c r="C107" i="4" s="1"/>
  <c r="F106" i="4"/>
  <c r="E106" i="4"/>
  <c r="D106" i="4" s="1"/>
  <c r="C106" i="4" s="1"/>
  <c r="F105" i="4"/>
  <c r="E105" i="4"/>
  <c r="F104" i="4"/>
  <c r="E104" i="4"/>
  <c r="F103" i="4"/>
  <c r="E103" i="4"/>
  <c r="D103" i="4" s="1"/>
  <c r="C103" i="4" s="1"/>
  <c r="F102" i="4"/>
  <c r="E102" i="4"/>
  <c r="D102" i="4" s="1"/>
  <c r="C102" i="4" s="1"/>
  <c r="F101" i="4"/>
  <c r="E101" i="4"/>
  <c r="F100" i="4"/>
  <c r="E100" i="4"/>
  <c r="F99" i="4"/>
  <c r="E99" i="4"/>
  <c r="D99" i="4" s="1"/>
  <c r="C99" i="4" s="1"/>
  <c r="F98" i="4"/>
  <c r="E98" i="4"/>
  <c r="D98" i="4" s="1"/>
  <c r="C98" i="4" s="1"/>
  <c r="F97" i="4"/>
  <c r="E97" i="4"/>
  <c r="F96" i="4"/>
  <c r="E96" i="4"/>
  <c r="F95" i="4"/>
  <c r="E95" i="4"/>
  <c r="D95" i="4" s="1"/>
  <c r="C95" i="4" s="1"/>
  <c r="F94" i="4"/>
  <c r="E94" i="4"/>
  <c r="D94" i="4" s="1"/>
  <c r="C94" i="4" s="1"/>
  <c r="F93" i="4"/>
  <c r="E93" i="4"/>
  <c r="F92" i="4"/>
  <c r="E92" i="4"/>
  <c r="F91" i="4"/>
  <c r="E91" i="4"/>
  <c r="D91" i="4" s="1"/>
  <c r="C91" i="4" s="1"/>
  <c r="F90" i="4"/>
  <c r="E90" i="4"/>
  <c r="D90" i="4" s="1"/>
  <c r="C90" i="4" s="1"/>
  <c r="F89" i="4"/>
  <c r="E89" i="4"/>
  <c r="F88" i="4"/>
  <c r="E88" i="4"/>
  <c r="F87" i="4"/>
  <c r="E87" i="4"/>
  <c r="D87" i="4" s="1"/>
  <c r="C87" i="4" s="1"/>
  <c r="F86" i="4"/>
  <c r="E86" i="4"/>
  <c r="D86" i="4" s="1"/>
  <c r="C86" i="4" s="1"/>
  <c r="F85" i="4"/>
  <c r="E85" i="4"/>
  <c r="D85" i="4" s="1"/>
  <c r="C85" i="4" s="1"/>
  <c r="F84" i="4"/>
  <c r="E84" i="4"/>
  <c r="D84" i="4" s="1"/>
  <c r="C84" i="4" s="1"/>
  <c r="F83" i="4"/>
  <c r="E83" i="4"/>
  <c r="D83" i="4" s="1"/>
  <c r="C83" i="4" s="1"/>
  <c r="F82" i="4"/>
  <c r="E82" i="4"/>
  <c r="D82" i="4" s="1"/>
  <c r="C82" i="4" s="1"/>
  <c r="F81" i="4"/>
  <c r="E81" i="4"/>
  <c r="D81" i="4" s="1"/>
  <c r="C81" i="4" s="1"/>
  <c r="F80" i="4"/>
  <c r="E80" i="4"/>
  <c r="D80" i="4" s="1"/>
  <c r="C80" i="4" s="1"/>
  <c r="F79" i="4"/>
  <c r="E79" i="4"/>
  <c r="D79" i="4" s="1"/>
  <c r="C79" i="4" s="1"/>
  <c r="F78" i="4"/>
  <c r="E78" i="4"/>
  <c r="D78" i="4" s="1"/>
  <c r="C78" i="4" s="1"/>
  <c r="F77" i="4"/>
  <c r="E77" i="4"/>
  <c r="D77" i="4" s="1"/>
  <c r="C77" i="4" s="1"/>
  <c r="F76" i="4"/>
  <c r="E76" i="4"/>
  <c r="D76" i="4" s="1"/>
  <c r="C76" i="4" s="1"/>
  <c r="F75" i="4"/>
  <c r="E75" i="4"/>
  <c r="D75" i="4" s="1"/>
  <c r="C75" i="4" s="1"/>
  <c r="F74" i="4"/>
  <c r="E74" i="4"/>
  <c r="D74" i="4" s="1"/>
  <c r="C74" i="4" s="1"/>
  <c r="F73" i="4"/>
  <c r="E73" i="4"/>
  <c r="D73" i="4" s="1"/>
  <c r="C73" i="4" s="1"/>
  <c r="F72" i="4"/>
  <c r="E72" i="4"/>
  <c r="D72" i="4" s="1"/>
  <c r="C72" i="4" s="1"/>
  <c r="F71" i="4"/>
  <c r="E71" i="4"/>
  <c r="D71" i="4" s="1"/>
  <c r="C71" i="4" s="1"/>
  <c r="F70" i="4"/>
  <c r="E70" i="4"/>
  <c r="D70" i="4" s="1"/>
  <c r="C70" i="4" s="1"/>
  <c r="F69" i="4"/>
  <c r="E69" i="4"/>
  <c r="D69" i="4" s="1"/>
  <c r="C69" i="4" s="1"/>
  <c r="F68" i="4"/>
  <c r="E68" i="4"/>
  <c r="D68" i="4" s="1"/>
  <c r="C68" i="4" s="1"/>
  <c r="F67" i="4"/>
  <c r="E67" i="4"/>
  <c r="D67" i="4" s="1"/>
  <c r="C67" i="4" s="1"/>
  <c r="F66" i="4"/>
  <c r="E66" i="4"/>
  <c r="D66" i="4" s="1"/>
  <c r="C66" i="4" s="1"/>
  <c r="F65" i="4"/>
  <c r="E65" i="4"/>
  <c r="D65" i="4" s="1"/>
  <c r="C65" i="4" s="1"/>
  <c r="F64" i="4"/>
  <c r="E64" i="4"/>
  <c r="D64" i="4" s="1"/>
  <c r="C64" i="4" s="1"/>
  <c r="F63" i="4"/>
  <c r="E63" i="4"/>
  <c r="D63" i="4" s="1"/>
  <c r="C63" i="4" s="1"/>
  <c r="F62" i="4"/>
  <c r="E62" i="4"/>
  <c r="D62" i="4" s="1"/>
  <c r="C62" i="4" s="1"/>
  <c r="F61" i="4"/>
  <c r="E61" i="4"/>
  <c r="D61" i="4" s="1"/>
  <c r="C61" i="4" s="1"/>
  <c r="F60" i="4"/>
  <c r="E60" i="4"/>
  <c r="D60" i="4" s="1"/>
  <c r="C60" i="4" s="1"/>
  <c r="F59" i="4"/>
  <c r="E59" i="4"/>
  <c r="D59" i="4" s="1"/>
  <c r="C59" i="4" s="1"/>
  <c r="F58" i="4"/>
  <c r="E58" i="4"/>
  <c r="D58" i="4" s="1"/>
  <c r="C58" i="4" s="1"/>
  <c r="F57" i="4"/>
  <c r="E57" i="4"/>
  <c r="D57" i="4" s="1"/>
  <c r="C57" i="4" s="1"/>
  <c r="F56" i="4"/>
  <c r="E56" i="4"/>
  <c r="D56" i="4" s="1"/>
  <c r="C56" i="4" s="1"/>
  <c r="F55" i="4"/>
  <c r="E55" i="4"/>
  <c r="D55" i="4" s="1"/>
  <c r="C55" i="4" s="1"/>
  <c r="F54" i="4"/>
  <c r="E54" i="4"/>
  <c r="D54" i="4" s="1"/>
  <c r="C54" i="4" s="1"/>
  <c r="F53" i="4"/>
  <c r="E53" i="4"/>
  <c r="D53" i="4" s="1"/>
  <c r="C53" i="4" s="1"/>
  <c r="F52" i="4"/>
  <c r="E52" i="4"/>
  <c r="D52" i="4" s="1"/>
  <c r="C52" i="4" s="1"/>
  <c r="F51" i="4"/>
  <c r="E51" i="4"/>
  <c r="D51" i="4" s="1"/>
  <c r="C51" i="4" s="1"/>
  <c r="F50" i="4"/>
  <c r="E50" i="4"/>
  <c r="D50" i="4" s="1"/>
  <c r="C50" i="4" s="1"/>
  <c r="F49" i="4"/>
  <c r="E49" i="4"/>
  <c r="D49" i="4" s="1"/>
  <c r="C49" i="4" s="1"/>
  <c r="F48" i="4"/>
  <c r="E48" i="4"/>
  <c r="D48" i="4" s="1"/>
  <c r="C48" i="4" s="1"/>
  <c r="F47" i="4"/>
  <c r="E47" i="4"/>
  <c r="D47" i="4" s="1"/>
  <c r="C47" i="4" s="1"/>
  <c r="F46" i="4"/>
  <c r="E46" i="4"/>
  <c r="D46" i="4" s="1"/>
  <c r="C46" i="4" s="1"/>
  <c r="F45" i="4"/>
  <c r="E45" i="4"/>
  <c r="D45" i="4" s="1"/>
  <c r="C45" i="4" s="1"/>
  <c r="F44" i="4"/>
  <c r="E44" i="4"/>
  <c r="D44" i="4" s="1"/>
  <c r="C44" i="4" s="1"/>
  <c r="F43" i="4"/>
  <c r="E43" i="4"/>
  <c r="D43" i="4" s="1"/>
  <c r="C43" i="4" s="1"/>
  <c r="F42" i="4"/>
  <c r="E42" i="4"/>
  <c r="D42" i="4" s="1"/>
  <c r="C42" i="4" s="1"/>
  <c r="F41" i="4"/>
  <c r="E41" i="4"/>
  <c r="D41" i="4" s="1"/>
  <c r="C41" i="4" s="1"/>
  <c r="F40" i="4"/>
  <c r="E40" i="4"/>
  <c r="D40" i="4" s="1"/>
  <c r="C40" i="4" s="1"/>
  <c r="F39" i="4"/>
  <c r="E39" i="4"/>
  <c r="D39" i="4" s="1"/>
  <c r="C39" i="4" s="1"/>
  <c r="F38" i="4"/>
  <c r="E38" i="4"/>
  <c r="D38" i="4" s="1"/>
  <c r="C38" i="4" s="1"/>
  <c r="F37" i="4"/>
  <c r="E37" i="4"/>
  <c r="D37" i="4" s="1"/>
  <c r="C37" i="4" s="1"/>
  <c r="F36" i="4"/>
  <c r="E36" i="4"/>
  <c r="D36" i="4" s="1"/>
  <c r="C36" i="4" s="1"/>
  <c r="F35" i="4"/>
  <c r="E35" i="4"/>
  <c r="D35" i="4" s="1"/>
  <c r="C35" i="4" s="1"/>
  <c r="F34" i="4"/>
  <c r="E34" i="4"/>
  <c r="D34" i="4" s="1"/>
  <c r="C34" i="4" s="1"/>
  <c r="F33" i="4"/>
  <c r="E33" i="4"/>
  <c r="D33" i="4" s="1"/>
  <c r="C33" i="4" s="1"/>
  <c r="F32" i="4"/>
  <c r="E32" i="4"/>
  <c r="D32" i="4" s="1"/>
  <c r="C32" i="4" s="1"/>
  <c r="F31" i="4"/>
  <c r="E31" i="4"/>
  <c r="D31" i="4" s="1"/>
  <c r="C31" i="4" s="1"/>
  <c r="F30" i="4"/>
  <c r="E30" i="4"/>
  <c r="D30" i="4" s="1"/>
  <c r="C30" i="4" s="1"/>
  <c r="F29" i="4"/>
  <c r="E29" i="4"/>
  <c r="D29" i="4" s="1"/>
  <c r="C29" i="4" s="1"/>
  <c r="F28" i="4"/>
  <c r="E28" i="4"/>
  <c r="D28" i="4" s="1"/>
  <c r="C28" i="4" s="1"/>
  <c r="F27" i="4"/>
  <c r="E27" i="4"/>
  <c r="D27" i="4" s="1"/>
  <c r="C27" i="4" s="1"/>
  <c r="F26" i="4"/>
  <c r="E26" i="4"/>
  <c r="D26" i="4" s="1"/>
  <c r="C26" i="4" s="1"/>
  <c r="F25" i="4"/>
  <c r="E25" i="4"/>
  <c r="D25" i="4" s="1"/>
  <c r="C25" i="4" s="1"/>
  <c r="F24" i="4"/>
  <c r="E24" i="4"/>
  <c r="D24" i="4" s="1"/>
  <c r="C24" i="4" s="1"/>
  <c r="F23" i="4"/>
  <c r="E23" i="4"/>
  <c r="D23" i="4" s="1"/>
  <c r="C23" i="4" s="1"/>
  <c r="F22" i="4"/>
  <c r="E22" i="4"/>
  <c r="D22" i="4" s="1"/>
  <c r="C22" i="4" s="1"/>
  <c r="F21" i="4"/>
  <c r="E21" i="4"/>
  <c r="D21" i="4" s="1"/>
  <c r="C21" i="4" s="1"/>
  <c r="F20" i="4"/>
  <c r="E20" i="4"/>
  <c r="D20" i="4" s="1"/>
  <c r="C20" i="4" s="1"/>
  <c r="F19" i="4"/>
  <c r="E19" i="4"/>
  <c r="D19" i="4" s="1"/>
  <c r="C19" i="4" s="1"/>
  <c r="F18" i="4"/>
  <c r="E18" i="4"/>
  <c r="D18" i="4" s="1"/>
  <c r="C18" i="4" s="1"/>
  <c r="F17" i="4"/>
  <c r="E17" i="4"/>
  <c r="D17" i="4" s="1"/>
  <c r="C17" i="4" s="1"/>
  <c r="F16" i="4"/>
  <c r="E16" i="4"/>
  <c r="D16" i="4" s="1"/>
  <c r="C16" i="4" s="1"/>
  <c r="F15" i="4"/>
  <c r="E15" i="4"/>
  <c r="D15" i="4" s="1"/>
  <c r="C15" i="4" s="1"/>
  <c r="F14" i="4"/>
  <c r="E14" i="4"/>
  <c r="D14" i="4" s="1"/>
  <c r="C14" i="4" s="1"/>
  <c r="F13" i="4"/>
  <c r="E13" i="4"/>
  <c r="D13" i="4" s="1"/>
  <c r="C13" i="4" s="1"/>
  <c r="F12" i="4"/>
  <c r="E12" i="4"/>
  <c r="D12" i="4" s="1"/>
  <c r="C12" i="4" s="1"/>
  <c r="F11" i="4"/>
  <c r="E11" i="4"/>
  <c r="D11" i="4" s="1"/>
  <c r="C11" i="4" s="1"/>
  <c r="F10" i="4"/>
  <c r="E10" i="4"/>
  <c r="D10" i="4" s="1"/>
  <c r="C10" i="4" s="1"/>
  <c r="F9" i="4"/>
  <c r="E9" i="4"/>
  <c r="D9" i="4" s="1"/>
  <c r="C9" i="4" s="1"/>
  <c r="F8" i="4"/>
  <c r="E8" i="4"/>
  <c r="D8" i="4" s="1"/>
  <c r="C8" i="4" s="1"/>
  <c r="F7" i="4"/>
  <c r="E7" i="4"/>
  <c r="D7" i="4" s="1"/>
  <c r="C7" i="4" s="1"/>
  <c r="F6" i="4"/>
  <c r="E6" i="4"/>
  <c r="D6" i="4" s="1"/>
  <c r="C6" i="4" s="1"/>
  <c r="F5" i="4"/>
  <c r="E5" i="4"/>
  <c r="D5" i="4" s="1"/>
  <c r="C5" i="4" s="1"/>
  <c r="C2" i="4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G4" i="3"/>
  <c r="F4" i="3"/>
  <c r="E4" i="3"/>
  <c r="D4" i="3"/>
  <c r="D97" i="4" l="1"/>
  <c r="C97" i="4" s="1"/>
  <c r="D100" i="4"/>
  <c r="C100" i="4" s="1"/>
  <c r="I2" i="6"/>
  <c r="D113" i="4"/>
  <c r="C113" i="4" s="1"/>
  <c r="D116" i="4"/>
  <c r="C116" i="4" s="1"/>
  <c r="D168" i="4"/>
  <c r="C168" i="4" s="1"/>
  <c r="D176" i="4"/>
  <c r="C176" i="4" s="1"/>
  <c r="D184" i="4"/>
  <c r="C184" i="4" s="1"/>
  <c r="D266" i="4"/>
  <c r="C266" i="4" s="1"/>
  <c r="D147" i="4"/>
  <c r="C147" i="4" s="1"/>
  <c r="D151" i="4"/>
  <c r="C151" i="4" s="1"/>
  <c r="D155" i="4"/>
  <c r="C155" i="4" s="1"/>
  <c r="D267" i="4"/>
  <c r="C267" i="4" s="1"/>
  <c r="D105" i="4"/>
  <c r="C105" i="4" s="1"/>
  <c r="D108" i="4"/>
  <c r="C108" i="4" s="1"/>
  <c r="D89" i="4"/>
  <c r="C89" i="4" s="1"/>
  <c r="D92" i="4"/>
  <c r="C92" i="4" s="1"/>
  <c r="D121" i="4"/>
  <c r="C121" i="4" s="1"/>
  <c r="D124" i="4"/>
  <c r="C124" i="4" s="1"/>
  <c r="D175" i="4"/>
  <c r="C175" i="4" s="1"/>
  <c r="D178" i="4"/>
  <c r="C178" i="4" s="1"/>
  <c r="D191" i="4"/>
  <c r="C191" i="4" s="1"/>
  <c r="D199" i="4"/>
  <c r="C199" i="4" s="1"/>
  <c r="D203" i="4"/>
  <c r="C203" i="4" s="1"/>
  <c r="D211" i="4"/>
  <c r="C211" i="4" s="1"/>
  <c r="D223" i="4"/>
  <c r="C223" i="4" s="1"/>
  <c r="D231" i="4"/>
  <c r="C231" i="4" s="1"/>
  <c r="D239" i="4"/>
  <c r="C239" i="4" s="1"/>
  <c r="D247" i="4"/>
  <c r="C247" i="4" s="1"/>
  <c r="D259" i="4"/>
  <c r="C259" i="4" s="1"/>
  <c r="D180" i="4"/>
  <c r="C180" i="4" s="1"/>
  <c r="D188" i="4"/>
  <c r="C188" i="4" s="1"/>
  <c r="D159" i="4"/>
  <c r="C159" i="4" s="1"/>
  <c r="D163" i="4"/>
  <c r="C163" i="4" s="1"/>
  <c r="D167" i="4"/>
  <c r="C167" i="4" s="1"/>
  <c r="D170" i="4"/>
  <c r="C170" i="4" s="1"/>
  <c r="D173" i="4"/>
  <c r="C173" i="4" s="1"/>
  <c r="D181" i="4"/>
  <c r="C181" i="4" s="1"/>
  <c r="D183" i="4"/>
  <c r="C183" i="4" s="1"/>
  <c r="D186" i="4"/>
  <c r="C186" i="4" s="1"/>
  <c r="D189" i="4"/>
  <c r="C189" i="4" s="1"/>
  <c r="D195" i="4"/>
  <c r="C195" i="4" s="1"/>
  <c r="D207" i="4"/>
  <c r="C207" i="4" s="1"/>
  <c r="D215" i="4"/>
  <c r="C215" i="4" s="1"/>
  <c r="D219" i="4"/>
  <c r="C219" i="4" s="1"/>
  <c r="D227" i="4"/>
  <c r="C227" i="4" s="1"/>
  <c r="D235" i="4"/>
  <c r="C235" i="4" s="1"/>
  <c r="D243" i="4"/>
  <c r="C243" i="4" s="1"/>
  <c r="D251" i="4"/>
  <c r="C251" i="4" s="1"/>
  <c r="D255" i="4"/>
  <c r="C255" i="4" s="1"/>
  <c r="D263" i="4"/>
  <c r="C263" i="4" s="1"/>
  <c r="D172" i="4"/>
  <c r="C172" i="4" s="1"/>
  <c r="D88" i="4"/>
  <c r="C88" i="4" s="1"/>
  <c r="D93" i="4"/>
  <c r="C93" i="4" s="1"/>
  <c r="D96" i="4"/>
  <c r="C96" i="4" s="1"/>
  <c r="D101" i="4"/>
  <c r="C101" i="4" s="1"/>
  <c r="D104" i="4"/>
  <c r="C104" i="4" s="1"/>
  <c r="D109" i="4"/>
  <c r="C109" i="4" s="1"/>
  <c r="D112" i="4"/>
  <c r="C112" i="4" s="1"/>
  <c r="D117" i="4"/>
  <c r="C117" i="4" s="1"/>
  <c r="D120" i="4"/>
  <c r="C120" i="4" s="1"/>
  <c r="D125" i="4"/>
  <c r="C125" i="4" s="1"/>
  <c r="D150" i="4"/>
  <c r="C150" i="4" s="1"/>
  <c r="D158" i="4"/>
  <c r="C158" i="4" s="1"/>
  <c r="D166" i="4"/>
  <c r="C166" i="4" s="1"/>
  <c r="D169" i="4"/>
  <c r="C169" i="4" s="1"/>
  <c r="D171" i="4"/>
  <c r="C171" i="4" s="1"/>
  <c r="D174" i="4"/>
  <c r="C174" i="4" s="1"/>
  <c r="D177" i="4"/>
  <c r="C177" i="4" s="1"/>
  <c r="D179" i="4"/>
  <c r="C179" i="4" s="1"/>
  <c r="D182" i="4"/>
  <c r="C182" i="4" s="1"/>
  <c r="D185" i="4"/>
  <c r="C185" i="4" s="1"/>
  <c r="D187" i="4"/>
  <c r="C187" i="4" s="1"/>
  <c r="D190" i="4"/>
  <c r="C190" i="4" s="1"/>
  <c r="D194" i="4"/>
  <c r="C194" i="4" s="1"/>
  <c r="D202" i="4"/>
  <c r="C202" i="4" s="1"/>
  <c r="D210" i="4"/>
  <c r="C210" i="4" s="1"/>
  <c r="D218" i="4"/>
  <c r="C218" i="4" s="1"/>
  <c r="D226" i="4"/>
  <c r="C226" i="4" s="1"/>
  <c r="D234" i="4"/>
  <c r="C234" i="4" s="1"/>
  <c r="D242" i="4"/>
  <c r="C242" i="4" s="1"/>
  <c r="D250" i="4"/>
  <c r="C250" i="4" s="1"/>
  <c r="D258" i="4"/>
  <c r="C258" i="4" s="1"/>
  <c r="D146" i="4"/>
  <c r="C146" i="4" s="1"/>
  <c r="D154" i="4"/>
  <c r="C154" i="4" s="1"/>
  <c r="D162" i="4"/>
  <c r="C162" i="4" s="1"/>
  <c r="D149" i="4"/>
  <c r="C149" i="4" s="1"/>
  <c r="D153" i="4"/>
  <c r="C153" i="4" s="1"/>
  <c r="D157" i="4"/>
  <c r="C157" i="4" s="1"/>
  <c r="D161" i="4"/>
  <c r="C161" i="4" s="1"/>
  <c r="D165" i="4"/>
  <c r="C165" i="4" s="1"/>
  <c r="D198" i="4"/>
  <c r="C198" i="4" s="1"/>
  <c r="D206" i="4"/>
  <c r="C206" i="4" s="1"/>
  <c r="D214" i="4"/>
  <c r="C214" i="4" s="1"/>
  <c r="D222" i="4"/>
  <c r="C222" i="4" s="1"/>
  <c r="D230" i="4"/>
  <c r="C230" i="4" s="1"/>
  <c r="D238" i="4"/>
  <c r="C238" i="4" s="1"/>
  <c r="D246" i="4"/>
  <c r="C246" i="4" s="1"/>
  <c r="D254" i="4"/>
  <c r="C254" i="4" s="1"/>
  <c r="D262" i="4"/>
  <c r="C262" i="4" s="1"/>
  <c r="D270" i="4"/>
  <c r="C270" i="4" s="1"/>
  <c r="D148" i="4"/>
  <c r="C148" i="4" s="1"/>
  <c r="D152" i="4"/>
  <c r="C152" i="4" s="1"/>
  <c r="D156" i="4"/>
  <c r="C156" i="4" s="1"/>
  <c r="D160" i="4"/>
  <c r="C160" i="4" s="1"/>
  <c r="D164" i="4"/>
  <c r="C164" i="4" s="1"/>
  <c r="D193" i="4"/>
  <c r="C193" i="4" s="1"/>
  <c r="D197" i="4"/>
  <c r="C197" i="4" s="1"/>
  <c r="D201" i="4"/>
  <c r="C201" i="4" s="1"/>
  <c r="D205" i="4"/>
  <c r="C205" i="4" s="1"/>
  <c r="D209" i="4"/>
  <c r="C209" i="4" s="1"/>
  <c r="D213" i="4"/>
  <c r="C213" i="4" s="1"/>
  <c r="D217" i="4"/>
  <c r="C217" i="4" s="1"/>
  <c r="D221" i="4"/>
  <c r="C221" i="4" s="1"/>
  <c r="D225" i="4"/>
  <c r="C225" i="4" s="1"/>
  <c r="D229" i="4"/>
  <c r="C229" i="4" s="1"/>
  <c r="D233" i="4"/>
  <c r="C233" i="4" s="1"/>
  <c r="D237" i="4"/>
  <c r="C237" i="4" s="1"/>
  <c r="D241" i="4"/>
  <c r="C241" i="4" s="1"/>
  <c r="D245" i="4"/>
  <c r="C245" i="4" s="1"/>
  <c r="D249" i="4"/>
  <c r="C249" i="4" s="1"/>
  <c r="D253" i="4"/>
  <c r="C253" i="4" s="1"/>
  <c r="D257" i="4"/>
  <c r="C257" i="4" s="1"/>
  <c r="D261" i="4"/>
  <c r="C261" i="4" s="1"/>
  <c r="D265" i="4"/>
  <c r="C265" i="4" s="1"/>
  <c r="D269" i="4"/>
  <c r="C269" i="4" s="1"/>
  <c r="D192" i="4"/>
  <c r="C192" i="4" s="1"/>
  <c r="D196" i="4"/>
  <c r="C196" i="4" s="1"/>
  <c r="D200" i="4"/>
  <c r="C200" i="4" s="1"/>
  <c r="D204" i="4"/>
  <c r="C204" i="4" s="1"/>
  <c r="D208" i="4"/>
  <c r="C208" i="4" s="1"/>
  <c r="D212" i="4"/>
  <c r="C212" i="4" s="1"/>
  <c r="D216" i="4"/>
  <c r="C216" i="4" s="1"/>
  <c r="D220" i="4"/>
  <c r="C220" i="4" s="1"/>
  <c r="D224" i="4"/>
  <c r="C224" i="4" s="1"/>
  <c r="D228" i="4"/>
  <c r="C228" i="4" s="1"/>
  <c r="D232" i="4"/>
  <c r="C232" i="4" s="1"/>
  <c r="D236" i="4"/>
  <c r="C236" i="4" s="1"/>
  <c r="D240" i="4"/>
  <c r="C240" i="4" s="1"/>
  <c r="D244" i="4"/>
  <c r="C244" i="4" s="1"/>
  <c r="D248" i="4"/>
  <c r="C248" i="4" s="1"/>
  <c r="D252" i="4"/>
  <c r="C252" i="4" s="1"/>
  <c r="D256" i="4"/>
  <c r="C256" i="4" s="1"/>
  <c r="D260" i="4"/>
  <c r="C260" i="4" s="1"/>
  <c r="D264" i="4"/>
  <c r="C264" i="4" s="1"/>
  <c r="D268" i="4"/>
  <c r="C268" i="4" s="1"/>
  <c r="D2" i="4" l="1"/>
  <c r="H10" i="1"/>
  <c r="H11" i="1"/>
  <c r="H12" i="1"/>
  <c r="I12" i="1" s="1"/>
  <c r="H13" i="1"/>
  <c r="H14" i="1"/>
  <c r="H15" i="1"/>
  <c r="H16" i="1"/>
  <c r="I16" i="1" s="1"/>
  <c r="H17" i="1"/>
  <c r="H18" i="1"/>
  <c r="H19" i="1"/>
  <c r="H20" i="1"/>
  <c r="I20" i="1" s="1"/>
  <c r="H21" i="1"/>
  <c r="H22" i="1"/>
  <c r="H23" i="1"/>
  <c r="H24" i="1"/>
  <c r="I24" i="1" s="1"/>
  <c r="H25" i="1"/>
  <c r="H26" i="1"/>
  <c r="H27" i="1"/>
  <c r="H28" i="1"/>
  <c r="I28" i="1" s="1"/>
  <c r="H29" i="1"/>
  <c r="H30" i="1"/>
  <c r="H31" i="1"/>
  <c r="H32" i="1"/>
  <c r="I32" i="1" s="1"/>
  <c r="H33" i="1"/>
  <c r="H34" i="1"/>
  <c r="H35" i="1"/>
  <c r="H36" i="1"/>
  <c r="I36" i="1" s="1"/>
  <c r="H37" i="1"/>
  <c r="H38" i="1"/>
  <c r="H39" i="1"/>
  <c r="H40" i="1"/>
  <c r="I40" i="1" s="1"/>
  <c r="H41" i="1"/>
  <c r="H42" i="1"/>
  <c r="H43" i="1"/>
  <c r="H44" i="1"/>
  <c r="I44" i="1" s="1"/>
  <c r="H45" i="1"/>
  <c r="H46" i="1"/>
  <c r="H47" i="1"/>
  <c r="H48" i="1"/>
  <c r="I48" i="1" s="1"/>
  <c r="H49" i="1"/>
  <c r="H50" i="1"/>
  <c r="H51" i="1"/>
  <c r="H52" i="1"/>
  <c r="I52" i="1" s="1"/>
  <c r="H53" i="1"/>
  <c r="H54" i="1"/>
  <c r="H55" i="1"/>
  <c r="H56" i="1"/>
  <c r="I56" i="1" s="1"/>
  <c r="H57" i="1"/>
  <c r="H58" i="1"/>
  <c r="H59" i="1"/>
  <c r="H60" i="1"/>
  <c r="I60" i="1" s="1"/>
  <c r="H61" i="1"/>
  <c r="H62" i="1"/>
  <c r="H63" i="1"/>
  <c r="H64" i="1"/>
  <c r="I64" i="1" s="1"/>
  <c r="H65" i="1"/>
  <c r="H66" i="1"/>
  <c r="H67" i="1"/>
  <c r="H68" i="1"/>
  <c r="I68" i="1" s="1"/>
  <c r="H69" i="1"/>
  <c r="H70" i="1"/>
  <c r="H71" i="1"/>
  <c r="H72" i="1"/>
  <c r="I72" i="1" s="1"/>
  <c r="H73" i="1"/>
  <c r="H74" i="1"/>
  <c r="H75" i="1"/>
  <c r="H76" i="1"/>
  <c r="I76" i="1" s="1"/>
  <c r="H77" i="1"/>
  <c r="H78" i="1"/>
  <c r="H79" i="1"/>
  <c r="H80" i="1"/>
  <c r="I80" i="1" s="1"/>
  <c r="H81" i="1"/>
  <c r="H82" i="1"/>
  <c r="H83" i="1"/>
  <c r="H84" i="1"/>
  <c r="I84" i="1" s="1"/>
  <c r="H85" i="1"/>
  <c r="H86" i="1"/>
  <c r="H87" i="1"/>
  <c r="H88" i="1"/>
  <c r="I88" i="1" s="1"/>
  <c r="H89" i="1"/>
  <c r="H90" i="1"/>
  <c r="H91" i="1"/>
  <c r="H92" i="1"/>
  <c r="I92" i="1" s="1"/>
  <c r="H93" i="1"/>
  <c r="H94" i="1"/>
  <c r="H95" i="1"/>
  <c r="H96" i="1"/>
  <c r="I96" i="1" s="1"/>
  <c r="H97" i="1"/>
  <c r="H98" i="1"/>
  <c r="H99" i="1"/>
  <c r="H100" i="1"/>
  <c r="I100" i="1" s="1"/>
  <c r="H101" i="1"/>
  <c r="H102" i="1"/>
  <c r="H103" i="1"/>
  <c r="H104" i="1"/>
  <c r="I104" i="1" s="1"/>
  <c r="H105" i="1"/>
  <c r="H106" i="1"/>
  <c r="H107" i="1"/>
  <c r="H108" i="1"/>
  <c r="I108" i="1" s="1"/>
  <c r="H109" i="1"/>
  <c r="H110" i="1"/>
  <c r="H111" i="1"/>
  <c r="H112" i="1"/>
  <c r="I112" i="1" s="1"/>
  <c r="H113" i="1"/>
  <c r="H114" i="1"/>
  <c r="H115" i="1"/>
  <c r="H116" i="1"/>
  <c r="I116" i="1" s="1"/>
  <c r="H117" i="1"/>
  <c r="H118" i="1"/>
  <c r="H119" i="1"/>
  <c r="H120" i="1"/>
  <c r="I120" i="1" s="1"/>
  <c r="H121" i="1"/>
  <c r="H122" i="1"/>
  <c r="H123" i="1"/>
  <c r="H124" i="1"/>
  <c r="I124" i="1" s="1"/>
  <c r="H125" i="1"/>
  <c r="H126" i="1"/>
  <c r="H127" i="1"/>
  <c r="H128" i="1"/>
  <c r="I128" i="1" s="1"/>
  <c r="H129" i="1"/>
  <c r="H130" i="1"/>
  <c r="H131" i="1"/>
  <c r="H132" i="1"/>
  <c r="I132" i="1" s="1"/>
  <c r="H133" i="1"/>
  <c r="H134" i="1"/>
  <c r="H135" i="1"/>
  <c r="H136" i="1"/>
  <c r="I136" i="1" s="1"/>
  <c r="H137" i="1"/>
  <c r="H138" i="1"/>
  <c r="H139" i="1"/>
  <c r="H140" i="1"/>
  <c r="I140" i="1" s="1"/>
  <c r="H141" i="1"/>
  <c r="H142" i="1"/>
  <c r="H143" i="1"/>
  <c r="H144" i="1"/>
  <c r="H145" i="1"/>
  <c r="H146" i="1"/>
  <c r="H147" i="1"/>
  <c r="H148" i="1"/>
  <c r="I148" i="1" s="1"/>
  <c r="H149" i="1"/>
  <c r="H150" i="1"/>
  <c r="H151" i="1"/>
  <c r="H152" i="1"/>
  <c r="H153" i="1"/>
  <c r="H154" i="1"/>
  <c r="H155" i="1"/>
  <c r="H156" i="1"/>
  <c r="I156" i="1" s="1"/>
  <c r="H157" i="1"/>
  <c r="H158" i="1"/>
  <c r="H159" i="1"/>
  <c r="H160" i="1"/>
  <c r="I160" i="1" s="1"/>
  <c r="H161" i="1"/>
  <c r="H162" i="1"/>
  <c r="H163" i="1"/>
  <c r="H164" i="1"/>
  <c r="I164" i="1" s="1"/>
  <c r="H165" i="1"/>
  <c r="H166" i="1"/>
  <c r="H167" i="1"/>
  <c r="H168" i="1"/>
  <c r="I168" i="1" s="1"/>
  <c r="H169" i="1"/>
  <c r="H170" i="1"/>
  <c r="H171" i="1"/>
  <c r="H172" i="1"/>
  <c r="I172" i="1" s="1"/>
  <c r="H173" i="1"/>
  <c r="H174" i="1"/>
  <c r="H175" i="1"/>
  <c r="H176" i="1"/>
  <c r="H177" i="1"/>
  <c r="H178" i="1"/>
  <c r="H179" i="1"/>
  <c r="H180" i="1"/>
  <c r="I180" i="1" s="1"/>
  <c r="H181" i="1"/>
  <c r="H182" i="1"/>
  <c r="H183" i="1"/>
  <c r="H184" i="1"/>
  <c r="I184" i="1" s="1"/>
  <c r="H185" i="1"/>
  <c r="H186" i="1"/>
  <c r="H187" i="1"/>
  <c r="H188" i="1"/>
  <c r="I188" i="1" s="1"/>
  <c r="H189" i="1"/>
  <c r="H190" i="1"/>
  <c r="H191" i="1"/>
  <c r="H192" i="1"/>
  <c r="I192" i="1" s="1"/>
  <c r="H193" i="1"/>
  <c r="H194" i="1"/>
  <c r="H195" i="1"/>
  <c r="H196" i="1"/>
  <c r="I196" i="1" s="1"/>
  <c r="H197" i="1"/>
  <c r="H198" i="1"/>
  <c r="H199" i="1"/>
  <c r="H200" i="1"/>
  <c r="I200" i="1" s="1"/>
  <c r="H201" i="1"/>
  <c r="H202" i="1"/>
  <c r="H203" i="1"/>
  <c r="H204" i="1"/>
  <c r="I204" i="1" s="1"/>
  <c r="H205" i="1"/>
  <c r="H206" i="1"/>
  <c r="H207" i="1"/>
  <c r="H208" i="1"/>
  <c r="I208" i="1" s="1"/>
  <c r="H209" i="1"/>
  <c r="H210" i="1"/>
  <c r="H211" i="1"/>
  <c r="H212" i="1"/>
  <c r="I212" i="1" s="1"/>
  <c r="H213" i="1"/>
  <c r="H214" i="1"/>
  <c r="H215" i="1"/>
  <c r="H216" i="1"/>
  <c r="I216" i="1" s="1"/>
  <c r="H217" i="1"/>
  <c r="H218" i="1"/>
  <c r="H219" i="1"/>
  <c r="H220" i="1"/>
  <c r="I220" i="1" s="1"/>
  <c r="H221" i="1"/>
  <c r="H222" i="1"/>
  <c r="H223" i="1"/>
  <c r="H224" i="1"/>
  <c r="I224" i="1" s="1"/>
  <c r="H225" i="1"/>
  <c r="H226" i="1"/>
  <c r="H227" i="1"/>
  <c r="H228" i="1"/>
  <c r="I228" i="1" s="1"/>
  <c r="H229" i="1"/>
  <c r="H230" i="1"/>
  <c r="H231" i="1"/>
  <c r="H232" i="1"/>
  <c r="I232" i="1" s="1"/>
  <c r="H233" i="1"/>
  <c r="H234" i="1"/>
  <c r="H235" i="1"/>
  <c r="H236" i="1"/>
  <c r="I236" i="1" s="1"/>
  <c r="H237" i="1"/>
  <c r="H238" i="1"/>
  <c r="H239" i="1"/>
  <c r="H240" i="1"/>
  <c r="I240" i="1" s="1"/>
  <c r="H241" i="1"/>
  <c r="H242" i="1"/>
  <c r="H243" i="1"/>
  <c r="H244" i="1"/>
  <c r="I244" i="1" s="1"/>
  <c r="H245" i="1"/>
  <c r="H246" i="1"/>
  <c r="H247" i="1"/>
  <c r="H248" i="1"/>
  <c r="I248" i="1" s="1"/>
  <c r="H249" i="1"/>
  <c r="H250" i="1"/>
  <c r="H251" i="1"/>
  <c r="H252" i="1"/>
  <c r="I252" i="1" s="1"/>
  <c r="H253" i="1"/>
  <c r="H254" i="1"/>
  <c r="H255" i="1"/>
  <c r="H256" i="1"/>
  <c r="I256" i="1" s="1"/>
  <c r="H257" i="1"/>
  <c r="H258" i="1"/>
  <c r="H259" i="1"/>
  <c r="H260" i="1"/>
  <c r="I260" i="1" s="1"/>
  <c r="H261" i="1"/>
  <c r="H262" i="1"/>
  <c r="H263" i="1"/>
  <c r="H264" i="1"/>
  <c r="I264" i="1" s="1"/>
  <c r="H265" i="1"/>
  <c r="H266" i="1"/>
  <c r="H267" i="1"/>
  <c r="H268" i="1"/>
  <c r="I268" i="1" s="1"/>
  <c r="H269" i="1"/>
  <c r="H270" i="1"/>
  <c r="H271" i="1"/>
  <c r="H272" i="1"/>
  <c r="I272" i="1" s="1"/>
  <c r="H273" i="1"/>
  <c r="H274" i="1"/>
  <c r="H275" i="1"/>
  <c r="H276" i="1"/>
  <c r="I276" i="1" s="1"/>
  <c r="H277" i="1"/>
  <c r="H278" i="1"/>
  <c r="H279" i="1"/>
  <c r="H280" i="1"/>
  <c r="I280" i="1" s="1"/>
  <c r="H281" i="1"/>
  <c r="H282" i="1"/>
  <c r="H283" i="1"/>
  <c r="H284" i="1"/>
  <c r="I284" i="1" s="1"/>
  <c r="H285" i="1"/>
  <c r="H286" i="1"/>
  <c r="H287" i="1"/>
  <c r="H288" i="1"/>
  <c r="I288" i="1" s="1"/>
  <c r="H289" i="1"/>
  <c r="H290" i="1"/>
  <c r="H291" i="1"/>
  <c r="H292" i="1"/>
  <c r="I292" i="1" s="1"/>
  <c r="H293" i="1"/>
  <c r="H294" i="1"/>
  <c r="H295" i="1"/>
  <c r="H296" i="1"/>
  <c r="I296" i="1" s="1"/>
  <c r="H297" i="1"/>
  <c r="H298" i="1"/>
  <c r="H299" i="1"/>
  <c r="H300" i="1"/>
  <c r="I300" i="1" s="1"/>
  <c r="H301" i="1"/>
  <c r="H302" i="1"/>
  <c r="H303" i="1"/>
  <c r="H304" i="1"/>
  <c r="I304" i="1" s="1"/>
  <c r="H305" i="1"/>
  <c r="H306" i="1"/>
  <c r="H307" i="1"/>
  <c r="H308" i="1"/>
  <c r="I308" i="1" s="1"/>
  <c r="H309" i="1"/>
  <c r="H310" i="1"/>
  <c r="H311" i="1"/>
  <c r="H312" i="1"/>
  <c r="I312" i="1" s="1"/>
  <c r="H313" i="1"/>
  <c r="H314" i="1"/>
  <c r="H315" i="1"/>
  <c r="H316" i="1"/>
  <c r="I316" i="1" s="1"/>
  <c r="H317" i="1"/>
  <c r="H318" i="1"/>
  <c r="H319" i="1"/>
  <c r="H320" i="1"/>
  <c r="I320" i="1" s="1"/>
  <c r="H321" i="1"/>
  <c r="H322" i="1"/>
  <c r="H323" i="1"/>
  <c r="H324" i="1"/>
  <c r="I324" i="1" s="1"/>
  <c r="H325" i="1"/>
  <c r="H326" i="1"/>
  <c r="H327" i="1"/>
  <c r="H328" i="1"/>
  <c r="I328" i="1" s="1"/>
  <c r="H329" i="1"/>
  <c r="H330" i="1"/>
  <c r="H331" i="1"/>
  <c r="H332" i="1"/>
  <c r="I332" i="1" s="1"/>
  <c r="H333" i="1"/>
  <c r="H334" i="1"/>
  <c r="H335" i="1"/>
  <c r="H336" i="1"/>
  <c r="I336" i="1" s="1"/>
  <c r="H337" i="1"/>
  <c r="H338" i="1"/>
  <c r="H339" i="1"/>
  <c r="H340" i="1"/>
  <c r="I340" i="1" s="1"/>
  <c r="H341" i="1"/>
  <c r="H342" i="1"/>
  <c r="H343" i="1"/>
  <c r="H344" i="1"/>
  <c r="I344" i="1" s="1"/>
  <c r="H345" i="1"/>
  <c r="H346" i="1"/>
  <c r="H347" i="1"/>
  <c r="H348" i="1"/>
  <c r="I348" i="1" s="1"/>
  <c r="H349" i="1"/>
  <c r="H350" i="1"/>
  <c r="H351" i="1"/>
  <c r="H352" i="1"/>
  <c r="I352" i="1" s="1"/>
  <c r="H353" i="1"/>
  <c r="H354" i="1"/>
  <c r="H355" i="1"/>
  <c r="H356" i="1"/>
  <c r="I356" i="1" s="1"/>
  <c r="H357" i="1"/>
  <c r="H358" i="1"/>
  <c r="H359" i="1"/>
  <c r="H360" i="1"/>
  <c r="I360" i="1" s="1"/>
  <c r="H361" i="1"/>
  <c r="H362" i="1"/>
  <c r="H363" i="1"/>
  <c r="H364" i="1"/>
  <c r="I364" i="1" s="1"/>
  <c r="H365" i="1"/>
  <c r="H366" i="1"/>
  <c r="H367" i="1"/>
  <c r="H368" i="1"/>
  <c r="I368" i="1" s="1"/>
  <c r="H369" i="1"/>
  <c r="H370" i="1"/>
  <c r="H371" i="1"/>
  <c r="H372" i="1"/>
  <c r="I372" i="1" s="1"/>
  <c r="H373" i="1"/>
  <c r="H374" i="1"/>
  <c r="H375" i="1"/>
  <c r="H376" i="1"/>
  <c r="I376" i="1" s="1"/>
  <c r="H377" i="1"/>
  <c r="H378" i="1"/>
  <c r="H379" i="1"/>
  <c r="H380" i="1"/>
  <c r="I380" i="1" s="1"/>
  <c r="H381" i="1"/>
  <c r="H382" i="1"/>
  <c r="H383" i="1"/>
  <c r="H384" i="1"/>
  <c r="I384" i="1" s="1"/>
  <c r="H385" i="1"/>
  <c r="H386" i="1"/>
  <c r="H387" i="1"/>
  <c r="H388" i="1"/>
  <c r="I388" i="1" s="1"/>
  <c r="H389" i="1"/>
  <c r="H390" i="1"/>
  <c r="H391" i="1"/>
  <c r="H392" i="1"/>
  <c r="I392" i="1" s="1"/>
  <c r="H393" i="1"/>
  <c r="H394" i="1"/>
  <c r="H395" i="1"/>
  <c r="H396" i="1"/>
  <c r="I396" i="1" s="1"/>
  <c r="H397" i="1"/>
  <c r="H398" i="1"/>
  <c r="H399" i="1"/>
  <c r="H400" i="1"/>
  <c r="I400" i="1" s="1"/>
  <c r="H401" i="1"/>
  <c r="H402" i="1"/>
  <c r="H403" i="1"/>
  <c r="H404" i="1"/>
  <c r="I404" i="1" s="1"/>
  <c r="H405" i="1"/>
  <c r="H406" i="1"/>
  <c r="H407" i="1"/>
  <c r="H408" i="1"/>
  <c r="I408" i="1" s="1"/>
  <c r="H409" i="1"/>
  <c r="H410" i="1"/>
  <c r="H411" i="1"/>
  <c r="H412" i="1"/>
  <c r="I412" i="1" s="1"/>
  <c r="H413" i="1"/>
  <c r="H414" i="1"/>
  <c r="H415" i="1"/>
  <c r="H416" i="1"/>
  <c r="I416" i="1" s="1"/>
  <c r="H417" i="1"/>
  <c r="H418" i="1"/>
  <c r="H419" i="1"/>
  <c r="H420" i="1"/>
  <c r="I420" i="1" s="1"/>
  <c r="H421" i="1"/>
  <c r="H422" i="1"/>
  <c r="H423" i="1"/>
  <c r="H424" i="1"/>
  <c r="I424" i="1" s="1"/>
  <c r="H425" i="1"/>
  <c r="H426" i="1"/>
  <c r="H427" i="1"/>
  <c r="H428" i="1"/>
  <c r="I428" i="1" s="1"/>
  <c r="H429" i="1"/>
  <c r="H430" i="1"/>
  <c r="H431" i="1"/>
  <c r="H432" i="1"/>
  <c r="I432" i="1" s="1"/>
  <c r="H433" i="1"/>
  <c r="H434" i="1"/>
  <c r="H435" i="1"/>
  <c r="H436" i="1"/>
  <c r="I436" i="1" s="1"/>
  <c r="H437" i="1"/>
  <c r="H438" i="1"/>
  <c r="H439" i="1"/>
  <c r="H440" i="1"/>
  <c r="I440" i="1" s="1"/>
  <c r="H441" i="1"/>
  <c r="H442" i="1"/>
  <c r="H443" i="1"/>
  <c r="H444" i="1"/>
  <c r="I444" i="1" s="1"/>
  <c r="H445" i="1"/>
  <c r="H446" i="1"/>
  <c r="H447" i="1"/>
  <c r="H448" i="1"/>
  <c r="I448" i="1" s="1"/>
  <c r="H449" i="1"/>
  <c r="H450" i="1"/>
  <c r="H451" i="1"/>
  <c r="H452" i="1"/>
  <c r="I452" i="1" s="1"/>
  <c r="H453" i="1"/>
  <c r="H454" i="1"/>
  <c r="H455" i="1"/>
  <c r="H456" i="1"/>
  <c r="I456" i="1" s="1"/>
  <c r="H457" i="1"/>
  <c r="H458" i="1"/>
  <c r="H459" i="1"/>
  <c r="H460" i="1"/>
  <c r="I460" i="1" s="1"/>
  <c r="H461" i="1"/>
  <c r="H462" i="1"/>
  <c r="H463" i="1"/>
  <c r="H464" i="1"/>
  <c r="I464" i="1" s="1"/>
  <c r="H465" i="1"/>
  <c r="H466" i="1"/>
  <c r="H467" i="1"/>
  <c r="H468" i="1"/>
  <c r="I468" i="1" s="1"/>
  <c r="H469" i="1"/>
  <c r="H470" i="1"/>
  <c r="H471" i="1"/>
  <c r="H472" i="1"/>
  <c r="I472" i="1" s="1"/>
  <c r="H473" i="1"/>
  <c r="H474" i="1"/>
  <c r="H475" i="1"/>
  <c r="H476" i="1"/>
  <c r="I476" i="1" s="1"/>
  <c r="H477" i="1"/>
  <c r="H478" i="1"/>
  <c r="H479" i="1"/>
  <c r="H480" i="1"/>
  <c r="I480" i="1" s="1"/>
  <c r="H481" i="1"/>
  <c r="H482" i="1"/>
  <c r="H483" i="1"/>
  <c r="H484" i="1"/>
  <c r="I484" i="1" s="1"/>
  <c r="H485" i="1"/>
  <c r="H486" i="1"/>
  <c r="H487" i="1"/>
  <c r="H488" i="1"/>
  <c r="I488" i="1" s="1"/>
  <c r="H489" i="1"/>
  <c r="H490" i="1"/>
  <c r="H491" i="1"/>
  <c r="H492" i="1"/>
  <c r="I492" i="1" s="1"/>
  <c r="H493" i="1"/>
  <c r="H494" i="1"/>
  <c r="H495" i="1"/>
  <c r="H496" i="1"/>
  <c r="I496" i="1" s="1"/>
  <c r="H497" i="1"/>
  <c r="H498" i="1"/>
  <c r="H499" i="1"/>
  <c r="H500" i="1"/>
  <c r="I500" i="1" s="1"/>
  <c r="H501" i="1"/>
  <c r="H502" i="1"/>
  <c r="H503" i="1"/>
  <c r="H504" i="1"/>
  <c r="I504" i="1" s="1"/>
  <c r="H505" i="1"/>
  <c r="H506" i="1"/>
  <c r="H507" i="1"/>
  <c r="H508" i="1"/>
  <c r="I508" i="1" s="1"/>
  <c r="H509" i="1"/>
  <c r="H510" i="1"/>
  <c r="H511" i="1"/>
  <c r="H512" i="1"/>
  <c r="I512" i="1" s="1"/>
  <c r="H513" i="1"/>
  <c r="H514" i="1"/>
  <c r="H515" i="1"/>
  <c r="H516" i="1"/>
  <c r="I516" i="1" s="1"/>
  <c r="H517" i="1"/>
  <c r="I517" i="1" s="1"/>
  <c r="H518" i="1"/>
  <c r="H519" i="1"/>
  <c r="H520" i="1"/>
  <c r="I520" i="1" s="1"/>
  <c r="H521" i="1"/>
  <c r="I521" i="1" s="1"/>
  <c r="H522" i="1"/>
  <c r="H523" i="1"/>
  <c r="I523" i="1" s="1"/>
  <c r="H524" i="1"/>
  <c r="I524" i="1" s="1"/>
  <c r="H525" i="1"/>
  <c r="I525" i="1" s="1"/>
  <c r="H526" i="1"/>
  <c r="H527" i="1"/>
  <c r="H528" i="1"/>
  <c r="I528" i="1" s="1"/>
  <c r="H529" i="1"/>
  <c r="I529" i="1" s="1"/>
  <c r="H530" i="1"/>
  <c r="H531" i="1"/>
  <c r="I531" i="1" s="1"/>
  <c r="H532" i="1"/>
  <c r="I532" i="1" s="1"/>
  <c r="H533" i="1"/>
  <c r="I533" i="1" s="1"/>
  <c r="H534" i="1"/>
  <c r="H535" i="1"/>
  <c r="H536" i="1"/>
  <c r="I536" i="1" s="1"/>
  <c r="H537" i="1"/>
  <c r="I537" i="1" s="1"/>
  <c r="H538" i="1"/>
  <c r="H539" i="1"/>
  <c r="I539" i="1" s="1"/>
  <c r="H540" i="1"/>
  <c r="I540" i="1" s="1"/>
  <c r="H541" i="1"/>
  <c r="I541" i="1" s="1"/>
  <c r="H542" i="1"/>
  <c r="H543" i="1"/>
  <c r="H544" i="1"/>
  <c r="I544" i="1" s="1"/>
  <c r="H545" i="1"/>
  <c r="I545" i="1" s="1"/>
  <c r="H546" i="1"/>
  <c r="H547" i="1"/>
  <c r="I547" i="1" s="1"/>
  <c r="H548" i="1"/>
  <c r="I548" i="1" s="1"/>
  <c r="H549" i="1"/>
  <c r="I549" i="1" s="1"/>
  <c r="H550" i="1"/>
  <c r="H551" i="1"/>
  <c r="H552" i="1"/>
  <c r="I552" i="1" s="1"/>
  <c r="H553" i="1"/>
  <c r="I553" i="1" s="1"/>
  <c r="H554" i="1"/>
  <c r="H555" i="1"/>
  <c r="I555" i="1" s="1"/>
  <c r="H556" i="1"/>
  <c r="I556" i="1" s="1"/>
  <c r="H557" i="1"/>
  <c r="I557" i="1" s="1"/>
  <c r="H558" i="1"/>
  <c r="H559" i="1"/>
  <c r="H560" i="1"/>
  <c r="I560" i="1" s="1"/>
  <c r="H561" i="1"/>
  <c r="I561" i="1" s="1"/>
  <c r="H562" i="1"/>
  <c r="H563" i="1"/>
  <c r="I563" i="1" s="1"/>
  <c r="H564" i="1"/>
  <c r="I564" i="1" s="1"/>
  <c r="H565" i="1"/>
  <c r="I565" i="1" s="1"/>
  <c r="H566" i="1"/>
  <c r="H567" i="1"/>
  <c r="H568" i="1"/>
  <c r="I568" i="1" s="1"/>
  <c r="H569" i="1"/>
  <c r="I569" i="1" s="1"/>
  <c r="H570" i="1"/>
  <c r="H571" i="1"/>
  <c r="I571" i="1" s="1"/>
  <c r="H572" i="1"/>
  <c r="I572" i="1" s="1"/>
  <c r="H573" i="1"/>
  <c r="I573" i="1" s="1"/>
  <c r="H574" i="1"/>
  <c r="H575" i="1"/>
  <c r="H576" i="1"/>
  <c r="I576" i="1" s="1"/>
  <c r="H577" i="1"/>
  <c r="I577" i="1" s="1"/>
  <c r="H578" i="1"/>
  <c r="H579" i="1"/>
  <c r="I579" i="1" s="1"/>
  <c r="H580" i="1"/>
  <c r="I580" i="1" s="1"/>
  <c r="H581" i="1"/>
  <c r="I581" i="1" s="1"/>
  <c r="H582" i="1"/>
  <c r="H583" i="1"/>
  <c r="H584" i="1"/>
  <c r="I584" i="1" s="1"/>
  <c r="H585" i="1"/>
  <c r="I585" i="1" s="1"/>
  <c r="H586" i="1"/>
  <c r="H587" i="1"/>
  <c r="I587" i="1" s="1"/>
  <c r="H588" i="1"/>
  <c r="I588" i="1" s="1"/>
  <c r="H589" i="1"/>
  <c r="I589" i="1" s="1"/>
  <c r="H590" i="1"/>
  <c r="H591" i="1"/>
  <c r="H592" i="1"/>
  <c r="I592" i="1" s="1"/>
  <c r="H593" i="1"/>
  <c r="I593" i="1" s="1"/>
  <c r="H594" i="1"/>
  <c r="H595" i="1"/>
  <c r="I595" i="1" s="1"/>
  <c r="H596" i="1"/>
  <c r="I596" i="1" s="1"/>
  <c r="H597" i="1"/>
  <c r="I597" i="1" s="1"/>
  <c r="H598" i="1"/>
  <c r="H599" i="1"/>
  <c r="H600" i="1"/>
  <c r="I600" i="1" s="1"/>
  <c r="H601" i="1"/>
  <c r="I601" i="1" s="1"/>
  <c r="H602" i="1"/>
  <c r="H603" i="1"/>
  <c r="I603" i="1" s="1"/>
  <c r="H604" i="1"/>
  <c r="I604" i="1" s="1"/>
  <c r="H605" i="1"/>
  <c r="I605" i="1" s="1"/>
  <c r="H606" i="1"/>
  <c r="H607" i="1"/>
  <c r="H608" i="1"/>
  <c r="I608" i="1" s="1"/>
  <c r="H609" i="1"/>
  <c r="I609" i="1" s="1"/>
  <c r="H610" i="1"/>
  <c r="H611" i="1"/>
  <c r="I611" i="1" s="1"/>
  <c r="H612" i="1"/>
  <c r="I612" i="1" s="1"/>
  <c r="H613" i="1"/>
  <c r="I613" i="1" s="1"/>
  <c r="H614" i="1"/>
  <c r="H615" i="1"/>
  <c r="H616" i="1"/>
  <c r="I616" i="1" s="1"/>
  <c r="H617" i="1"/>
  <c r="I617" i="1" s="1"/>
  <c r="H618" i="1"/>
  <c r="H619" i="1"/>
  <c r="I619" i="1" s="1"/>
  <c r="H620" i="1"/>
  <c r="I620" i="1" s="1"/>
  <c r="H621" i="1"/>
  <c r="I621" i="1" s="1"/>
  <c r="H622" i="1"/>
  <c r="H623" i="1"/>
  <c r="H624" i="1"/>
  <c r="I624" i="1" s="1"/>
  <c r="H625" i="1"/>
  <c r="I625" i="1" s="1"/>
  <c r="H626" i="1"/>
  <c r="H627" i="1"/>
  <c r="I627" i="1" s="1"/>
  <c r="H628" i="1"/>
  <c r="I628" i="1" s="1"/>
  <c r="H629" i="1"/>
  <c r="I629" i="1" s="1"/>
  <c r="H630" i="1"/>
  <c r="H631" i="1"/>
  <c r="H632" i="1"/>
  <c r="I632" i="1" s="1"/>
  <c r="H633" i="1"/>
  <c r="I633" i="1" s="1"/>
  <c r="H634" i="1"/>
  <c r="H635" i="1"/>
  <c r="I635" i="1" s="1"/>
  <c r="H636" i="1"/>
  <c r="I636" i="1" s="1"/>
  <c r="H637" i="1"/>
  <c r="I637" i="1" s="1"/>
  <c r="H638" i="1"/>
  <c r="H639" i="1"/>
  <c r="H640" i="1"/>
  <c r="I640" i="1" s="1"/>
  <c r="H641" i="1"/>
  <c r="I641" i="1" s="1"/>
  <c r="H642" i="1"/>
  <c r="H643" i="1"/>
  <c r="I643" i="1" s="1"/>
  <c r="H644" i="1"/>
  <c r="I644" i="1" s="1"/>
  <c r="H645" i="1"/>
  <c r="I645" i="1" s="1"/>
  <c r="H646" i="1"/>
  <c r="H647" i="1"/>
  <c r="H648" i="1"/>
  <c r="I648" i="1" s="1"/>
  <c r="H649" i="1"/>
  <c r="I649" i="1" s="1"/>
  <c r="H650" i="1"/>
  <c r="H651" i="1"/>
  <c r="I651" i="1" s="1"/>
  <c r="H652" i="1"/>
  <c r="I652" i="1" s="1"/>
  <c r="H653" i="1"/>
  <c r="I653" i="1" s="1"/>
  <c r="H654" i="1"/>
  <c r="H655" i="1"/>
  <c r="H656" i="1"/>
  <c r="I656" i="1" s="1"/>
  <c r="H657" i="1"/>
  <c r="I657" i="1" s="1"/>
  <c r="H658" i="1"/>
  <c r="H659" i="1"/>
  <c r="I659" i="1" s="1"/>
  <c r="H660" i="1"/>
  <c r="I660" i="1" s="1"/>
  <c r="H661" i="1"/>
  <c r="I661" i="1" s="1"/>
  <c r="H662" i="1"/>
  <c r="H663" i="1"/>
  <c r="H664" i="1"/>
  <c r="I664" i="1" s="1"/>
  <c r="H665" i="1"/>
  <c r="I665" i="1" s="1"/>
  <c r="H666" i="1"/>
  <c r="H667" i="1"/>
  <c r="I667" i="1" s="1"/>
  <c r="H668" i="1"/>
  <c r="I668" i="1" s="1"/>
  <c r="H669" i="1"/>
  <c r="I669" i="1" s="1"/>
  <c r="H670" i="1"/>
  <c r="H671" i="1"/>
  <c r="H672" i="1"/>
  <c r="I672" i="1" s="1"/>
  <c r="H673" i="1"/>
  <c r="I673" i="1" s="1"/>
  <c r="H674" i="1"/>
  <c r="H675" i="1"/>
  <c r="I675" i="1" s="1"/>
  <c r="H676" i="1"/>
  <c r="I676" i="1" s="1"/>
  <c r="H677" i="1"/>
  <c r="I677" i="1" s="1"/>
  <c r="H678" i="1"/>
  <c r="H679" i="1"/>
  <c r="H680" i="1"/>
  <c r="I680" i="1" s="1"/>
  <c r="H681" i="1"/>
  <c r="I681" i="1" s="1"/>
  <c r="H682" i="1"/>
  <c r="H683" i="1"/>
  <c r="I683" i="1" s="1"/>
  <c r="H684" i="1"/>
  <c r="I684" i="1" s="1"/>
  <c r="H685" i="1"/>
  <c r="I685" i="1" s="1"/>
  <c r="H686" i="1"/>
  <c r="H687" i="1"/>
  <c r="H688" i="1"/>
  <c r="I688" i="1" s="1"/>
  <c r="H689" i="1"/>
  <c r="I689" i="1" s="1"/>
  <c r="H690" i="1"/>
  <c r="H691" i="1"/>
  <c r="I691" i="1" s="1"/>
  <c r="H692" i="1"/>
  <c r="I692" i="1" s="1"/>
  <c r="H693" i="1"/>
  <c r="I693" i="1" s="1"/>
  <c r="H694" i="1"/>
  <c r="H695" i="1"/>
  <c r="H696" i="1"/>
  <c r="I696" i="1" s="1"/>
  <c r="H697" i="1"/>
  <c r="I697" i="1" s="1"/>
  <c r="H698" i="1"/>
  <c r="H699" i="1"/>
  <c r="I699" i="1" s="1"/>
  <c r="H700" i="1"/>
  <c r="I700" i="1" s="1"/>
  <c r="H701" i="1"/>
  <c r="I701" i="1" s="1"/>
  <c r="H702" i="1"/>
  <c r="H703" i="1"/>
  <c r="H704" i="1"/>
  <c r="I704" i="1" s="1"/>
  <c r="H705" i="1"/>
  <c r="I705" i="1" s="1"/>
  <c r="H706" i="1"/>
  <c r="H707" i="1"/>
  <c r="I707" i="1" s="1"/>
  <c r="H708" i="1"/>
  <c r="I708" i="1" s="1"/>
  <c r="H709" i="1"/>
  <c r="I709" i="1" s="1"/>
  <c r="H710" i="1"/>
  <c r="H711" i="1"/>
  <c r="H712" i="1"/>
  <c r="I712" i="1" s="1"/>
  <c r="H713" i="1"/>
  <c r="I713" i="1" s="1"/>
  <c r="H714" i="1"/>
  <c r="H715" i="1"/>
  <c r="I715" i="1" s="1"/>
  <c r="H716" i="1"/>
  <c r="I716" i="1" s="1"/>
  <c r="H717" i="1"/>
  <c r="I717" i="1" s="1"/>
  <c r="H718" i="1"/>
  <c r="H719" i="1"/>
  <c r="H720" i="1"/>
  <c r="I720" i="1" s="1"/>
  <c r="H721" i="1"/>
  <c r="I721" i="1" s="1"/>
  <c r="H722" i="1"/>
  <c r="H723" i="1"/>
  <c r="I723" i="1" s="1"/>
  <c r="H724" i="1"/>
  <c r="I724" i="1" s="1"/>
  <c r="H725" i="1"/>
  <c r="I725" i="1" s="1"/>
  <c r="H726" i="1"/>
  <c r="H727" i="1"/>
  <c r="H728" i="1"/>
  <c r="I728" i="1" s="1"/>
  <c r="H729" i="1"/>
  <c r="I729" i="1" s="1"/>
  <c r="H730" i="1"/>
  <c r="H731" i="1"/>
  <c r="I731" i="1" s="1"/>
  <c r="H732" i="1"/>
  <c r="I732" i="1" s="1"/>
  <c r="H733" i="1"/>
  <c r="I733" i="1" s="1"/>
  <c r="H734" i="1"/>
  <c r="H735" i="1"/>
  <c r="H736" i="1"/>
  <c r="I736" i="1" s="1"/>
  <c r="H737" i="1"/>
  <c r="I737" i="1" s="1"/>
  <c r="H738" i="1"/>
  <c r="H739" i="1"/>
  <c r="I739" i="1" s="1"/>
  <c r="H740" i="1"/>
  <c r="I740" i="1" s="1"/>
  <c r="H741" i="1"/>
  <c r="I741" i="1" s="1"/>
  <c r="H742" i="1"/>
  <c r="H743" i="1"/>
  <c r="H744" i="1"/>
  <c r="I744" i="1" s="1"/>
  <c r="H745" i="1"/>
  <c r="I745" i="1" s="1"/>
  <c r="H746" i="1"/>
  <c r="H747" i="1"/>
  <c r="I747" i="1" s="1"/>
  <c r="H748" i="1"/>
  <c r="I748" i="1" s="1"/>
  <c r="H749" i="1"/>
  <c r="I749" i="1" s="1"/>
  <c r="H750" i="1"/>
  <c r="H751" i="1"/>
  <c r="H752" i="1"/>
  <c r="I752" i="1" s="1"/>
  <c r="H753" i="1"/>
  <c r="I753" i="1" s="1"/>
  <c r="H754" i="1"/>
  <c r="H755" i="1"/>
  <c r="I755" i="1" s="1"/>
  <c r="H756" i="1"/>
  <c r="I756" i="1" s="1"/>
  <c r="H757" i="1"/>
  <c r="I757" i="1" s="1"/>
  <c r="H758" i="1"/>
  <c r="H759" i="1"/>
  <c r="H760" i="1"/>
  <c r="I760" i="1" s="1"/>
  <c r="H761" i="1"/>
  <c r="I761" i="1" s="1"/>
  <c r="H762" i="1"/>
  <c r="H763" i="1"/>
  <c r="I763" i="1" s="1"/>
  <c r="H764" i="1"/>
  <c r="I764" i="1" s="1"/>
  <c r="H765" i="1"/>
  <c r="I765" i="1" s="1"/>
  <c r="H766" i="1"/>
  <c r="H767" i="1"/>
  <c r="H768" i="1"/>
  <c r="I768" i="1" s="1"/>
  <c r="H769" i="1"/>
  <c r="I769" i="1" s="1"/>
  <c r="H770" i="1"/>
  <c r="H771" i="1"/>
  <c r="I771" i="1" s="1"/>
  <c r="H772" i="1"/>
  <c r="I772" i="1" s="1"/>
  <c r="H773" i="1"/>
  <c r="I773" i="1" s="1"/>
  <c r="H774" i="1"/>
  <c r="H775" i="1"/>
  <c r="H776" i="1"/>
  <c r="I776" i="1" s="1"/>
  <c r="H777" i="1"/>
  <c r="I777" i="1" s="1"/>
  <c r="H778" i="1"/>
  <c r="H779" i="1"/>
  <c r="I779" i="1" s="1"/>
  <c r="H780" i="1"/>
  <c r="I780" i="1" s="1"/>
  <c r="H781" i="1"/>
  <c r="I781" i="1" s="1"/>
  <c r="H782" i="1"/>
  <c r="H783" i="1"/>
  <c r="H784" i="1"/>
  <c r="I784" i="1" s="1"/>
  <c r="H785" i="1"/>
  <c r="I785" i="1" s="1"/>
  <c r="H786" i="1"/>
  <c r="H787" i="1"/>
  <c r="I787" i="1" s="1"/>
  <c r="H788" i="1"/>
  <c r="I788" i="1" s="1"/>
  <c r="H789" i="1"/>
  <c r="I789" i="1" s="1"/>
  <c r="H790" i="1"/>
  <c r="H791" i="1"/>
  <c r="H792" i="1"/>
  <c r="I792" i="1" s="1"/>
  <c r="H793" i="1"/>
  <c r="I793" i="1" s="1"/>
  <c r="H794" i="1"/>
  <c r="H795" i="1"/>
  <c r="I795" i="1" s="1"/>
  <c r="H796" i="1"/>
  <c r="I796" i="1" s="1"/>
  <c r="H797" i="1"/>
  <c r="I797" i="1" s="1"/>
  <c r="H798" i="1"/>
  <c r="H799" i="1"/>
  <c r="H800" i="1"/>
  <c r="I800" i="1" s="1"/>
  <c r="H801" i="1"/>
  <c r="I801" i="1" s="1"/>
  <c r="H802" i="1"/>
  <c r="H803" i="1"/>
  <c r="I803" i="1" s="1"/>
  <c r="H804" i="1"/>
  <c r="I804" i="1" s="1"/>
  <c r="H805" i="1"/>
  <c r="I805" i="1" s="1"/>
  <c r="H806" i="1"/>
  <c r="H807" i="1"/>
  <c r="H808" i="1"/>
  <c r="I808" i="1" s="1"/>
  <c r="H809" i="1"/>
  <c r="I809" i="1" s="1"/>
  <c r="H810" i="1"/>
  <c r="H811" i="1"/>
  <c r="I811" i="1" s="1"/>
  <c r="H812" i="1"/>
  <c r="I812" i="1" s="1"/>
  <c r="H813" i="1"/>
  <c r="I813" i="1" s="1"/>
  <c r="H814" i="1"/>
  <c r="H815" i="1"/>
  <c r="H816" i="1"/>
  <c r="I816" i="1" s="1"/>
  <c r="H817" i="1"/>
  <c r="I817" i="1" s="1"/>
  <c r="H818" i="1"/>
  <c r="H819" i="1"/>
  <c r="I819" i="1" s="1"/>
  <c r="H820" i="1"/>
  <c r="I820" i="1" s="1"/>
  <c r="H821" i="1"/>
  <c r="I821" i="1" s="1"/>
  <c r="H822" i="1"/>
  <c r="H823" i="1"/>
  <c r="H824" i="1"/>
  <c r="I824" i="1" s="1"/>
  <c r="H825" i="1"/>
  <c r="I825" i="1" s="1"/>
  <c r="H826" i="1"/>
  <c r="H827" i="1"/>
  <c r="I827" i="1" s="1"/>
  <c r="H828" i="1"/>
  <c r="I828" i="1" s="1"/>
  <c r="H829" i="1"/>
  <c r="I829" i="1" s="1"/>
  <c r="H830" i="1"/>
  <c r="H831" i="1"/>
  <c r="I831" i="1" s="1"/>
  <c r="H832" i="1"/>
  <c r="I832" i="1" s="1"/>
  <c r="H833" i="1"/>
  <c r="I833" i="1" s="1"/>
  <c r="H834" i="1"/>
  <c r="H835" i="1"/>
  <c r="I835" i="1" s="1"/>
  <c r="H836" i="1"/>
  <c r="I836" i="1" s="1"/>
  <c r="H837" i="1"/>
  <c r="I837" i="1" s="1"/>
  <c r="H838" i="1"/>
  <c r="H839" i="1"/>
  <c r="I839" i="1" s="1"/>
  <c r="H840" i="1"/>
  <c r="I840" i="1" s="1"/>
  <c r="H841" i="1"/>
  <c r="I841" i="1" s="1"/>
  <c r="H842" i="1"/>
  <c r="H843" i="1"/>
  <c r="I843" i="1" s="1"/>
  <c r="H844" i="1"/>
  <c r="I844" i="1" s="1"/>
  <c r="H845" i="1"/>
  <c r="I845" i="1" s="1"/>
  <c r="H846" i="1"/>
  <c r="H847" i="1"/>
  <c r="H848" i="1"/>
  <c r="I848" i="1" s="1"/>
  <c r="H849" i="1"/>
  <c r="I849" i="1" s="1"/>
  <c r="H850" i="1"/>
  <c r="H851" i="1"/>
  <c r="I851" i="1" s="1"/>
  <c r="H852" i="1"/>
  <c r="I852" i="1" s="1"/>
  <c r="H853" i="1"/>
  <c r="I853" i="1" s="1"/>
  <c r="H854" i="1"/>
  <c r="H855" i="1"/>
  <c r="H856" i="1"/>
  <c r="I856" i="1" s="1"/>
  <c r="H857" i="1"/>
  <c r="I857" i="1" s="1"/>
  <c r="H858" i="1"/>
  <c r="H859" i="1"/>
  <c r="I859" i="1" s="1"/>
  <c r="H860" i="1"/>
  <c r="I860" i="1" s="1"/>
  <c r="H861" i="1"/>
  <c r="I861" i="1" s="1"/>
  <c r="H862" i="1"/>
  <c r="H863" i="1"/>
  <c r="I863" i="1" s="1"/>
  <c r="H864" i="1"/>
  <c r="I864" i="1" s="1"/>
  <c r="H865" i="1"/>
  <c r="I865" i="1" s="1"/>
  <c r="H866" i="1"/>
  <c r="H867" i="1"/>
  <c r="I867" i="1" s="1"/>
  <c r="H868" i="1"/>
  <c r="I868" i="1" s="1"/>
  <c r="H869" i="1"/>
  <c r="I869" i="1" s="1"/>
  <c r="H870" i="1"/>
  <c r="H871" i="1"/>
  <c r="I871" i="1" s="1"/>
  <c r="H872" i="1"/>
  <c r="I872" i="1" s="1"/>
  <c r="H873" i="1"/>
  <c r="I873" i="1" s="1"/>
  <c r="H874" i="1"/>
  <c r="H875" i="1"/>
  <c r="I875" i="1" s="1"/>
  <c r="H876" i="1"/>
  <c r="I876" i="1" s="1"/>
  <c r="H877" i="1"/>
  <c r="I877" i="1" s="1"/>
  <c r="H878" i="1"/>
  <c r="H879" i="1"/>
  <c r="H880" i="1"/>
  <c r="I880" i="1" s="1"/>
  <c r="H881" i="1"/>
  <c r="I881" i="1" s="1"/>
  <c r="H882" i="1"/>
  <c r="H883" i="1"/>
  <c r="I883" i="1" s="1"/>
  <c r="H884" i="1"/>
  <c r="I884" i="1" s="1"/>
  <c r="H885" i="1"/>
  <c r="I885" i="1" s="1"/>
  <c r="H886" i="1"/>
  <c r="H887" i="1"/>
  <c r="H888" i="1"/>
  <c r="I888" i="1" s="1"/>
  <c r="H889" i="1"/>
  <c r="I889" i="1" s="1"/>
  <c r="H890" i="1"/>
  <c r="H891" i="1"/>
  <c r="I891" i="1" s="1"/>
  <c r="H892" i="1"/>
  <c r="I892" i="1" s="1"/>
  <c r="H893" i="1"/>
  <c r="I893" i="1" s="1"/>
  <c r="H894" i="1"/>
  <c r="H895" i="1"/>
  <c r="I895" i="1" s="1"/>
  <c r="H896" i="1"/>
  <c r="I896" i="1" s="1"/>
  <c r="H897" i="1"/>
  <c r="I897" i="1" s="1"/>
  <c r="H898" i="1"/>
  <c r="H899" i="1"/>
  <c r="I899" i="1" s="1"/>
  <c r="H900" i="1"/>
  <c r="I900" i="1" s="1"/>
  <c r="H901" i="1"/>
  <c r="I901" i="1" s="1"/>
  <c r="H902" i="1"/>
  <c r="H903" i="1"/>
  <c r="I903" i="1" s="1"/>
  <c r="H904" i="1"/>
  <c r="I904" i="1" s="1"/>
  <c r="H905" i="1"/>
  <c r="I905" i="1" s="1"/>
  <c r="H906" i="1"/>
  <c r="H907" i="1"/>
  <c r="I907" i="1" s="1"/>
  <c r="H908" i="1"/>
  <c r="I908" i="1" s="1"/>
  <c r="H909" i="1"/>
  <c r="I909" i="1" s="1"/>
  <c r="H910" i="1"/>
  <c r="H911" i="1"/>
  <c r="I911" i="1" s="1"/>
  <c r="H912" i="1"/>
  <c r="I912" i="1" s="1"/>
  <c r="H913" i="1"/>
  <c r="I913" i="1" s="1"/>
  <c r="H914" i="1"/>
  <c r="H915" i="1"/>
  <c r="I915" i="1" s="1"/>
  <c r="H916" i="1"/>
  <c r="I916" i="1" s="1"/>
  <c r="H917" i="1"/>
  <c r="I917" i="1" s="1"/>
  <c r="H918" i="1"/>
  <c r="H919" i="1"/>
  <c r="I919" i="1" s="1"/>
  <c r="H920" i="1"/>
  <c r="I920" i="1" s="1"/>
  <c r="H921" i="1"/>
  <c r="H922" i="1"/>
  <c r="H923" i="1"/>
  <c r="H924" i="1"/>
  <c r="I924" i="1" s="1"/>
  <c r="H925" i="1"/>
  <c r="I925" i="1" s="1"/>
  <c r="H926" i="1"/>
  <c r="H927" i="1"/>
  <c r="I927" i="1" s="1"/>
  <c r="H928" i="1"/>
  <c r="I928" i="1" s="1"/>
  <c r="H929" i="1"/>
  <c r="I929" i="1" s="1"/>
  <c r="H930" i="1"/>
  <c r="H931" i="1"/>
  <c r="I931" i="1" s="1"/>
  <c r="H932" i="1"/>
  <c r="I932" i="1" s="1"/>
  <c r="H933" i="1"/>
  <c r="I933" i="1" s="1"/>
  <c r="H934" i="1"/>
  <c r="H935" i="1"/>
  <c r="I935" i="1" s="1"/>
  <c r="H936" i="1"/>
  <c r="I936" i="1" s="1"/>
  <c r="H937" i="1"/>
  <c r="H938" i="1"/>
  <c r="H939" i="1"/>
  <c r="H940" i="1"/>
  <c r="I940" i="1" s="1"/>
  <c r="H941" i="1"/>
  <c r="I941" i="1" s="1"/>
  <c r="H942" i="1"/>
  <c r="H943" i="1"/>
  <c r="I943" i="1" s="1"/>
  <c r="H944" i="1"/>
  <c r="I944" i="1" s="1"/>
  <c r="H945" i="1"/>
  <c r="I945" i="1" s="1"/>
  <c r="H946" i="1"/>
  <c r="H947" i="1"/>
  <c r="I947" i="1" s="1"/>
  <c r="H948" i="1"/>
  <c r="I948" i="1" s="1"/>
  <c r="H949" i="1"/>
  <c r="I949" i="1" s="1"/>
  <c r="H950" i="1"/>
  <c r="H951" i="1"/>
  <c r="I951" i="1" s="1"/>
  <c r="H952" i="1"/>
  <c r="I952" i="1" s="1"/>
  <c r="H953" i="1"/>
  <c r="H954" i="1"/>
  <c r="H955" i="1"/>
  <c r="H956" i="1"/>
  <c r="I956" i="1" s="1"/>
  <c r="H957" i="1"/>
  <c r="I957" i="1" s="1"/>
  <c r="H958" i="1"/>
  <c r="H959" i="1"/>
  <c r="I959" i="1" s="1"/>
  <c r="H960" i="1"/>
  <c r="I960" i="1" s="1"/>
  <c r="H961" i="1"/>
  <c r="I961" i="1" s="1"/>
  <c r="H962" i="1"/>
  <c r="H963" i="1"/>
  <c r="I963" i="1" s="1"/>
  <c r="H964" i="1"/>
  <c r="I964" i="1" s="1"/>
  <c r="H965" i="1"/>
  <c r="I965" i="1" s="1"/>
  <c r="H966" i="1"/>
  <c r="H967" i="1"/>
  <c r="I967" i="1" s="1"/>
  <c r="H968" i="1"/>
  <c r="I968" i="1" s="1"/>
  <c r="H969" i="1"/>
  <c r="H970" i="1"/>
  <c r="H971" i="1"/>
  <c r="H972" i="1"/>
  <c r="I972" i="1" s="1"/>
  <c r="H973" i="1"/>
  <c r="I973" i="1" s="1"/>
  <c r="H974" i="1"/>
  <c r="H975" i="1"/>
  <c r="I975" i="1" s="1"/>
  <c r="H976" i="1"/>
  <c r="I976" i="1" s="1"/>
  <c r="H977" i="1"/>
  <c r="I977" i="1" s="1"/>
  <c r="H978" i="1"/>
  <c r="H979" i="1"/>
  <c r="I979" i="1" s="1"/>
  <c r="H980" i="1"/>
  <c r="I980" i="1" s="1"/>
  <c r="H981" i="1"/>
  <c r="I981" i="1" s="1"/>
  <c r="H982" i="1"/>
  <c r="H983" i="1"/>
  <c r="I983" i="1" s="1"/>
  <c r="H984" i="1"/>
  <c r="I984" i="1" s="1"/>
  <c r="H985" i="1"/>
  <c r="H986" i="1"/>
  <c r="H987" i="1"/>
  <c r="H988" i="1"/>
  <c r="I988" i="1" s="1"/>
  <c r="H989" i="1"/>
  <c r="I989" i="1" s="1"/>
  <c r="H990" i="1"/>
  <c r="H991" i="1"/>
  <c r="I991" i="1" s="1"/>
  <c r="H992" i="1"/>
  <c r="I992" i="1" s="1"/>
  <c r="H993" i="1"/>
  <c r="I993" i="1" s="1"/>
  <c r="H994" i="1"/>
  <c r="H995" i="1"/>
  <c r="I995" i="1" s="1"/>
  <c r="H996" i="1"/>
  <c r="I996" i="1" s="1"/>
  <c r="H997" i="1"/>
  <c r="I997" i="1" s="1"/>
  <c r="H998" i="1"/>
  <c r="H999" i="1"/>
  <c r="I999" i="1" s="1"/>
  <c r="H1000" i="1"/>
  <c r="I1000" i="1" s="1"/>
  <c r="H1001" i="1"/>
  <c r="H1002" i="1"/>
  <c r="H1003" i="1"/>
  <c r="H1004" i="1"/>
  <c r="I1004" i="1" s="1"/>
  <c r="H1005" i="1"/>
  <c r="I1005" i="1" s="1"/>
  <c r="H1006" i="1"/>
  <c r="H1007" i="1"/>
  <c r="I1007" i="1" s="1"/>
  <c r="H1008" i="1"/>
  <c r="I1008" i="1" s="1"/>
  <c r="H1009" i="1"/>
  <c r="I1009" i="1" s="1"/>
  <c r="H1010" i="1"/>
  <c r="H1011" i="1"/>
  <c r="I1011" i="1" s="1"/>
  <c r="H1012" i="1"/>
  <c r="I1012" i="1" s="1"/>
  <c r="H1013" i="1"/>
  <c r="I1013" i="1" s="1"/>
  <c r="H1014" i="1"/>
  <c r="H1015" i="1"/>
  <c r="I1015" i="1" s="1"/>
  <c r="H1016" i="1"/>
  <c r="I1016" i="1" s="1"/>
  <c r="H1017" i="1"/>
  <c r="H1018" i="1"/>
  <c r="H1019" i="1"/>
  <c r="H1020" i="1"/>
  <c r="I1020" i="1" s="1"/>
  <c r="H1021" i="1"/>
  <c r="I1021" i="1" s="1"/>
  <c r="H1022" i="1"/>
  <c r="H1023" i="1"/>
  <c r="I1023" i="1" s="1"/>
  <c r="H1024" i="1"/>
  <c r="I1024" i="1" s="1"/>
  <c r="H1025" i="1"/>
  <c r="I1025" i="1" s="1"/>
  <c r="H1026" i="1"/>
  <c r="H1027" i="1"/>
  <c r="I1027" i="1" s="1"/>
  <c r="H1028" i="1"/>
  <c r="I1028" i="1" s="1"/>
  <c r="H1029" i="1"/>
  <c r="I1029" i="1" s="1"/>
  <c r="H1030" i="1"/>
  <c r="H1031" i="1"/>
  <c r="I1031" i="1" s="1"/>
  <c r="H1032" i="1"/>
  <c r="I1032" i="1" s="1"/>
  <c r="H1033" i="1"/>
  <c r="H1034" i="1"/>
  <c r="H1035" i="1"/>
  <c r="H1036" i="1"/>
  <c r="I1036" i="1" s="1"/>
  <c r="H1037" i="1"/>
  <c r="I1037" i="1" s="1"/>
  <c r="H1038" i="1"/>
  <c r="H1039" i="1"/>
  <c r="I1039" i="1" s="1"/>
  <c r="H1040" i="1"/>
  <c r="I1040" i="1" s="1"/>
  <c r="H1041" i="1"/>
  <c r="I1041" i="1" s="1"/>
  <c r="H1042" i="1"/>
  <c r="H1043" i="1"/>
  <c r="I1043" i="1" s="1"/>
  <c r="H1044" i="1"/>
  <c r="I1044" i="1" s="1"/>
  <c r="H1045" i="1"/>
  <c r="I1045" i="1" s="1"/>
  <c r="H1046" i="1"/>
  <c r="H1047" i="1"/>
  <c r="I1047" i="1" s="1"/>
  <c r="H1048" i="1"/>
  <c r="I1048" i="1" s="1"/>
  <c r="H1049" i="1"/>
  <c r="H1050" i="1"/>
  <c r="H1051" i="1"/>
  <c r="H1052" i="1"/>
  <c r="I1052" i="1" s="1"/>
  <c r="H1053" i="1"/>
  <c r="I1053" i="1" s="1"/>
  <c r="H1054" i="1"/>
  <c r="H1055" i="1"/>
  <c r="I1055" i="1" s="1"/>
  <c r="H1056" i="1"/>
  <c r="I1056" i="1" s="1"/>
  <c r="H1057" i="1"/>
  <c r="I1057" i="1" s="1"/>
  <c r="H1058" i="1"/>
  <c r="H1059" i="1"/>
  <c r="I1059" i="1" s="1"/>
  <c r="H1060" i="1"/>
  <c r="I1060" i="1" s="1"/>
  <c r="H1061" i="1"/>
  <c r="I1061" i="1" s="1"/>
  <c r="H1062" i="1"/>
  <c r="H1063" i="1"/>
  <c r="I1063" i="1" s="1"/>
  <c r="H1064" i="1"/>
  <c r="I1064" i="1" s="1"/>
  <c r="H1065" i="1"/>
  <c r="H1066" i="1"/>
  <c r="H1067" i="1"/>
  <c r="H1068" i="1"/>
  <c r="I1068" i="1" s="1"/>
  <c r="H1069" i="1"/>
  <c r="I1069" i="1" s="1"/>
  <c r="H1070" i="1"/>
  <c r="H1071" i="1"/>
  <c r="I1071" i="1" s="1"/>
  <c r="H1072" i="1"/>
  <c r="I1072" i="1" s="1"/>
  <c r="H1073" i="1"/>
  <c r="I1073" i="1" s="1"/>
  <c r="H1074" i="1"/>
  <c r="H1075" i="1"/>
  <c r="I1075" i="1" s="1"/>
  <c r="H1076" i="1"/>
  <c r="I1076" i="1" s="1"/>
  <c r="H1077" i="1"/>
  <c r="I1077" i="1" s="1"/>
  <c r="H1078" i="1"/>
  <c r="H1079" i="1"/>
  <c r="I1079" i="1" s="1"/>
  <c r="H1080" i="1"/>
  <c r="I1080" i="1" s="1"/>
  <c r="H1081" i="1"/>
  <c r="H1082" i="1"/>
  <c r="H1083" i="1"/>
  <c r="H1084" i="1"/>
  <c r="I1084" i="1" s="1"/>
  <c r="H1085" i="1"/>
  <c r="I1085" i="1" s="1"/>
  <c r="H1086" i="1"/>
  <c r="H1087" i="1"/>
  <c r="I1087" i="1" s="1"/>
  <c r="H1088" i="1"/>
  <c r="I1088" i="1" s="1"/>
  <c r="H1089" i="1"/>
  <c r="I1089" i="1" s="1"/>
  <c r="H1090" i="1"/>
  <c r="H1091" i="1"/>
  <c r="I1091" i="1" s="1"/>
  <c r="H1092" i="1"/>
  <c r="I1092" i="1" s="1"/>
  <c r="H1093" i="1"/>
  <c r="I1093" i="1" s="1"/>
  <c r="H1094" i="1"/>
  <c r="H1095" i="1"/>
  <c r="I1095" i="1" s="1"/>
  <c r="H1096" i="1"/>
  <c r="I1096" i="1" s="1"/>
  <c r="H1097" i="1"/>
  <c r="H1098" i="1"/>
  <c r="H1099" i="1"/>
  <c r="H1100" i="1"/>
  <c r="I1100" i="1" s="1"/>
  <c r="H1101" i="1"/>
  <c r="I1101" i="1" s="1"/>
  <c r="H1102" i="1"/>
  <c r="H1103" i="1"/>
  <c r="I1103" i="1" s="1"/>
  <c r="H1104" i="1"/>
  <c r="I1104" i="1" s="1"/>
  <c r="H1105" i="1"/>
  <c r="I1105" i="1" s="1"/>
  <c r="H1106" i="1"/>
  <c r="H1107" i="1"/>
  <c r="I1107" i="1" s="1"/>
  <c r="H1108" i="1"/>
  <c r="I1108" i="1" s="1"/>
  <c r="H1109" i="1"/>
  <c r="I1109" i="1" s="1"/>
  <c r="H1110" i="1"/>
  <c r="H1111" i="1"/>
  <c r="I1111" i="1" s="1"/>
  <c r="H1112" i="1"/>
  <c r="I1112" i="1" s="1"/>
  <c r="H1113" i="1"/>
  <c r="H1114" i="1"/>
  <c r="H1115" i="1"/>
  <c r="H1116" i="1"/>
  <c r="I1116" i="1" s="1"/>
  <c r="H1117" i="1"/>
  <c r="I1117" i="1" s="1"/>
  <c r="H1118" i="1"/>
  <c r="H1119" i="1"/>
  <c r="I1119" i="1" s="1"/>
  <c r="H1120" i="1"/>
  <c r="I1120" i="1" s="1"/>
  <c r="H1121" i="1"/>
  <c r="I1121" i="1" s="1"/>
  <c r="H1122" i="1"/>
  <c r="H1123" i="1"/>
  <c r="I1123" i="1" s="1"/>
  <c r="H1124" i="1"/>
  <c r="I1124" i="1" s="1"/>
  <c r="H1125" i="1"/>
  <c r="I1125" i="1" s="1"/>
  <c r="H1126" i="1"/>
  <c r="H1127" i="1"/>
  <c r="I1127" i="1" s="1"/>
  <c r="H1128" i="1"/>
  <c r="I1128" i="1" s="1"/>
  <c r="H1129" i="1"/>
  <c r="H1130" i="1"/>
  <c r="H1131" i="1"/>
  <c r="H1132" i="1"/>
  <c r="I1132" i="1" s="1"/>
  <c r="H1133" i="1"/>
  <c r="I1133" i="1" s="1"/>
  <c r="H1134" i="1"/>
  <c r="H1135" i="1"/>
  <c r="I1135" i="1" s="1"/>
  <c r="H1136" i="1"/>
  <c r="I1136" i="1" s="1"/>
  <c r="H1137" i="1"/>
  <c r="I1137" i="1" s="1"/>
  <c r="H1138" i="1"/>
  <c r="H1139" i="1"/>
  <c r="I1139" i="1" s="1"/>
  <c r="H1140" i="1"/>
  <c r="I1140" i="1" s="1"/>
  <c r="H1141" i="1"/>
  <c r="I1141" i="1" s="1"/>
  <c r="H1142" i="1"/>
  <c r="H1143" i="1"/>
  <c r="I1143" i="1" s="1"/>
  <c r="H1144" i="1"/>
  <c r="I1144" i="1" s="1"/>
  <c r="H1145" i="1"/>
  <c r="H1146" i="1"/>
  <c r="H1147" i="1"/>
  <c r="H1148" i="1"/>
  <c r="I1148" i="1" s="1"/>
  <c r="H1149" i="1"/>
  <c r="I1149" i="1" s="1"/>
  <c r="H1150" i="1"/>
  <c r="H1151" i="1"/>
  <c r="I1151" i="1" s="1"/>
  <c r="H1152" i="1"/>
  <c r="I1152" i="1" s="1"/>
  <c r="H1153" i="1"/>
  <c r="I1153" i="1" s="1"/>
  <c r="H1154" i="1"/>
  <c r="H1155" i="1"/>
  <c r="I1155" i="1" s="1"/>
  <c r="H1156" i="1"/>
  <c r="I1156" i="1" s="1"/>
  <c r="H1157" i="1"/>
  <c r="I1157" i="1" s="1"/>
  <c r="H1158" i="1"/>
  <c r="H1159" i="1"/>
  <c r="I1159" i="1" s="1"/>
  <c r="H1160" i="1"/>
  <c r="I1160" i="1" s="1"/>
  <c r="H1161" i="1"/>
  <c r="H1162" i="1"/>
  <c r="H1163" i="1"/>
  <c r="H1164" i="1"/>
  <c r="I1164" i="1" s="1"/>
  <c r="H1165" i="1"/>
  <c r="I1165" i="1" s="1"/>
  <c r="H1166" i="1"/>
  <c r="H1167" i="1"/>
  <c r="I1167" i="1" s="1"/>
  <c r="H1168" i="1"/>
  <c r="I1168" i="1" s="1"/>
  <c r="H1169" i="1"/>
  <c r="I1169" i="1" s="1"/>
  <c r="H1170" i="1"/>
  <c r="H1171" i="1"/>
  <c r="I1171" i="1" s="1"/>
  <c r="H1172" i="1"/>
  <c r="I1172" i="1" s="1"/>
  <c r="H1173" i="1"/>
  <c r="I1173" i="1" s="1"/>
  <c r="H1174" i="1"/>
  <c r="H1175" i="1"/>
  <c r="I1175" i="1" s="1"/>
  <c r="H1176" i="1"/>
  <c r="I1176" i="1" s="1"/>
  <c r="H1177" i="1"/>
  <c r="H1178" i="1"/>
  <c r="H1179" i="1"/>
  <c r="H1180" i="1"/>
  <c r="I1180" i="1" s="1"/>
  <c r="H1181" i="1"/>
  <c r="I1181" i="1" s="1"/>
  <c r="H1182" i="1"/>
  <c r="H1183" i="1"/>
  <c r="I1183" i="1" s="1"/>
  <c r="H1184" i="1"/>
  <c r="I1184" i="1" s="1"/>
  <c r="H1185" i="1"/>
  <c r="I1185" i="1" s="1"/>
  <c r="H1186" i="1"/>
  <c r="H1187" i="1"/>
  <c r="I1187" i="1" s="1"/>
  <c r="H1188" i="1"/>
  <c r="I1188" i="1" s="1"/>
  <c r="H1189" i="1"/>
  <c r="I1189" i="1" s="1"/>
  <c r="H1190" i="1"/>
  <c r="H1191" i="1"/>
  <c r="I1191" i="1" s="1"/>
  <c r="H1192" i="1"/>
  <c r="I1192" i="1" s="1"/>
  <c r="H1193" i="1"/>
  <c r="H1194" i="1"/>
  <c r="H1195" i="1"/>
  <c r="H1196" i="1"/>
  <c r="I1196" i="1" s="1"/>
  <c r="H1197" i="1"/>
  <c r="I1197" i="1" s="1"/>
  <c r="H1198" i="1"/>
  <c r="H1199" i="1"/>
  <c r="I1199" i="1" s="1"/>
  <c r="H1200" i="1"/>
  <c r="I1200" i="1" s="1"/>
  <c r="H1201" i="1"/>
  <c r="I1201" i="1" s="1"/>
  <c r="H1202" i="1"/>
  <c r="H1203" i="1"/>
  <c r="I1203" i="1" s="1"/>
  <c r="H1204" i="1"/>
  <c r="I1204" i="1" s="1"/>
  <c r="H1205" i="1"/>
  <c r="I1205" i="1" s="1"/>
  <c r="H1206" i="1"/>
  <c r="H1207" i="1"/>
  <c r="I1207" i="1" s="1"/>
  <c r="H1208" i="1"/>
  <c r="I1208" i="1" s="1"/>
  <c r="H1209" i="1"/>
  <c r="H1210" i="1"/>
  <c r="H1211" i="1"/>
  <c r="H1212" i="1"/>
  <c r="I1212" i="1" s="1"/>
  <c r="H1213" i="1"/>
  <c r="I1213" i="1" s="1"/>
  <c r="H1214" i="1"/>
  <c r="H1215" i="1"/>
  <c r="I1215" i="1" s="1"/>
  <c r="H1216" i="1"/>
  <c r="I1216" i="1" s="1"/>
  <c r="H1217" i="1"/>
  <c r="I1217" i="1" s="1"/>
  <c r="H1218" i="1"/>
  <c r="H1219" i="1"/>
  <c r="I1219" i="1" s="1"/>
  <c r="H1220" i="1"/>
  <c r="I1220" i="1" s="1"/>
  <c r="H1221" i="1"/>
  <c r="I1221" i="1" s="1"/>
  <c r="H1222" i="1"/>
  <c r="H1223" i="1"/>
  <c r="I1223" i="1" s="1"/>
  <c r="H1224" i="1"/>
  <c r="I1224" i="1" s="1"/>
  <c r="H1225" i="1"/>
  <c r="H1226" i="1"/>
  <c r="H1227" i="1"/>
  <c r="H1228" i="1"/>
  <c r="I1228" i="1" s="1"/>
  <c r="H1229" i="1"/>
  <c r="I1229" i="1" s="1"/>
  <c r="H1230" i="1"/>
  <c r="H1231" i="1"/>
  <c r="I1231" i="1" s="1"/>
  <c r="H1232" i="1"/>
  <c r="I1232" i="1" s="1"/>
  <c r="H1233" i="1"/>
  <c r="I1233" i="1" s="1"/>
  <c r="H1234" i="1"/>
  <c r="H1235" i="1"/>
  <c r="I1235" i="1" s="1"/>
  <c r="H1236" i="1"/>
  <c r="I1236" i="1" s="1"/>
  <c r="H1237" i="1"/>
  <c r="I1237" i="1" s="1"/>
  <c r="H1238" i="1"/>
  <c r="H1239" i="1"/>
  <c r="I1239" i="1" s="1"/>
  <c r="H1240" i="1"/>
  <c r="I1240" i="1" s="1"/>
  <c r="H1241" i="1"/>
  <c r="H1242" i="1"/>
  <c r="H1243" i="1"/>
  <c r="H1244" i="1"/>
  <c r="I1244" i="1" s="1"/>
  <c r="H1245" i="1"/>
  <c r="I1245" i="1" s="1"/>
  <c r="H1246" i="1"/>
  <c r="H1247" i="1"/>
  <c r="I1247" i="1" s="1"/>
  <c r="H1248" i="1"/>
  <c r="I1248" i="1" s="1"/>
  <c r="H1249" i="1"/>
  <c r="I1249" i="1" s="1"/>
  <c r="H1250" i="1"/>
  <c r="H1251" i="1"/>
  <c r="I1251" i="1" s="1"/>
  <c r="H1252" i="1"/>
  <c r="I1252" i="1" s="1"/>
  <c r="H1253" i="1"/>
  <c r="I1253" i="1" s="1"/>
  <c r="H1254" i="1"/>
  <c r="H1255" i="1"/>
  <c r="I1255" i="1" s="1"/>
  <c r="H1256" i="1"/>
  <c r="I1256" i="1" s="1"/>
  <c r="H1257" i="1"/>
  <c r="H1258" i="1"/>
  <c r="H1259" i="1"/>
  <c r="H1260" i="1"/>
  <c r="I1260" i="1" s="1"/>
  <c r="H1261" i="1"/>
  <c r="I1261" i="1" s="1"/>
  <c r="H1262" i="1"/>
  <c r="H1263" i="1"/>
  <c r="I1263" i="1" s="1"/>
  <c r="H1264" i="1"/>
  <c r="I1264" i="1" s="1"/>
  <c r="H1265" i="1"/>
  <c r="I1265" i="1" s="1"/>
  <c r="H1266" i="1"/>
  <c r="H1267" i="1"/>
  <c r="I1267" i="1" s="1"/>
  <c r="H1268" i="1"/>
  <c r="I1268" i="1" s="1"/>
  <c r="H1269" i="1"/>
  <c r="I1269" i="1" s="1"/>
  <c r="H1270" i="1"/>
  <c r="H1271" i="1"/>
  <c r="I1271" i="1" s="1"/>
  <c r="H1272" i="1"/>
  <c r="I1272" i="1" s="1"/>
  <c r="H1273" i="1"/>
  <c r="H1274" i="1"/>
  <c r="H1275" i="1"/>
  <c r="H1276" i="1"/>
  <c r="I1276" i="1" s="1"/>
  <c r="H1277" i="1"/>
  <c r="I1277" i="1" s="1"/>
  <c r="H1278" i="1"/>
  <c r="H1279" i="1"/>
  <c r="I1279" i="1" s="1"/>
  <c r="H1280" i="1"/>
  <c r="I1280" i="1" s="1"/>
  <c r="H1281" i="1"/>
  <c r="I1281" i="1" s="1"/>
  <c r="H1282" i="1"/>
  <c r="H1283" i="1"/>
  <c r="I1283" i="1" s="1"/>
  <c r="H1284" i="1"/>
  <c r="I1284" i="1" s="1"/>
  <c r="H1285" i="1"/>
  <c r="I1285" i="1" s="1"/>
  <c r="H9" i="1"/>
  <c r="G10" i="1"/>
  <c r="I10" i="1"/>
  <c r="G11" i="1"/>
  <c r="I11" i="1" s="1"/>
  <c r="G12" i="1"/>
  <c r="G13" i="1"/>
  <c r="G14" i="1"/>
  <c r="I14" i="1"/>
  <c r="G15" i="1"/>
  <c r="I15" i="1" s="1"/>
  <c r="G16" i="1"/>
  <c r="G17" i="1"/>
  <c r="G18" i="1"/>
  <c r="I18" i="1"/>
  <c r="G19" i="1"/>
  <c r="I19" i="1" s="1"/>
  <c r="G20" i="1"/>
  <c r="G21" i="1"/>
  <c r="G22" i="1"/>
  <c r="I22" i="1"/>
  <c r="G23" i="1"/>
  <c r="I23" i="1" s="1"/>
  <c r="G24" i="1"/>
  <c r="G25" i="1"/>
  <c r="G26" i="1"/>
  <c r="I26" i="1"/>
  <c r="G27" i="1"/>
  <c r="I27" i="1" s="1"/>
  <c r="G28" i="1"/>
  <c r="G29" i="1"/>
  <c r="G30" i="1"/>
  <c r="I30" i="1"/>
  <c r="G31" i="1"/>
  <c r="I31" i="1" s="1"/>
  <c r="G32" i="1"/>
  <c r="G33" i="1"/>
  <c r="G34" i="1"/>
  <c r="I34" i="1"/>
  <c r="G35" i="1"/>
  <c r="I35" i="1" s="1"/>
  <c r="G36" i="1"/>
  <c r="G37" i="1"/>
  <c r="G38" i="1"/>
  <c r="I38" i="1"/>
  <c r="G39" i="1"/>
  <c r="I39" i="1" s="1"/>
  <c r="G40" i="1"/>
  <c r="G41" i="1"/>
  <c r="G42" i="1"/>
  <c r="I42" i="1"/>
  <c r="G43" i="1"/>
  <c r="I43" i="1" s="1"/>
  <c r="G44" i="1"/>
  <c r="G45" i="1"/>
  <c r="G46" i="1"/>
  <c r="I46" i="1"/>
  <c r="G47" i="1"/>
  <c r="I47" i="1" s="1"/>
  <c r="G48" i="1"/>
  <c r="G49" i="1"/>
  <c r="G50" i="1"/>
  <c r="I50" i="1"/>
  <c r="G51" i="1"/>
  <c r="I51" i="1" s="1"/>
  <c r="G52" i="1"/>
  <c r="G53" i="1"/>
  <c r="G54" i="1"/>
  <c r="I54" i="1"/>
  <c r="G55" i="1"/>
  <c r="I55" i="1" s="1"/>
  <c r="G56" i="1"/>
  <c r="G57" i="1"/>
  <c r="G58" i="1"/>
  <c r="I58" i="1"/>
  <c r="G59" i="1"/>
  <c r="I59" i="1" s="1"/>
  <c r="G60" i="1"/>
  <c r="G61" i="1"/>
  <c r="G62" i="1"/>
  <c r="I62" i="1"/>
  <c r="G63" i="1"/>
  <c r="I63" i="1" s="1"/>
  <c r="G64" i="1"/>
  <c r="G65" i="1"/>
  <c r="G66" i="1"/>
  <c r="I66" i="1"/>
  <c r="G67" i="1"/>
  <c r="I67" i="1" s="1"/>
  <c r="G68" i="1"/>
  <c r="G69" i="1"/>
  <c r="G70" i="1"/>
  <c r="I70" i="1"/>
  <c r="G71" i="1"/>
  <c r="I71" i="1" s="1"/>
  <c r="G72" i="1"/>
  <c r="G73" i="1"/>
  <c r="G74" i="1"/>
  <c r="I74" i="1"/>
  <c r="G75" i="1"/>
  <c r="I75" i="1" s="1"/>
  <c r="G76" i="1"/>
  <c r="G77" i="1"/>
  <c r="G78" i="1"/>
  <c r="I78" i="1"/>
  <c r="G79" i="1"/>
  <c r="I79" i="1" s="1"/>
  <c r="G80" i="1"/>
  <c r="G81" i="1"/>
  <c r="G82" i="1"/>
  <c r="I82" i="1"/>
  <c r="G83" i="1"/>
  <c r="I83" i="1" s="1"/>
  <c r="G84" i="1"/>
  <c r="G85" i="1"/>
  <c r="G86" i="1"/>
  <c r="I86" i="1"/>
  <c r="G87" i="1"/>
  <c r="I87" i="1" s="1"/>
  <c r="G88" i="1"/>
  <c r="G89" i="1"/>
  <c r="G90" i="1"/>
  <c r="I90" i="1"/>
  <c r="G91" i="1"/>
  <c r="I91" i="1" s="1"/>
  <c r="G92" i="1"/>
  <c r="G93" i="1"/>
  <c r="G94" i="1"/>
  <c r="I94" i="1"/>
  <c r="G95" i="1"/>
  <c r="I95" i="1" s="1"/>
  <c r="G96" i="1"/>
  <c r="G97" i="1"/>
  <c r="G98" i="1"/>
  <c r="I98" i="1"/>
  <c r="G99" i="1"/>
  <c r="I99" i="1" s="1"/>
  <c r="G100" i="1"/>
  <c r="G101" i="1"/>
  <c r="G102" i="1"/>
  <c r="I102" i="1"/>
  <c r="G103" i="1"/>
  <c r="I103" i="1" s="1"/>
  <c r="G104" i="1"/>
  <c r="G105" i="1"/>
  <c r="G106" i="1"/>
  <c r="I106" i="1"/>
  <c r="G107" i="1"/>
  <c r="I107" i="1" s="1"/>
  <c r="G108" i="1"/>
  <c r="G109" i="1"/>
  <c r="G110" i="1"/>
  <c r="I110" i="1"/>
  <c r="G111" i="1"/>
  <c r="I111" i="1" s="1"/>
  <c r="G112" i="1"/>
  <c r="G113" i="1"/>
  <c r="G114" i="1"/>
  <c r="I114" i="1"/>
  <c r="G115" i="1"/>
  <c r="I115" i="1" s="1"/>
  <c r="G116" i="1"/>
  <c r="G117" i="1"/>
  <c r="G118" i="1"/>
  <c r="I118" i="1"/>
  <c r="G119" i="1"/>
  <c r="I119" i="1" s="1"/>
  <c r="G120" i="1"/>
  <c r="G121" i="1"/>
  <c r="G122" i="1"/>
  <c r="I122" i="1"/>
  <c r="G123" i="1"/>
  <c r="I123" i="1" s="1"/>
  <c r="G124" i="1"/>
  <c r="G125" i="1"/>
  <c r="G126" i="1"/>
  <c r="I126" i="1"/>
  <c r="G127" i="1"/>
  <c r="I127" i="1" s="1"/>
  <c r="G128" i="1"/>
  <c r="G129" i="1"/>
  <c r="G130" i="1"/>
  <c r="I130" i="1"/>
  <c r="G131" i="1"/>
  <c r="I131" i="1" s="1"/>
  <c r="G132" i="1"/>
  <c r="G133" i="1"/>
  <c r="G134" i="1"/>
  <c r="I134" i="1" s="1"/>
  <c r="G135" i="1"/>
  <c r="G136" i="1"/>
  <c r="G137" i="1"/>
  <c r="G138" i="1"/>
  <c r="I138" i="1"/>
  <c r="G139" i="1"/>
  <c r="I139" i="1" s="1"/>
  <c r="G140" i="1"/>
  <c r="G141" i="1"/>
  <c r="G142" i="1"/>
  <c r="I142" i="1" s="1"/>
  <c r="G143" i="1"/>
  <c r="I143" i="1" s="1"/>
  <c r="G144" i="1"/>
  <c r="G145" i="1"/>
  <c r="G146" i="1"/>
  <c r="I146" i="1"/>
  <c r="G147" i="1"/>
  <c r="G148" i="1"/>
  <c r="G149" i="1"/>
  <c r="I149" i="1" s="1"/>
  <c r="G150" i="1"/>
  <c r="I150" i="1" s="1"/>
  <c r="G151" i="1"/>
  <c r="I151" i="1" s="1"/>
  <c r="G152" i="1"/>
  <c r="G153" i="1"/>
  <c r="G154" i="1"/>
  <c r="I154" i="1"/>
  <c r="G155" i="1"/>
  <c r="I155" i="1" s="1"/>
  <c r="G156" i="1"/>
  <c r="G157" i="1"/>
  <c r="G158" i="1"/>
  <c r="I158" i="1" s="1"/>
  <c r="G159" i="1"/>
  <c r="I159" i="1" s="1"/>
  <c r="G160" i="1"/>
  <c r="G161" i="1"/>
  <c r="G162" i="1"/>
  <c r="I162" i="1"/>
  <c r="G163" i="1"/>
  <c r="I163" i="1" s="1"/>
  <c r="G164" i="1"/>
  <c r="G165" i="1"/>
  <c r="G166" i="1"/>
  <c r="I166" i="1" s="1"/>
  <c r="G167" i="1"/>
  <c r="I167" i="1" s="1"/>
  <c r="G168" i="1"/>
  <c r="G169" i="1"/>
  <c r="G170" i="1"/>
  <c r="I170" i="1"/>
  <c r="G171" i="1"/>
  <c r="G172" i="1"/>
  <c r="G173" i="1"/>
  <c r="I173" i="1" s="1"/>
  <c r="G174" i="1"/>
  <c r="I174" i="1" s="1"/>
  <c r="G175" i="1"/>
  <c r="I175" i="1" s="1"/>
  <c r="G176" i="1"/>
  <c r="G177" i="1"/>
  <c r="G178" i="1"/>
  <c r="I178" i="1"/>
  <c r="G179" i="1"/>
  <c r="I179" i="1" s="1"/>
  <c r="G180" i="1"/>
  <c r="G181" i="1"/>
  <c r="G182" i="1"/>
  <c r="I182" i="1"/>
  <c r="G183" i="1"/>
  <c r="G184" i="1"/>
  <c r="G185" i="1"/>
  <c r="I185" i="1" s="1"/>
  <c r="G186" i="1"/>
  <c r="I186" i="1"/>
  <c r="G187" i="1"/>
  <c r="I187" i="1" s="1"/>
  <c r="G188" i="1"/>
  <c r="G189" i="1"/>
  <c r="G190" i="1"/>
  <c r="I190" i="1"/>
  <c r="G191" i="1"/>
  <c r="G192" i="1"/>
  <c r="G193" i="1"/>
  <c r="I193" i="1" s="1"/>
  <c r="G194" i="1"/>
  <c r="I194" i="1"/>
  <c r="G195" i="1"/>
  <c r="I195" i="1" s="1"/>
  <c r="G196" i="1"/>
  <c r="G197" i="1"/>
  <c r="G198" i="1"/>
  <c r="I198" i="1"/>
  <c r="G199" i="1"/>
  <c r="G200" i="1"/>
  <c r="G201" i="1"/>
  <c r="I201" i="1" s="1"/>
  <c r="G202" i="1"/>
  <c r="I202" i="1"/>
  <c r="G203" i="1"/>
  <c r="I203" i="1" s="1"/>
  <c r="G204" i="1"/>
  <c r="G205" i="1"/>
  <c r="G206" i="1"/>
  <c r="I206" i="1"/>
  <c r="G207" i="1"/>
  <c r="G208" i="1"/>
  <c r="G209" i="1"/>
  <c r="I209" i="1" s="1"/>
  <c r="G210" i="1"/>
  <c r="I210" i="1"/>
  <c r="G211" i="1"/>
  <c r="I211" i="1" s="1"/>
  <c r="G212" i="1"/>
  <c r="G213" i="1"/>
  <c r="G214" i="1"/>
  <c r="I214" i="1"/>
  <c r="G215" i="1"/>
  <c r="G216" i="1"/>
  <c r="G217" i="1"/>
  <c r="I217" i="1" s="1"/>
  <c r="G218" i="1"/>
  <c r="I218" i="1"/>
  <c r="G219" i="1"/>
  <c r="I219" i="1" s="1"/>
  <c r="G220" i="1"/>
  <c r="G221" i="1"/>
  <c r="G222" i="1"/>
  <c r="I222" i="1"/>
  <c r="G223" i="1"/>
  <c r="G224" i="1"/>
  <c r="G225" i="1"/>
  <c r="I225" i="1" s="1"/>
  <c r="G226" i="1"/>
  <c r="I226" i="1"/>
  <c r="G227" i="1"/>
  <c r="G228" i="1"/>
  <c r="G229" i="1"/>
  <c r="G230" i="1"/>
  <c r="I230" i="1"/>
  <c r="G231" i="1"/>
  <c r="G232" i="1"/>
  <c r="G233" i="1"/>
  <c r="I233" i="1" s="1"/>
  <c r="G234" i="1"/>
  <c r="I234" i="1"/>
  <c r="G235" i="1"/>
  <c r="G236" i="1"/>
  <c r="G237" i="1"/>
  <c r="G238" i="1"/>
  <c r="I238" i="1"/>
  <c r="G239" i="1"/>
  <c r="G240" i="1"/>
  <c r="G241" i="1"/>
  <c r="I241" i="1" s="1"/>
  <c r="G242" i="1"/>
  <c r="I242" i="1"/>
  <c r="G243" i="1"/>
  <c r="G244" i="1"/>
  <c r="G245" i="1"/>
  <c r="G246" i="1"/>
  <c r="I246" i="1"/>
  <c r="G247" i="1"/>
  <c r="G248" i="1"/>
  <c r="G249" i="1"/>
  <c r="I249" i="1" s="1"/>
  <c r="G250" i="1"/>
  <c r="I250" i="1"/>
  <c r="G251" i="1"/>
  <c r="G252" i="1"/>
  <c r="G253" i="1"/>
  <c r="G254" i="1"/>
  <c r="I254" i="1"/>
  <c r="G255" i="1"/>
  <c r="G256" i="1"/>
  <c r="G257" i="1"/>
  <c r="I257" i="1" s="1"/>
  <c r="G258" i="1"/>
  <c r="I258" i="1"/>
  <c r="G259" i="1"/>
  <c r="G260" i="1"/>
  <c r="G261" i="1"/>
  <c r="G262" i="1"/>
  <c r="I262" i="1"/>
  <c r="G263" i="1"/>
  <c r="G264" i="1"/>
  <c r="G265" i="1"/>
  <c r="I265" i="1" s="1"/>
  <c r="G266" i="1"/>
  <c r="I266" i="1"/>
  <c r="G267" i="1"/>
  <c r="G268" i="1"/>
  <c r="G269" i="1"/>
  <c r="G270" i="1"/>
  <c r="I270" i="1"/>
  <c r="G271" i="1"/>
  <c r="G272" i="1"/>
  <c r="G273" i="1"/>
  <c r="I273" i="1" s="1"/>
  <c r="G274" i="1"/>
  <c r="I274" i="1"/>
  <c r="G275" i="1"/>
  <c r="G276" i="1"/>
  <c r="G277" i="1"/>
  <c r="G278" i="1"/>
  <c r="I278" i="1"/>
  <c r="G279" i="1"/>
  <c r="G280" i="1"/>
  <c r="G281" i="1"/>
  <c r="I281" i="1" s="1"/>
  <c r="G282" i="1"/>
  <c r="I282" i="1"/>
  <c r="G283" i="1"/>
  <c r="G284" i="1"/>
  <c r="G285" i="1"/>
  <c r="G286" i="1"/>
  <c r="I286" i="1"/>
  <c r="G287" i="1"/>
  <c r="G288" i="1"/>
  <c r="G289" i="1"/>
  <c r="I289" i="1" s="1"/>
  <c r="G290" i="1"/>
  <c r="I290" i="1"/>
  <c r="G291" i="1"/>
  <c r="G292" i="1"/>
  <c r="G293" i="1"/>
  <c r="G294" i="1"/>
  <c r="I294" i="1"/>
  <c r="G295" i="1"/>
  <c r="G296" i="1"/>
  <c r="G297" i="1"/>
  <c r="I297" i="1" s="1"/>
  <c r="G298" i="1"/>
  <c r="I298" i="1"/>
  <c r="G299" i="1"/>
  <c r="G300" i="1"/>
  <c r="G301" i="1"/>
  <c r="G302" i="1"/>
  <c r="I302" i="1"/>
  <c r="G303" i="1"/>
  <c r="G304" i="1"/>
  <c r="G305" i="1"/>
  <c r="I305" i="1" s="1"/>
  <c r="G306" i="1"/>
  <c r="I306" i="1"/>
  <c r="G307" i="1"/>
  <c r="G308" i="1"/>
  <c r="G309" i="1"/>
  <c r="G310" i="1"/>
  <c r="I310" i="1"/>
  <c r="G311" i="1"/>
  <c r="G312" i="1"/>
  <c r="G313" i="1"/>
  <c r="I313" i="1" s="1"/>
  <c r="G314" i="1"/>
  <c r="I314" i="1"/>
  <c r="G315" i="1"/>
  <c r="G316" i="1"/>
  <c r="G317" i="1"/>
  <c r="G318" i="1"/>
  <c r="I318" i="1"/>
  <c r="G319" i="1"/>
  <c r="G320" i="1"/>
  <c r="G321" i="1"/>
  <c r="I321" i="1" s="1"/>
  <c r="G322" i="1"/>
  <c r="I322" i="1"/>
  <c r="G323" i="1"/>
  <c r="G324" i="1"/>
  <c r="G325" i="1"/>
  <c r="G326" i="1"/>
  <c r="I326" i="1"/>
  <c r="G327" i="1"/>
  <c r="G328" i="1"/>
  <c r="G329" i="1"/>
  <c r="I329" i="1" s="1"/>
  <c r="G330" i="1"/>
  <c r="I330" i="1"/>
  <c r="G331" i="1"/>
  <c r="G332" i="1"/>
  <c r="G333" i="1"/>
  <c r="G334" i="1"/>
  <c r="I334" i="1"/>
  <c r="G335" i="1"/>
  <c r="G336" i="1"/>
  <c r="G337" i="1"/>
  <c r="I337" i="1" s="1"/>
  <c r="G338" i="1"/>
  <c r="I338" i="1"/>
  <c r="G339" i="1"/>
  <c r="G340" i="1"/>
  <c r="G341" i="1"/>
  <c r="G342" i="1"/>
  <c r="I342" i="1"/>
  <c r="G343" i="1"/>
  <c r="G344" i="1"/>
  <c r="G345" i="1"/>
  <c r="I345" i="1" s="1"/>
  <c r="G346" i="1"/>
  <c r="I346" i="1"/>
  <c r="G347" i="1"/>
  <c r="G348" i="1"/>
  <c r="G349" i="1"/>
  <c r="G350" i="1"/>
  <c r="I350" i="1"/>
  <c r="G351" i="1"/>
  <c r="G352" i="1"/>
  <c r="G353" i="1"/>
  <c r="I353" i="1" s="1"/>
  <c r="G354" i="1"/>
  <c r="I354" i="1"/>
  <c r="G355" i="1"/>
  <c r="G356" i="1"/>
  <c r="G357" i="1"/>
  <c r="G358" i="1"/>
  <c r="I358" i="1"/>
  <c r="G359" i="1"/>
  <c r="G360" i="1"/>
  <c r="G361" i="1"/>
  <c r="I361" i="1" s="1"/>
  <c r="G362" i="1"/>
  <c r="I362" i="1"/>
  <c r="G363" i="1"/>
  <c r="G364" i="1"/>
  <c r="G365" i="1"/>
  <c r="G366" i="1"/>
  <c r="I366" i="1"/>
  <c r="G367" i="1"/>
  <c r="G368" i="1"/>
  <c r="G369" i="1"/>
  <c r="I369" i="1" s="1"/>
  <c r="G370" i="1"/>
  <c r="I370" i="1"/>
  <c r="G371" i="1"/>
  <c r="G372" i="1"/>
  <c r="G373" i="1"/>
  <c r="G374" i="1"/>
  <c r="I374" i="1"/>
  <c r="G375" i="1"/>
  <c r="G376" i="1"/>
  <c r="G377" i="1"/>
  <c r="I377" i="1" s="1"/>
  <c r="G378" i="1"/>
  <c r="I378" i="1"/>
  <c r="G379" i="1"/>
  <c r="G380" i="1"/>
  <c r="G381" i="1"/>
  <c r="G382" i="1"/>
  <c r="I382" i="1"/>
  <c r="G383" i="1"/>
  <c r="G384" i="1"/>
  <c r="G385" i="1"/>
  <c r="I385" i="1" s="1"/>
  <c r="G386" i="1"/>
  <c r="I386" i="1"/>
  <c r="G387" i="1"/>
  <c r="G388" i="1"/>
  <c r="G389" i="1"/>
  <c r="G390" i="1"/>
  <c r="I390" i="1"/>
  <c r="G391" i="1"/>
  <c r="G392" i="1"/>
  <c r="G393" i="1"/>
  <c r="I393" i="1" s="1"/>
  <c r="G394" i="1"/>
  <c r="I394" i="1"/>
  <c r="G395" i="1"/>
  <c r="G396" i="1"/>
  <c r="G397" i="1"/>
  <c r="G398" i="1"/>
  <c r="I398" i="1"/>
  <c r="G399" i="1"/>
  <c r="G400" i="1"/>
  <c r="G401" i="1"/>
  <c r="I401" i="1" s="1"/>
  <c r="G402" i="1"/>
  <c r="I402" i="1"/>
  <c r="G403" i="1"/>
  <c r="G404" i="1"/>
  <c r="G405" i="1"/>
  <c r="G406" i="1"/>
  <c r="I406" i="1"/>
  <c r="G407" i="1"/>
  <c r="G408" i="1"/>
  <c r="G409" i="1"/>
  <c r="I409" i="1" s="1"/>
  <c r="G410" i="1"/>
  <c r="I410" i="1"/>
  <c r="G411" i="1"/>
  <c r="G412" i="1"/>
  <c r="G413" i="1"/>
  <c r="G414" i="1"/>
  <c r="I414" i="1"/>
  <c r="G415" i="1"/>
  <c r="G416" i="1"/>
  <c r="G417" i="1"/>
  <c r="I417" i="1" s="1"/>
  <c r="G418" i="1"/>
  <c r="I418" i="1"/>
  <c r="G419" i="1"/>
  <c r="G420" i="1"/>
  <c r="G421" i="1"/>
  <c r="G422" i="1"/>
  <c r="I422" i="1"/>
  <c r="G423" i="1"/>
  <c r="G424" i="1"/>
  <c r="G425" i="1"/>
  <c r="I425" i="1" s="1"/>
  <c r="G426" i="1"/>
  <c r="I426" i="1"/>
  <c r="G427" i="1"/>
  <c r="G428" i="1"/>
  <c r="G429" i="1"/>
  <c r="G430" i="1"/>
  <c r="I430" i="1"/>
  <c r="G431" i="1"/>
  <c r="G432" i="1"/>
  <c r="G433" i="1"/>
  <c r="I433" i="1" s="1"/>
  <c r="G434" i="1"/>
  <c r="I434" i="1"/>
  <c r="G435" i="1"/>
  <c r="G436" i="1"/>
  <c r="G437" i="1"/>
  <c r="G438" i="1"/>
  <c r="I438" i="1"/>
  <c r="G439" i="1"/>
  <c r="G440" i="1"/>
  <c r="G441" i="1"/>
  <c r="I441" i="1" s="1"/>
  <c r="G442" i="1"/>
  <c r="I442" i="1"/>
  <c r="G443" i="1"/>
  <c r="G444" i="1"/>
  <c r="G445" i="1"/>
  <c r="G446" i="1"/>
  <c r="I446" i="1"/>
  <c r="G447" i="1"/>
  <c r="G448" i="1"/>
  <c r="G449" i="1"/>
  <c r="I449" i="1" s="1"/>
  <c r="G450" i="1"/>
  <c r="I450" i="1"/>
  <c r="G451" i="1"/>
  <c r="G452" i="1"/>
  <c r="G453" i="1"/>
  <c r="G454" i="1"/>
  <c r="I454" i="1"/>
  <c r="G455" i="1"/>
  <c r="G456" i="1"/>
  <c r="G457" i="1"/>
  <c r="I457" i="1" s="1"/>
  <c r="G458" i="1"/>
  <c r="I458" i="1"/>
  <c r="G459" i="1"/>
  <c r="G460" i="1"/>
  <c r="G461" i="1"/>
  <c r="G462" i="1"/>
  <c r="I462" i="1"/>
  <c r="G463" i="1"/>
  <c r="G464" i="1"/>
  <c r="G465" i="1"/>
  <c r="I465" i="1" s="1"/>
  <c r="G466" i="1"/>
  <c r="I466" i="1"/>
  <c r="G467" i="1"/>
  <c r="G468" i="1"/>
  <c r="G469" i="1"/>
  <c r="G470" i="1"/>
  <c r="I470" i="1"/>
  <c r="G471" i="1"/>
  <c r="G472" i="1"/>
  <c r="G473" i="1"/>
  <c r="I473" i="1" s="1"/>
  <c r="G474" i="1"/>
  <c r="I474" i="1"/>
  <c r="G475" i="1"/>
  <c r="G476" i="1"/>
  <c r="G477" i="1"/>
  <c r="G478" i="1"/>
  <c r="I478" i="1"/>
  <c r="G479" i="1"/>
  <c r="G480" i="1"/>
  <c r="G481" i="1"/>
  <c r="I481" i="1" s="1"/>
  <c r="G482" i="1"/>
  <c r="I482" i="1"/>
  <c r="G483" i="1"/>
  <c r="G484" i="1"/>
  <c r="G485" i="1"/>
  <c r="G486" i="1"/>
  <c r="I486" i="1"/>
  <c r="G487" i="1"/>
  <c r="G488" i="1"/>
  <c r="G489" i="1"/>
  <c r="I489" i="1" s="1"/>
  <c r="G490" i="1"/>
  <c r="I490" i="1"/>
  <c r="G491" i="1"/>
  <c r="G492" i="1"/>
  <c r="G493" i="1"/>
  <c r="G494" i="1"/>
  <c r="I494" i="1"/>
  <c r="G495" i="1"/>
  <c r="G496" i="1"/>
  <c r="G497" i="1"/>
  <c r="I497" i="1" s="1"/>
  <c r="G498" i="1"/>
  <c r="I498" i="1"/>
  <c r="G499" i="1"/>
  <c r="G500" i="1"/>
  <c r="G501" i="1"/>
  <c r="G502" i="1"/>
  <c r="I502" i="1"/>
  <c r="G503" i="1"/>
  <c r="G504" i="1"/>
  <c r="G505" i="1"/>
  <c r="I505" i="1" s="1"/>
  <c r="G506" i="1"/>
  <c r="I506" i="1"/>
  <c r="G507" i="1"/>
  <c r="G508" i="1"/>
  <c r="G509" i="1"/>
  <c r="G510" i="1"/>
  <c r="I510" i="1"/>
  <c r="G511" i="1"/>
  <c r="G512" i="1"/>
  <c r="G513" i="1"/>
  <c r="I513" i="1" s="1"/>
  <c r="G514" i="1"/>
  <c r="I514" i="1"/>
  <c r="G515" i="1"/>
  <c r="G516" i="1"/>
  <c r="G517" i="1"/>
  <c r="G518" i="1"/>
  <c r="I518" i="1"/>
  <c r="G519" i="1"/>
  <c r="I519" i="1"/>
  <c r="G520" i="1"/>
  <c r="G521" i="1"/>
  <c r="G522" i="1"/>
  <c r="I522" i="1"/>
  <c r="G523" i="1"/>
  <c r="G524" i="1"/>
  <c r="G525" i="1"/>
  <c r="G526" i="1"/>
  <c r="I526" i="1"/>
  <c r="G527" i="1"/>
  <c r="I527" i="1"/>
  <c r="G528" i="1"/>
  <c r="G529" i="1"/>
  <c r="G530" i="1"/>
  <c r="I530" i="1"/>
  <c r="G531" i="1"/>
  <c r="G532" i="1"/>
  <c r="G533" i="1"/>
  <c r="G534" i="1"/>
  <c r="I534" i="1"/>
  <c r="G535" i="1"/>
  <c r="I535" i="1"/>
  <c r="G536" i="1"/>
  <c r="G537" i="1"/>
  <c r="G538" i="1"/>
  <c r="I538" i="1"/>
  <c r="G539" i="1"/>
  <c r="G540" i="1"/>
  <c r="G541" i="1"/>
  <c r="G542" i="1"/>
  <c r="I542" i="1"/>
  <c r="G543" i="1"/>
  <c r="I543" i="1"/>
  <c r="G544" i="1"/>
  <c r="G545" i="1"/>
  <c r="G546" i="1"/>
  <c r="I546" i="1"/>
  <c r="G547" i="1"/>
  <c r="G548" i="1"/>
  <c r="G549" i="1"/>
  <c r="G550" i="1"/>
  <c r="I550" i="1"/>
  <c r="G551" i="1"/>
  <c r="I551" i="1"/>
  <c r="G552" i="1"/>
  <c r="G553" i="1"/>
  <c r="G554" i="1"/>
  <c r="I554" i="1"/>
  <c r="G555" i="1"/>
  <c r="G556" i="1"/>
  <c r="G557" i="1"/>
  <c r="G558" i="1"/>
  <c r="I558" i="1"/>
  <c r="G559" i="1"/>
  <c r="I559" i="1"/>
  <c r="G560" i="1"/>
  <c r="G561" i="1"/>
  <c r="G562" i="1"/>
  <c r="I562" i="1"/>
  <c r="G563" i="1"/>
  <c r="G564" i="1"/>
  <c r="G565" i="1"/>
  <c r="G566" i="1"/>
  <c r="I566" i="1"/>
  <c r="G567" i="1"/>
  <c r="I567" i="1"/>
  <c r="G568" i="1"/>
  <c r="G569" i="1"/>
  <c r="G570" i="1"/>
  <c r="I570" i="1"/>
  <c r="G571" i="1"/>
  <c r="G572" i="1"/>
  <c r="G573" i="1"/>
  <c r="G574" i="1"/>
  <c r="I574" i="1"/>
  <c r="G575" i="1"/>
  <c r="I575" i="1"/>
  <c r="G576" i="1"/>
  <c r="G577" i="1"/>
  <c r="G578" i="1"/>
  <c r="I578" i="1"/>
  <c r="G579" i="1"/>
  <c r="G580" i="1"/>
  <c r="G581" i="1"/>
  <c r="G582" i="1"/>
  <c r="I582" i="1"/>
  <c r="G583" i="1"/>
  <c r="I583" i="1"/>
  <c r="G584" i="1"/>
  <c r="G585" i="1"/>
  <c r="G586" i="1"/>
  <c r="I586" i="1"/>
  <c r="G587" i="1"/>
  <c r="G588" i="1"/>
  <c r="G589" i="1"/>
  <c r="G590" i="1"/>
  <c r="I590" i="1"/>
  <c r="G591" i="1"/>
  <c r="I591" i="1"/>
  <c r="G592" i="1"/>
  <c r="G593" i="1"/>
  <c r="G594" i="1"/>
  <c r="I594" i="1"/>
  <c r="G595" i="1"/>
  <c r="G596" i="1"/>
  <c r="G597" i="1"/>
  <c r="G598" i="1"/>
  <c r="I598" i="1"/>
  <c r="G599" i="1"/>
  <c r="I599" i="1"/>
  <c r="G600" i="1"/>
  <c r="G601" i="1"/>
  <c r="G602" i="1"/>
  <c r="I602" i="1"/>
  <c r="G603" i="1"/>
  <c r="G604" i="1"/>
  <c r="G605" i="1"/>
  <c r="G606" i="1"/>
  <c r="I606" i="1"/>
  <c r="G607" i="1"/>
  <c r="I607" i="1"/>
  <c r="G608" i="1"/>
  <c r="G609" i="1"/>
  <c r="G610" i="1"/>
  <c r="I610" i="1"/>
  <c r="G611" i="1"/>
  <c r="G612" i="1"/>
  <c r="G613" i="1"/>
  <c r="G614" i="1"/>
  <c r="I614" i="1"/>
  <c r="G615" i="1"/>
  <c r="I615" i="1"/>
  <c r="G616" i="1"/>
  <c r="G617" i="1"/>
  <c r="G618" i="1"/>
  <c r="I618" i="1"/>
  <c r="G619" i="1"/>
  <c r="G620" i="1"/>
  <c r="G621" i="1"/>
  <c r="G622" i="1"/>
  <c r="I622" i="1"/>
  <c r="G623" i="1"/>
  <c r="I623" i="1"/>
  <c r="G624" i="1"/>
  <c r="G625" i="1"/>
  <c r="G626" i="1"/>
  <c r="I626" i="1"/>
  <c r="G627" i="1"/>
  <c r="G628" i="1"/>
  <c r="G629" i="1"/>
  <c r="G630" i="1"/>
  <c r="I630" i="1"/>
  <c r="G631" i="1"/>
  <c r="I631" i="1"/>
  <c r="G632" i="1"/>
  <c r="G633" i="1"/>
  <c r="G634" i="1"/>
  <c r="I634" i="1"/>
  <c r="G635" i="1"/>
  <c r="G636" i="1"/>
  <c r="G637" i="1"/>
  <c r="G638" i="1"/>
  <c r="I638" i="1"/>
  <c r="G639" i="1"/>
  <c r="I639" i="1"/>
  <c r="G640" i="1"/>
  <c r="G641" i="1"/>
  <c r="G642" i="1"/>
  <c r="I642" i="1"/>
  <c r="G643" i="1"/>
  <c r="G644" i="1"/>
  <c r="G645" i="1"/>
  <c r="G646" i="1"/>
  <c r="I646" i="1"/>
  <c r="G647" i="1"/>
  <c r="I647" i="1"/>
  <c r="G648" i="1"/>
  <c r="G649" i="1"/>
  <c r="G650" i="1"/>
  <c r="I650" i="1"/>
  <c r="G651" i="1"/>
  <c r="G652" i="1"/>
  <c r="G653" i="1"/>
  <c r="G654" i="1"/>
  <c r="I654" i="1"/>
  <c r="G655" i="1"/>
  <c r="I655" i="1"/>
  <c r="G656" i="1"/>
  <c r="G657" i="1"/>
  <c r="G658" i="1"/>
  <c r="I658" i="1"/>
  <c r="G659" i="1"/>
  <c r="G660" i="1"/>
  <c r="G661" i="1"/>
  <c r="G662" i="1"/>
  <c r="I662" i="1"/>
  <c r="G663" i="1"/>
  <c r="I663" i="1"/>
  <c r="G664" i="1"/>
  <c r="G665" i="1"/>
  <c r="G666" i="1"/>
  <c r="I666" i="1"/>
  <c r="G667" i="1"/>
  <c r="G668" i="1"/>
  <c r="G669" i="1"/>
  <c r="G670" i="1"/>
  <c r="I670" i="1"/>
  <c r="G671" i="1"/>
  <c r="I671" i="1"/>
  <c r="G672" i="1"/>
  <c r="G673" i="1"/>
  <c r="G674" i="1"/>
  <c r="I674" i="1"/>
  <c r="G675" i="1"/>
  <c r="G676" i="1"/>
  <c r="G677" i="1"/>
  <c r="G678" i="1"/>
  <c r="I678" i="1"/>
  <c r="G679" i="1"/>
  <c r="I679" i="1"/>
  <c r="G680" i="1"/>
  <c r="G681" i="1"/>
  <c r="G682" i="1"/>
  <c r="I682" i="1"/>
  <c r="G683" i="1"/>
  <c r="G684" i="1"/>
  <c r="G685" i="1"/>
  <c r="G686" i="1"/>
  <c r="I686" i="1"/>
  <c r="G687" i="1"/>
  <c r="I687" i="1"/>
  <c r="G688" i="1"/>
  <c r="G689" i="1"/>
  <c r="G690" i="1"/>
  <c r="I690" i="1"/>
  <c r="G691" i="1"/>
  <c r="G692" i="1"/>
  <c r="G693" i="1"/>
  <c r="G694" i="1"/>
  <c r="I694" i="1"/>
  <c r="G695" i="1"/>
  <c r="I695" i="1"/>
  <c r="G696" i="1"/>
  <c r="G697" i="1"/>
  <c r="G698" i="1"/>
  <c r="I698" i="1"/>
  <c r="G699" i="1"/>
  <c r="G700" i="1"/>
  <c r="G701" i="1"/>
  <c r="G702" i="1"/>
  <c r="I702" i="1"/>
  <c r="G703" i="1"/>
  <c r="I703" i="1"/>
  <c r="G704" i="1"/>
  <c r="G705" i="1"/>
  <c r="G706" i="1"/>
  <c r="I706" i="1"/>
  <c r="G707" i="1"/>
  <c r="G708" i="1"/>
  <c r="G709" i="1"/>
  <c r="G710" i="1"/>
  <c r="I710" i="1"/>
  <c r="G711" i="1"/>
  <c r="I711" i="1"/>
  <c r="G712" i="1"/>
  <c r="G713" i="1"/>
  <c r="G714" i="1"/>
  <c r="I714" i="1"/>
  <c r="G715" i="1"/>
  <c r="G716" i="1"/>
  <c r="G717" i="1"/>
  <c r="G718" i="1"/>
  <c r="I718" i="1"/>
  <c r="G719" i="1"/>
  <c r="I719" i="1"/>
  <c r="G720" i="1"/>
  <c r="G721" i="1"/>
  <c r="G722" i="1"/>
  <c r="I722" i="1"/>
  <c r="G723" i="1"/>
  <c r="G724" i="1"/>
  <c r="G725" i="1"/>
  <c r="G726" i="1"/>
  <c r="I726" i="1"/>
  <c r="G727" i="1"/>
  <c r="I727" i="1"/>
  <c r="G728" i="1"/>
  <c r="G729" i="1"/>
  <c r="G730" i="1"/>
  <c r="I730" i="1"/>
  <c r="G731" i="1"/>
  <c r="G732" i="1"/>
  <c r="G733" i="1"/>
  <c r="G734" i="1"/>
  <c r="I734" i="1"/>
  <c r="G735" i="1"/>
  <c r="I735" i="1"/>
  <c r="G736" i="1"/>
  <c r="G737" i="1"/>
  <c r="G738" i="1"/>
  <c r="I738" i="1"/>
  <c r="G739" i="1"/>
  <c r="G740" i="1"/>
  <c r="G741" i="1"/>
  <c r="G742" i="1"/>
  <c r="I742" i="1"/>
  <c r="G743" i="1"/>
  <c r="I743" i="1"/>
  <c r="G744" i="1"/>
  <c r="G745" i="1"/>
  <c r="G746" i="1"/>
  <c r="I746" i="1"/>
  <c r="G747" i="1"/>
  <c r="G748" i="1"/>
  <c r="G749" i="1"/>
  <c r="G750" i="1"/>
  <c r="I750" i="1"/>
  <c r="G751" i="1"/>
  <c r="I751" i="1"/>
  <c r="G752" i="1"/>
  <c r="G753" i="1"/>
  <c r="G754" i="1"/>
  <c r="I754" i="1"/>
  <c r="G755" i="1"/>
  <c r="G756" i="1"/>
  <c r="G757" i="1"/>
  <c r="G758" i="1"/>
  <c r="I758" i="1"/>
  <c r="G759" i="1"/>
  <c r="I759" i="1"/>
  <c r="G760" i="1"/>
  <c r="G761" i="1"/>
  <c r="G762" i="1"/>
  <c r="I762" i="1"/>
  <c r="G763" i="1"/>
  <c r="G764" i="1"/>
  <c r="G765" i="1"/>
  <c r="G766" i="1"/>
  <c r="I766" i="1"/>
  <c r="G767" i="1"/>
  <c r="I767" i="1"/>
  <c r="G768" i="1"/>
  <c r="G769" i="1"/>
  <c r="G770" i="1"/>
  <c r="I770" i="1"/>
  <c r="G771" i="1"/>
  <c r="G772" i="1"/>
  <c r="G773" i="1"/>
  <c r="G774" i="1"/>
  <c r="I774" i="1"/>
  <c r="G775" i="1"/>
  <c r="I775" i="1"/>
  <c r="G776" i="1"/>
  <c r="G777" i="1"/>
  <c r="G778" i="1"/>
  <c r="I778" i="1"/>
  <c r="G779" i="1"/>
  <c r="G780" i="1"/>
  <c r="G781" i="1"/>
  <c r="G782" i="1"/>
  <c r="I782" i="1"/>
  <c r="G783" i="1"/>
  <c r="I783" i="1"/>
  <c r="G784" i="1"/>
  <c r="G785" i="1"/>
  <c r="G786" i="1"/>
  <c r="I786" i="1"/>
  <c r="G787" i="1"/>
  <c r="G788" i="1"/>
  <c r="G789" i="1"/>
  <c r="G790" i="1"/>
  <c r="I790" i="1"/>
  <c r="G791" i="1"/>
  <c r="I791" i="1"/>
  <c r="G792" i="1"/>
  <c r="G793" i="1"/>
  <c r="G794" i="1"/>
  <c r="I794" i="1"/>
  <c r="G795" i="1"/>
  <c r="G796" i="1"/>
  <c r="G797" i="1"/>
  <c r="G798" i="1"/>
  <c r="I798" i="1"/>
  <c r="G799" i="1"/>
  <c r="I799" i="1"/>
  <c r="G800" i="1"/>
  <c r="G801" i="1"/>
  <c r="G802" i="1"/>
  <c r="I802" i="1"/>
  <c r="G803" i="1"/>
  <c r="G804" i="1"/>
  <c r="G805" i="1"/>
  <c r="G806" i="1"/>
  <c r="I806" i="1"/>
  <c r="G807" i="1"/>
  <c r="I807" i="1"/>
  <c r="G808" i="1"/>
  <c r="G809" i="1"/>
  <c r="G810" i="1"/>
  <c r="I810" i="1"/>
  <c r="G811" i="1"/>
  <c r="G812" i="1"/>
  <c r="G813" i="1"/>
  <c r="G814" i="1"/>
  <c r="I814" i="1"/>
  <c r="G815" i="1"/>
  <c r="I815" i="1"/>
  <c r="G816" i="1"/>
  <c r="G817" i="1"/>
  <c r="G818" i="1"/>
  <c r="I818" i="1"/>
  <c r="G819" i="1"/>
  <c r="G820" i="1"/>
  <c r="G821" i="1"/>
  <c r="G822" i="1"/>
  <c r="I822" i="1"/>
  <c r="G823" i="1"/>
  <c r="I823" i="1"/>
  <c r="G824" i="1"/>
  <c r="G825" i="1"/>
  <c r="G826" i="1"/>
  <c r="I826" i="1"/>
  <c r="G827" i="1"/>
  <c r="G828" i="1"/>
  <c r="G829" i="1"/>
  <c r="G830" i="1"/>
  <c r="I830" i="1"/>
  <c r="G831" i="1"/>
  <c r="G832" i="1"/>
  <c r="G833" i="1"/>
  <c r="G834" i="1"/>
  <c r="I834" i="1"/>
  <c r="G835" i="1"/>
  <c r="G836" i="1"/>
  <c r="G837" i="1"/>
  <c r="G838" i="1"/>
  <c r="I838" i="1"/>
  <c r="G839" i="1"/>
  <c r="G840" i="1"/>
  <c r="G841" i="1"/>
  <c r="G842" i="1"/>
  <c r="I842" i="1"/>
  <c r="G843" i="1"/>
  <c r="G844" i="1"/>
  <c r="G845" i="1"/>
  <c r="G846" i="1"/>
  <c r="I846" i="1"/>
  <c r="G847" i="1"/>
  <c r="I847" i="1"/>
  <c r="G848" i="1"/>
  <c r="G849" i="1"/>
  <c r="G850" i="1"/>
  <c r="I850" i="1"/>
  <c r="G851" i="1"/>
  <c r="G852" i="1"/>
  <c r="G853" i="1"/>
  <c r="G854" i="1"/>
  <c r="I854" i="1"/>
  <c r="G855" i="1"/>
  <c r="I855" i="1"/>
  <c r="G856" i="1"/>
  <c r="G857" i="1"/>
  <c r="G858" i="1"/>
  <c r="I858" i="1"/>
  <c r="G859" i="1"/>
  <c r="G860" i="1"/>
  <c r="G861" i="1"/>
  <c r="G862" i="1"/>
  <c r="I862" i="1"/>
  <c r="G863" i="1"/>
  <c r="G864" i="1"/>
  <c r="G865" i="1"/>
  <c r="G866" i="1"/>
  <c r="I866" i="1"/>
  <c r="G867" i="1"/>
  <c r="G868" i="1"/>
  <c r="G869" i="1"/>
  <c r="G870" i="1"/>
  <c r="I870" i="1"/>
  <c r="G871" i="1"/>
  <c r="G872" i="1"/>
  <c r="G873" i="1"/>
  <c r="G874" i="1"/>
  <c r="I874" i="1"/>
  <c r="G875" i="1"/>
  <c r="G876" i="1"/>
  <c r="G877" i="1"/>
  <c r="G878" i="1"/>
  <c r="I878" i="1"/>
  <c r="G879" i="1"/>
  <c r="I879" i="1"/>
  <c r="G880" i="1"/>
  <c r="G881" i="1"/>
  <c r="G882" i="1"/>
  <c r="I882" i="1"/>
  <c r="G883" i="1"/>
  <c r="G884" i="1"/>
  <c r="G885" i="1"/>
  <c r="G886" i="1"/>
  <c r="I886" i="1"/>
  <c r="G887" i="1"/>
  <c r="I887" i="1"/>
  <c r="G888" i="1"/>
  <c r="G889" i="1"/>
  <c r="G890" i="1"/>
  <c r="I890" i="1"/>
  <c r="G891" i="1"/>
  <c r="G892" i="1"/>
  <c r="G893" i="1"/>
  <c r="G894" i="1"/>
  <c r="I894" i="1"/>
  <c r="G895" i="1"/>
  <c r="G896" i="1"/>
  <c r="G897" i="1"/>
  <c r="G898" i="1"/>
  <c r="I898" i="1"/>
  <c r="G899" i="1"/>
  <c r="G900" i="1"/>
  <c r="G901" i="1"/>
  <c r="G902" i="1"/>
  <c r="I902" i="1"/>
  <c r="G903" i="1"/>
  <c r="G904" i="1"/>
  <c r="G905" i="1"/>
  <c r="G906" i="1"/>
  <c r="I906" i="1"/>
  <c r="G907" i="1"/>
  <c r="G908" i="1"/>
  <c r="G909" i="1"/>
  <c r="G910" i="1"/>
  <c r="I910" i="1"/>
  <c r="G911" i="1"/>
  <c r="G912" i="1"/>
  <c r="G913" i="1"/>
  <c r="G914" i="1"/>
  <c r="I914" i="1"/>
  <c r="G915" i="1"/>
  <c r="G916" i="1"/>
  <c r="G917" i="1"/>
  <c r="G918" i="1"/>
  <c r="I918" i="1"/>
  <c r="G919" i="1"/>
  <c r="G920" i="1"/>
  <c r="G921" i="1"/>
  <c r="G922" i="1"/>
  <c r="I922" i="1"/>
  <c r="G923" i="1"/>
  <c r="I923" i="1" s="1"/>
  <c r="G924" i="1"/>
  <c r="G925" i="1"/>
  <c r="G926" i="1"/>
  <c r="I926" i="1"/>
  <c r="G927" i="1"/>
  <c r="G928" i="1"/>
  <c r="G929" i="1"/>
  <c r="G930" i="1"/>
  <c r="I930" i="1"/>
  <c r="G931" i="1"/>
  <c r="G932" i="1"/>
  <c r="G933" i="1"/>
  <c r="G934" i="1"/>
  <c r="I934" i="1"/>
  <c r="G935" i="1"/>
  <c r="G936" i="1"/>
  <c r="G937" i="1"/>
  <c r="G938" i="1"/>
  <c r="I938" i="1"/>
  <c r="G939" i="1"/>
  <c r="G940" i="1"/>
  <c r="G941" i="1"/>
  <c r="G942" i="1"/>
  <c r="I942" i="1"/>
  <c r="G943" i="1"/>
  <c r="G944" i="1"/>
  <c r="G945" i="1"/>
  <c r="G946" i="1"/>
  <c r="I946" i="1"/>
  <c r="G947" i="1"/>
  <c r="G948" i="1"/>
  <c r="G949" i="1"/>
  <c r="G950" i="1"/>
  <c r="I950" i="1"/>
  <c r="G951" i="1"/>
  <c r="G952" i="1"/>
  <c r="G953" i="1"/>
  <c r="G954" i="1"/>
  <c r="I954" i="1"/>
  <c r="G955" i="1"/>
  <c r="I955" i="1" s="1"/>
  <c r="G956" i="1"/>
  <c r="G957" i="1"/>
  <c r="G958" i="1"/>
  <c r="I958" i="1"/>
  <c r="G959" i="1"/>
  <c r="G960" i="1"/>
  <c r="G961" i="1"/>
  <c r="G962" i="1"/>
  <c r="I962" i="1"/>
  <c r="G963" i="1"/>
  <c r="G964" i="1"/>
  <c r="G965" i="1"/>
  <c r="G966" i="1"/>
  <c r="I966" i="1"/>
  <c r="G967" i="1"/>
  <c r="G968" i="1"/>
  <c r="G969" i="1"/>
  <c r="G970" i="1"/>
  <c r="I970" i="1"/>
  <c r="G971" i="1"/>
  <c r="I971" i="1" s="1"/>
  <c r="G972" i="1"/>
  <c r="G973" i="1"/>
  <c r="G974" i="1"/>
  <c r="I974" i="1"/>
  <c r="G975" i="1"/>
  <c r="G976" i="1"/>
  <c r="G977" i="1"/>
  <c r="G978" i="1"/>
  <c r="I978" i="1"/>
  <c r="G979" i="1"/>
  <c r="G980" i="1"/>
  <c r="G981" i="1"/>
  <c r="G982" i="1"/>
  <c r="I982" i="1"/>
  <c r="G983" i="1"/>
  <c r="G984" i="1"/>
  <c r="G985" i="1"/>
  <c r="G986" i="1"/>
  <c r="I986" i="1"/>
  <c r="G987" i="1"/>
  <c r="I987" i="1" s="1"/>
  <c r="G988" i="1"/>
  <c r="G989" i="1"/>
  <c r="G990" i="1"/>
  <c r="I990" i="1"/>
  <c r="G991" i="1"/>
  <c r="G992" i="1"/>
  <c r="G993" i="1"/>
  <c r="G994" i="1"/>
  <c r="I994" i="1"/>
  <c r="G995" i="1"/>
  <c r="G996" i="1"/>
  <c r="G997" i="1"/>
  <c r="G998" i="1"/>
  <c r="I998" i="1"/>
  <c r="G999" i="1"/>
  <c r="G1000" i="1"/>
  <c r="G1001" i="1"/>
  <c r="G1002" i="1"/>
  <c r="I1002" i="1"/>
  <c r="G1003" i="1"/>
  <c r="I1003" i="1" s="1"/>
  <c r="G1004" i="1"/>
  <c r="G1005" i="1"/>
  <c r="G1006" i="1"/>
  <c r="I1006" i="1"/>
  <c r="G1007" i="1"/>
  <c r="G1008" i="1"/>
  <c r="G1009" i="1"/>
  <c r="G1010" i="1"/>
  <c r="I1010" i="1"/>
  <c r="G1011" i="1"/>
  <c r="G1012" i="1"/>
  <c r="G1013" i="1"/>
  <c r="G1014" i="1"/>
  <c r="I1014" i="1"/>
  <c r="G1015" i="1"/>
  <c r="G1016" i="1"/>
  <c r="G1017" i="1"/>
  <c r="G1018" i="1"/>
  <c r="I1018" i="1"/>
  <c r="G1019" i="1"/>
  <c r="I1019" i="1" s="1"/>
  <c r="G1020" i="1"/>
  <c r="G1021" i="1"/>
  <c r="G1022" i="1"/>
  <c r="I1022" i="1"/>
  <c r="G1023" i="1"/>
  <c r="G1024" i="1"/>
  <c r="G1025" i="1"/>
  <c r="G1026" i="1"/>
  <c r="I1026" i="1"/>
  <c r="G1027" i="1"/>
  <c r="G1028" i="1"/>
  <c r="G1029" i="1"/>
  <c r="G1030" i="1"/>
  <c r="I1030" i="1"/>
  <c r="G1031" i="1"/>
  <c r="G1032" i="1"/>
  <c r="G1033" i="1"/>
  <c r="G1034" i="1"/>
  <c r="I1034" i="1"/>
  <c r="G1035" i="1"/>
  <c r="I1035" i="1" s="1"/>
  <c r="G1036" i="1"/>
  <c r="G1037" i="1"/>
  <c r="G1038" i="1"/>
  <c r="I1038" i="1"/>
  <c r="G1039" i="1"/>
  <c r="G1040" i="1"/>
  <c r="G1041" i="1"/>
  <c r="G1042" i="1"/>
  <c r="I1042" i="1"/>
  <c r="G1043" i="1"/>
  <c r="G1044" i="1"/>
  <c r="G1045" i="1"/>
  <c r="G1046" i="1"/>
  <c r="I1046" i="1"/>
  <c r="G1047" i="1"/>
  <c r="G1048" i="1"/>
  <c r="G1049" i="1"/>
  <c r="G1050" i="1"/>
  <c r="I1050" i="1"/>
  <c r="G1051" i="1"/>
  <c r="I1051" i="1" s="1"/>
  <c r="G1052" i="1"/>
  <c r="G1053" i="1"/>
  <c r="G1054" i="1"/>
  <c r="I1054" i="1"/>
  <c r="G1055" i="1"/>
  <c r="G1056" i="1"/>
  <c r="G1057" i="1"/>
  <c r="G1058" i="1"/>
  <c r="I1058" i="1"/>
  <c r="G1059" i="1"/>
  <c r="G1060" i="1"/>
  <c r="G1061" i="1"/>
  <c r="G1062" i="1"/>
  <c r="I1062" i="1"/>
  <c r="G1063" i="1"/>
  <c r="G1064" i="1"/>
  <c r="G1065" i="1"/>
  <c r="G1066" i="1"/>
  <c r="I1066" i="1"/>
  <c r="G1067" i="1"/>
  <c r="I1067" i="1" s="1"/>
  <c r="G1068" i="1"/>
  <c r="G1069" i="1"/>
  <c r="G1070" i="1"/>
  <c r="I1070" i="1"/>
  <c r="G1071" i="1"/>
  <c r="G1072" i="1"/>
  <c r="G1073" i="1"/>
  <c r="G1074" i="1"/>
  <c r="I1074" i="1"/>
  <c r="G1075" i="1"/>
  <c r="G1076" i="1"/>
  <c r="G1077" i="1"/>
  <c r="G1078" i="1"/>
  <c r="I1078" i="1"/>
  <c r="G1079" i="1"/>
  <c r="G1080" i="1"/>
  <c r="G1081" i="1"/>
  <c r="G1082" i="1"/>
  <c r="I1082" i="1"/>
  <c r="G1083" i="1"/>
  <c r="I1083" i="1" s="1"/>
  <c r="G1084" i="1"/>
  <c r="G1085" i="1"/>
  <c r="G1086" i="1"/>
  <c r="I1086" i="1"/>
  <c r="G1087" i="1"/>
  <c r="G1088" i="1"/>
  <c r="G1089" i="1"/>
  <c r="G1090" i="1"/>
  <c r="I1090" i="1"/>
  <c r="G1091" i="1"/>
  <c r="G1092" i="1"/>
  <c r="G1093" i="1"/>
  <c r="G1094" i="1"/>
  <c r="I1094" i="1"/>
  <c r="G1095" i="1"/>
  <c r="G1096" i="1"/>
  <c r="G1097" i="1"/>
  <c r="G1098" i="1"/>
  <c r="I1098" i="1"/>
  <c r="G1099" i="1"/>
  <c r="I1099" i="1" s="1"/>
  <c r="G1100" i="1"/>
  <c r="G1101" i="1"/>
  <c r="G1102" i="1"/>
  <c r="I1102" i="1"/>
  <c r="G1103" i="1"/>
  <c r="G1104" i="1"/>
  <c r="G1105" i="1"/>
  <c r="G1106" i="1"/>
  <c r="I1106" i="1"/>
  <c r="G1107" i="1"/>
  <c r="G1108" i="1"/>
  <c r="G1109" i="1"/>
  <c r="G1110" i="1"/>
  <c r="I1110" i="1"/>
  <c r="G1111" i="1"/>
  <c r="G1112" i="1"/>
  <c r="G1113" i="1"/>
  <c r="G1114" i="1"/>
  <c r="I1114" i="1"/>
  <c r="G1115" i="1"/>
  <c r="I1115" i="1" s="1"/>
  <c r="G1116" i="1"/>
  <c r="G1117" i="1"/>
  <c r="G1118" i="1"/>
  <c r="I1118" i="1"/>
  <c r="G1119" i="1"/>
  <c r="G1120" i="1"/>
  <c r="G1121" i="1"/>
  <c r="G1122" i="1"/>
  <c r="I1122" i="1"/>
  <c r="G1123" i="1"/>
  <c r="G1124" i="1"/>
  <c r="G1125" i="1"/>
  <c r="G1126" i="1"/>
  <c r="I1126" i="1"/>
  <c r="G1127" i="1"/>
  <c r="G1128" i="1"/>
  <c r="G1129" i="1"/>
  <c r="G1130" i="1"/>
  <c r="I1130" i="1"/>
  <c r="G1131" i="1"/>
  <c r="I1131" i="1" s="1"/>
  <c r="G1132" i="1"/>
  <c r="G1133" i="1"/>
  <c r="G1134" i="1"/>
  <c r="I1134" i="1"/>
  <c r="G1135" i="1"/>
  <c r="G1136" i="1"/>
  <c r="G1137" i="1"/>
  <c r="G1138" i="1"/>
  <c r="I1138" i="1"/>
  <c r="G1139" i="1"/>
  <c r="G1140" i="1"/>
  <c r="G1141" i="1"/>
  <c r="G1142" i="1"/>
  <c r="I1142" i="1"/>
  <c r="G1143" i="1"/>
  <c r="G1144" i="1"/>
  <c r="G1145" i="1"/>
  <c r="G1146" i="1"/>
  <c r="I1146" i="1"/>
  <c r="G1147" i="1"/>
  <c r="I1147" i="1" s="1"/>
  <c r="G1148" i="1"/>
  <c r="G1149" i="1"/>
  <c r="G1150" i="1"/>
  <c r="I1150" i="1"/>
  <c r="G1151" i="1"/>
  <c r="G1152" i="1"/>
  <c r="G1153" i="1"/>
  <c r="G1154" i="1"/>
  <c r="I1154" i="1"/>
  <c r="G1155" i="1"/>
  <c r="G1156" i="1"/>
  <c r="G1157" i="1"/>
  <c r="G1158" i="1"/>
  <c r="I1158" i="1"/>
  <c r="G1159" i="1"/>
  <c r="G1160" i="1"/>
  <c r="G1161" i="1"/>
  <c r="G1162" i="1"/>
  <c r="I1162" i="1"/>
  <c r="G1163" i="1"/>
  <c r="I1163" i="1" s="1"/>
  <c r="G1164" i="1"/>
  <c r="G1165" i="1"/>
  <c r="G1166" i="1"/>
  <c r="I1166" i="1"/>
  <c r="G1167" i="1"/>
  <c r="G1168" i="1"/>
  <c r="G1169" i="1"/>
  <c r="G1170" i="1"/>
  <c r="I1170" i="1"/>
  <c r="G1171" i="1"/>
  <c r="G1172" i="1"/>
  <c r="G1173" i="1"/>
  <c r="G1174" i="1"/>
  <c r="I1174" i="1"/>
  <c r="G1175" i="1"/>
  <c r="G1176" i="1"/>
  <c r="G1177" i="1"/>
  <c r="G1178" i="1"/>
  <c r="I1178" i="1"/>
  <c r="G1179" i="1"/>
  <c r="I1179" i="1" s="1"/>
  <c r="G1180" i="1"/>
  <c r="G1181" i="1"/>
  <c r="G1182" i="1"/>
  <c r="I1182" i="1"/>
  <c r="G1183" i="1"/>
  <c r="G1184" i="1"/>
  <c r="G1185" i="1"/>
  <c r="G1186" i="1"/>
  <c r="I1186" i="1"/>
  <c r="G1187" i="1"/>
  <c r="G1188" i="1"/>
  <c r="G1189" i="1"/>
  <c r="G1190" i="1"/>
  <c r="I1190" i="1"/>
  <c r="G1191" i="1"/>
  <c r="G1192" i="1"/>
  <c r="G1193" i="1"/>
  <c r="G1194" i="1"/>
  <c r="I1194" i="1"/>
  <c r="G1195" i="1"/>
  <c r="I1195" i="1" s="1"/>
  <c r="G1196" i="1"/>
  <c r="G1197" i="1"/>
  <c r="G1198" i="1"/>
  <c r="I1198" i="1"/>
  <c r="G1199" i="1"/>
  <c r="G1200" i="1"/>
  <c r="G1201" i="1"/>
  <c r="G1202" i="1"/>
  <c r="I1202" i="1"/>
  <c r="G1203" i="1"/>
  <c r="G1204" i="1"/>
  <c r="G1205" i="1"/>
  <c r="G1206" i="1"/>
  <c r="I1206" i="1"/>
  <c r="G1207" i="1"/>
  <c r="G1208" i="1"/>
  <c r="G1209" i="1"/>
  <c r="G1210" i="1"/>
  <c r="I1210" i="1"/>
  <c r="G1211" i="1"/>
  <c r="I1211" i="1" s="1"/>
  <c r="G1212" i="1"/>
  <c r="G1213" i="1"/>
  <c r="G1214" i="1"/>
  <c r="I1214" i="1"/>
  <c r="G1215" i="1"/>
  <c r="G1216" i="1"/>
  <c r="G1217" i="1"/>
  <c r="G1218" i="1"/>
  <c r="I1218" i="1"/>
  <c r="G1219" i="1"/>
  <c r="G1220" i="1"/>
  <c r="G1221" i="1"/>
  <c r="G1222" i="1"/>
  <c r="I1222" i="1"/>
  <c r="G1223" i="1"/>
  <c r="G1224" i="1"/>
  <c r="G1225" i="1"/>
  <c r="G1226" i="1"/>
  <c r="I1226" i="1"/>
  <c r="G1227" i="1"/>
  <c r="I1227" i="1" s="1"/>
  <c r="G1228" i="1"/>
  <c r="G1229" i="1"/>
  <c r="G1230" i="1"/>
  <c r="I1230" i="1"/>
  <c r="G1231" i="1"/>
  <c r="G1232" i="1"/>
  <c r="G1233" i="1"/>
  <c r="G1234" i="1"/>
  <c r="I1234" i="1"/>
  <c r="G1235" i="1"/>
  <c r="G1236" i="1"/>
  <c r="G1237" i="1"/>
  <c r="G1238" i="1"/>
  <c r="I1238" i="1"/>
  <c r="G1239" i="1"/>
  <c r="G1240" i="1"/>
  <c r="G1241" i="1"/>
  <c r="G1242" i="1"/>
  <c r="I1242" i="1"/>
  <c r="G1243" i="1"/>
  <c r="I1243" i="1" s="1"/>
  <c r="G1244" i="1"/>
  <c r="G1245" i="1"/>
  <c r="G1246" i="1"/>
  <c r="I1246" i="1"/>
  <c r="G1247" i="1"/>
  <c r="G1248" i="1"/>
  <c r="G1249" i="1"/>
  <c r="G1250" i="1"/>
  <c r="I1250" i="1"/>
  <c r="G1251" i="1"/>
  <c r="G1252" i="1"/>
  <c r="G1253" i="1"/>
  <c r="G1254" i="1"/>
  <c r="I1254" i="1"/>
  <c r="G1255" i="1"/>
  <c r="G1256" i="1"/>
  <c r="G1257" i="1"/>
  <c r="G1258" i="1"/>
  <c r="I1258" i="1"/>
  <c r="G1259" i="1"/>
  <c r="I1259" i="1" s="1"/>
  <c r="G1260" i="1"/>
  <c r="G1261" i="1"/>
  <c r="G1262" i="1"/>
  <c r="I1262" i="1"/>
  <c r="G1263" i="1"/>
  <c r="G1264" i="1"/>
  <c r="G1265" i="1"/>
  <c r="G1266" i="1"/>
  <c r="I1266" i="1"/>
  <c r="G1267" i="1"/>
  <c r="G1268" i="1"/>
  <c r="G1269" i="1"/>
  <c r="G1270" i="1"/>
  <c r="I1270" i="1"/>
  <c r="G1271" i="1"/>
  <c r="G1272" i="1"/>
  <c r="G1273" i="1"/>
  <c r="G1274" i="1"/>
  <c r="I1274" i="1"/>
  <c r="G1275" i="1"/>
  <c r="I1275" i="1" s="1"/>
  <c r="G1276" i="1"/>
  <c r="G1277" i="1"/>
  <c r="G1278" i="1"/>
  <c r="I1278" i="1"/>
  <c r="G1279" i="1"/>
  <c r="G1280" i="1"/>
  <c r="G1281" i="1"/>
  <c r="G1282" i="1"/>
  <c r="I1282" i="1"/>
  <c r="G1283" i="1"/>
  <c r="G1284" i="1"/>
  <c r="G1285" i="1"/>
  <c r="G9" i="1"/>
  <c r="I9" i="1"/>
  <c r="L1" i="1"/>
  <c r="I176" i="1" l="1"/>
  <c r="I152" i="1"/>
  <c r="I144" i="1"/>
  <c r="I515" i="1"/>
  <c r="I507" i="1"/>
  <c r="I499" i="1"/>
  <c r="I491" i="1"/>
  <c r="I483" i="1"/>
  <c r="I475" i="1"/>
  <c r="I467" i="1"/>
  <c r="I459" i="1"/>
  <c r="I451" i="1"/>
  <c r="I443" i="1"/>
  <c r="I435" i="1"/>
  <c r="I427" i="1"/>
  <c r="I419" i="1"/>
  <c r="I411" i="1"/>
  <c r="I403" i="1"/>
  <c r="I395" i="1"/>
  <c r="I387" i="1"/>
  <c r="I379" i="1"/>
  <c r="I371" i="1"/>
  <c r="I363" i="1"/>
  <c r="I355" i="1"/>
  <c r="I347" i="1"/>
  <c r="I339" i="1"/>
  <c r="I331" i="1"/>
  <c r="I323" i="1"/>
  <c r="I315" i="1"/>
  <c r="I307" i="1"/>
  <c r="I299" i="1"/>
  <c r="I291" i="1"/>
  <c r="I283" i="1"/>
  <c r="I275" i="1"/>
  <c r="I267" i="1"/>
  <c r="I259" i="1"/>
  <c r="I251" i="1"/>
  <c r="I243" i="1"/>
  <c r="I235" i="1"/>
  <c r="I227" i="1"/>
  <c r="I939" i="1"/>
  <c r="I511" i="1"/>
  <c r="I503" i="1"/>
  <c r="I495" i="1"/>
  <c r="I487" i="1"/>
  <c r="I479" i="1"/>
  <c r="I471" i="1"/>
  <c r="I463" i="1"/>
  <c r="I455" i="1"/>
  <c r="I447" i="1"/>
  <c r="I439" i="1"/>
  <c r="I431" i="1"/>
  <c r="I423" i="1"/>
  <c r="I415" i="1"/>
  <c r="I407" i="1"/>
  <c r="I399" i="1"/>
  <c r="I391" i="1"/>
  <c r="I383" i="1"/>
  <c r="I375" i="1"/>
  <c r="I367" i="1"/>
  <c r="I359" i="1"/>
  <c r="I351" i="1"/>
  <c r="I343" i="1"/>
  <c r="I335" i="1"/>
  <c r="I327" i="1"/>
  <c r="I319" i="1"/>
  <c r="I311" i="1"/>
  <c r="I303" i="1"/>
  <c r="I295" i="1"/>
  <c r="I287" i="1"/>
  <c r="I279" i="1"/>
  <c r="I271" i="1"/>
  <c r="I263" i="1"/>
  <c r="I255" i="1"/>
  <c r="I247" i="1"/>
  <c r="I239" i="1"/>
  <c r="I231" i="1"/>
  <c r="I223" i="1"/>
  <c r="I215" i="1"/>
  <c r="I207" i="1"/>
  <c r="I199" i="1"/>
  <c r="I191" i="1"/>
  <c r="I183" i="1"/>
  <c r="I171" i="1"/>
  <c r="I147" i="1"/>
  <c r="I135" i="1"/>
  <c r="I1273" i="1"/>
  <c r="I1257" i="1"/>
  <c r="I1241" i="1"/>
  <c r="I1225" i="1"/>
  <c r="I1209" i="1"/>
  <c r="I1193" i="1"/>
  <c r="I1177" i="1"/>
  <c r="I1161" i="1"/>
  <c r="I1145" i="1"/>
  <c r="I1129" i="1"/>
  <c r="I1113" i="1"/>
  <c r="I1097" i="1"/>
  <c r="I1081" i="1"/>
  <c r="I1065" i="1"/>
  <c r="I1049" i="1"/>
  <c r="I1033" i="1"/>
  <c r="I1017" i="1"/>
  <c r="I1001" i="1"/>
  <c r="I985" i="1"/>
  <c r="I969" i="1"/>
  <c r="I953" i="1"/>
  <c r="I937" i="1"/>
  <c r="I921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I205" i="1"/>
  <c r="I197" i="1"/>
  <c r="I189" i="1"/>
  <c r="I181" i="1"/>
  <c r="I157" i="1"/>
  <c r="I141" i="1"/>
  <c r="I277" i="1"/>
  <c r="I269" i="1"/>
  <c r="I261" i="1"/>
  <c r="I253" i="1"/>
  <c r="I245" i="1"/>
  <c r="I237" i="1"/>
  <c r="I229" i="1"/>
  <c r="I221" i="1"/>
  <c r="I213" i="1"/>
  <c r="I165" i="1"/>
  <c r="I509" i="1"/>
  <c r="I501" i="1"/>
  <c r="I493" i="1"/>
  <c r="I485" i="1"/>
  <c r="I477" i="1"/>
  <c r="I469" i="1"/>
  <c r="I461" i="1"/>
  <c r="I453" i="1"/>
  <c r="I445" i="1"/>
  <c r="I437" i="1"/>
  <c r="I429" i="1"/>
  <c r="I421" i="1"/>
  <c r="I413" i="1"/>
  <c r="I405" i="1"/>
  <c r="I397" i="1"/>
  <c r="I389" i="1"/>
  <c r="I381" i="1"/>
  <c r="I373" i="1"/>
  <c r="I365" i="1"/>
  <c r="I357" i="1"/>
  <c r="I349" i="1"/>
  <c r="I341" i="1"/>
  <c r="I333" i="1"/>
  <c r="I325" i="1"/>
  <c r="I317" i="1"/>
  <c r="I309" i="1"/>
  <c r="I301" i="1"/>
  <c r="I293" i="1"/>
  <c r="I285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5" background="1" saveData="1">
    <webPr sourceData="1" parsePre="1" consecutive="1" xl2000="1" url="http://www.pro-football-reference.com/years/2012/games.htm" htmlTables="1"/>
  </connection>
</connections>
</file>

<file path=xl/sharedStrings.xml><?xml version="1.0" encoding="utf-8"?>
<sst xmlns="http://schemas.openxmlformats.org/spreadsheetml/2006/main" count="2545" uniqueCount="295">
  <si>
    <t>game#</t>
  </si>
  <si>
    <t>H</t>
  </si>
  <si>
    <t>A</t>
  </si>
  <si>
    <t>HS</t>
  </si>
  <si>
    <t>AS</t>
  </si>
  <si>
    <t>-----</t>
  </si>
  <si>
    <t>Home margin</t>
  </si>
  <si>
    <t>Home Prediction</t>
  </si>
  <si>
    <t>Sq error</t>
  </si>
  <si>
    <t>Team#</t>
  </si>
  <si>
    <t>Name</t>
  </si>
  <si>
    <t>Rating</t>
  </si>
  <si>
    <t>mean</t>
  </si>
  <si>
    <t>ATL</t>
  </si>
  <si>
    <t>Home edge</t>
  </si>
  <si>
    <t>SSE</t>
  </si>
  <si>
    <t>CLEV</t>
  </si>
  <si>
    <t>DALL</t>
  </si>
  <si>
    <t>DENV</t>
  </si>
  <si>
    <t>DET</t>
  </si>
  <si>
    <t>CHIC</t>
  </si>
  <si>
    <t>WASH</t>
  </si>
  <si>
    <t>UTAH</t>
  </si>
  <si>
    <t>SEATTLE</t>
  </si>
  <si>
    <t>SAN</t>
  </si>
  <si>
    <t>SAC</t>
  </si>
  <si>
    <t>NJN</t>
  </si>
  <si>
    <t>LAL</t>
  </si>
  <si>
    <t>GS</t>
  </si>
  <si>
    <t>PORT</t>
  </si>
  <si>
    <t>BOS</t>
  </si>
  <si>
    <t>HOUS</t>
  </si>
  <si>
    <t>IND</t>
  </si>
  <si>
    <t>LAC</t>
  </si>
  <si>
    <t>MEMP</t>
  </si>
  <si>
    <t>MIA</t>
  </si>
  <si>
    <t>MIL</t>
  </si>
  <si>
    <t>MINN</t>
  </si>
  <si>
    <t>NO</t>
  </si>
  <si>
    <t>NYK</t>
  </si>
  <si>
    <t>ORL</t>
  </si>
  <si>
    <t>PHIL</t>
  </si>
  <si>
    <t>PHO</t>
  </si>
  <si>
    <t>TOR</t>
  </si>
  <si>
    <t>\</t>
  </si>
  <si>
    <t>In hockey the goalie</t>
  </si>
  <si>
    <t>is critical. Look at</t>
  </si>
  <si>
    <t>Might Ducks beating</t>
  </si>
  <si>
    <t>Detroit?</t>
  </si>
  <si>
    <t>In baseball</t>
  </si>
  <si>
    <t>the pitcher is critical.</t>
  </si>
  <si>
    <t>If Pedro pitches for</t>
  </si>
  <si>
    <t>Red Sox they are great,</t>
  </si>
  <si>
    <t>otherwise so-so.</t>
  </si>
  <si>
    <t>Therefore we need to rate the pitchers</t>
  </si>
  <si>
    <t>in baseball and goalies in hockey as well</t>
  </si>
  <si>
    <t>as the teams.</t>
  </si>
  <si>
    <t>Home</t>
  </si>
  <si>
    <t>Away</t>
  </si>
  <si>
    <t>Home Points</t>
  </si>
  <si>
    <t>Away Points</t>
  </si>
  <si>
    <t>Week</t>
  </si>
  <si>
    <t>Day</t>
  </si>
  <si>
    <t>Date</t>
  </si>
  <si>
    <t>Winner/tie</t>
  </si>
  <si>
    <t>Loser/tie</t>
  </si>
  <si>
    <t>PtsW</t>
  </si>
  <si>
    <t>PtsL</t>
  </si>
  <si>
    <t>YdsW</t>
  </si>
  <si>
    <t>TOW</t>
  </si>
  <si>
    <t>YdsL</t>
  </si>
  <si>
    <t>TOL</t>
  </si>
  <si>
    <t>Wed</t>
  </si>
  <si>
    <t>boxscore</t>
  </si>
  <si>
    <t>Dallas Cowboys</t>
  </si>
  <si>
    <t>@</t>
  </si>
  <si>
    <t>New York Giants</t>
  </si>
  <si>
    <t>Sun</t>
  </si>
  <si>
    <t>Philadelphia Eagles</t>
  </si>
  <si>
    <t>Cleveland Browns</t>
  </si>
  <si>
    <t>New England Patriots</t>
  </si>
  <si>
    <t>Tennessee Titans</t>
  </si>
  <si>
    <t>Denver Broncos</t>
  </si>
  <si>
    <t>Pittsburgh Steelers</t>
  </si>
  <si>
    <t>San Francisco 49ers</t>
  </si>
  <si>
    <t>Green Bay Packers</t>
  </si>
  <si>
    <t>Arizona Cardinals</t>
  </si>
  <si>
    <t>Seattle Seahawks</t>
  </si>
  <si>
    <t>Washington Redskins</t>
  </si>
  <si>
    <t>New Orleans Saints</t>
  </si>
  <si>
    <t>Chicago Bears</t>
  </si>
  <si>
    <t>Indianapolis Colts</t>
  </si>
  <si>
    <t>Atlanta Falcons</t>
  </si>
  <si>
    <t>Kansas City Chiefs</t>
  </si>
  <si>
    <t>Houston Texans</t>
  </si>
  <si>
    <t>Miami Dolphins</t>
  </si>
  <si>
    <t>Detroit Lions</t>
  </si>
  <si>
    <t>St. Louis Rams</t>
  </si>
  <si>
    <t>Tampa Bay Buccaneers</t>
  </si>
  <si>
    <t>Carolina Panthers</t>
  </si>
  <si>
    <t>Minnesota Vikings</t>
  </si>
  <si>
    <t>Jacksonville Jaguars</t>
  </si>
  <si>
    <t>New York Jets</t>
  </si>
  <si>
    <t>Buffalo Bills</t>
  </si>
  <si>
    <t>Mon</t>
  </si>
  <si>
    <t>Baltimore Ravens</t>
  </si>
  <si>
    <t>Cincinnati Bengals</t>
  </si>
  <si>
    <t>San Diego Chargers</t>
  </si>
  <si>
    <t>Oakland Raiders</t>
  </si>
  <si>
    <t>Thu</t>
  </si>
  <si>
    <t>Sat</t>
  </si>
  <si>
    <t>Playoffs</t>
  </si>
  <si>
    <t>WildCard</t>
  </si>
  <si>
    <t>Division</t>
  </si>
  <si>
    <t>ConfChamp</t>
  </si>
  <si>
    <t>SuperBowl</t>
  </si>
  <si>
    <t>home</t>
  </si>
  <si>
    <t>Team</t>
  </si>
  <si>
    <t>Ratings</t>
  </si>
  <si>
    <t>Squared error</t>
  </si>
  <si>
    <t>Error</t>
  </si>
  <si>
    <t>Forecast</t>
  </si>
  <si>
    <t>Home Margin</t>
  </si>
  <si>
    <t>Colts rank below average</t>
  </si>
  <si>
    <t>because they played an easy schedule</t>
  </si>
  <si>
    <t>and won a lot of close games.</t>
  </si>
  <si>
    <t>Rank</t>
  </si>
  <si>
    <t>home edge</t>
  </si>
  <si>
    <t>=</t>
  </si>
  <si>
    <t>GAME#</t>
  </si>
  <si>
    <t>home margin</t>
  </si>
  <si>
    <t>home pred</t>
  </si>
  <si>
    <t>Sq Err</t>
  </si>
  <si>
    <t>rating</t>
  </si>
  <si>
    <t>Atl</t>
  </si>
  <si>
    <t>Bos</t>
  </si>
  <si>
    <t>Charlotte</t>
  </si>
  <si>
    <t>Chicago</t>
  </si>
  <si>
    <t>Look how close Lakers</t>
  </si>
  <si>
    <t>Cleveland</t>
  </si>
  <si>
    <t>and Kings</t>
  </si>
  <si>
    <t>Dallas</t>
  </si>
  <si>
    <t>come out.</t>
  </si>
  <si>
    <t>Denver</t>
  </si>
  <si>
    <t xml:space="preserve">Remember that great </t>
  </si>
  <si>
    <t>Detroit</t>
  </si>
  <si>
    <t>series where</t>
  </si>
  <si>
    <t>Golden</t>
  </si>
  <si>
    <t>Lakers lucked out!</t>
  </si>
  <si>
    <t>Houston</t>
  </si>
  <si>
    <t>Indiana</t>
  </si>
  <si>
    <t>Memphis</t>
  </si>
  <si>
    <t>Miami</t>
  </si>
  <si>
    <t>Milwaukee</t>
  </si>
  <si>
    <t>Minnesota</t>
  </si>
  <si>
    <t>Orlando</t>
  </si>
  <si>
    <t>Philadelphia</t>
  </si>
  <si>
    <t>Phoenix</t>
  </si>
  <si>
    <t>Portland</t>
  </si>
  <si>
    <t>Sacramento</t>
  </si>
  <si>
    <t>Seattle</t>
  </si>
  <si>
    <t>Toronto</t>
  </si>
  <si>
    <t>Utah</t>
  </si>
  <si>
    <t>Washington</t>
  </si>
  <si>
    <t>Arizona</t>
  </si>
  <si>
    <t>Atlanta</t>
  </si>
  <si>
    <t>Baltimore</t>
  </si>
  <si>
    <t>St. Louis was best</t>
  </si>
  <si>
    <t>Buffalo</t>
  </si>
  <si>
    <t>but New England beat them!</t>
  </si>
  <si>
    <t>Carolina</t>
  </si>
  <si>
    <t>Home Team</t>
  </si>
  <si>
    <t>Away Team</t>
  </si>
  <si>
    <t>Home Score</t>
  </si>
  <si>
    <t>Away Score</t>
  </si>
  <si>
    <t>Game#</t>
  </si>
  <si>
    <t>HT</t>
  </si>
  <si>
    <t>AT</t>
  </si>
  <si>
    <t>Pred Margin</t>
  </si>
  <si>
    <t>prediction</t>
  </si>
  <si>
    <t>Cincinnati</t>
  </si>
  <si>
    <t>GB</t>
  </si>
  <si>
    <t>Indianapolis</t>
  </si>
  <si>
    <t>Jacksonville</t>
  </si>
  <si>
    <t>Kansas</t>
  </si>
  <si>
    <t>NE</t>
  </si>
  <si>
    <t>GIANTS</t>
  </si>
  <si>
    <t>JETS</t>
  </si>
  <si>
    <t>Oakland</t>
  </si>
  <si>
    <t>Pittsburgh</t>
  </si>
  <si>
    <t>St. Louis</t>
  </si>
  <si>
    <t>SD</t>
  </si>
  <si>
    <t>SF</t>
  </si>
  <si>
    <t>Tampa</t>
  </si>
  <si>
    <t>Tennessee</t>
  </si>
  <si>
    <t>Ari</t>
  </si>
  <si>
    <t>Code#</t>
  </si>
  <si>
    <t>Oak</t>
  </si>
  <si>
    <t>Balt</t>
  </si>
  <si>
    <t>Buff</t>
  </si>
  <si>
    <t>Phil</t>
  </si>
  <si>
    <t>Chic</t>
  </si>
  <si>
    <t>Cinn</t>
  </si>
  <si>
    <t>Clev</t>
  </si>
  <si>
    <t>Dall</t>
  </si>
  <si>
    <t>Den</t>
  </si>
  <si>
    <t>Det</t>
  </si>
  <si>
    <t>Hous</t>
  </si>
  <si>
    <t>NYJ</t>
  </si>
  <si>
    <t>Indy</t>
  </si>
  <si>
    <t>Pitt</t>
  </si>
  <si>
    <t>Jack</t>
  </si>
  <si>
    <t>KC</t>
  </si>
  <si>
    <t>Minn</t>
  </si>
  <si>
    <t>NYG</t>
  </si>
  <si>
    <t>Tenn</t>
  </si>
  <si>
    <t>San Diego</t>
  </si>
  <si>
    <t>Wash</t>
  </si>
  <si>
    <t>Home Marg</t>
  </si>
  <si>
    <t>Prediction</t>
  </si>
  <si>
    <t>end</t>
  </si>
  <si>
    <t>of</t>
  </si>
  <si>
    <t>file</t>
  </si>
  <si>
    <t xml:space="preserve">Arizona Cardinals </t>
  </si>
  <si>
    <t xml:space="preserve">Atlanta Falcons </t>
  </si>
  <si>
    <t xml:space="preserve">Baltimore Ravens </t>
  </si>
  <si>
    <t xml:space="preserve">Buffalo Bills </t>
  </si>
  <si>
    <t xml:space="preserve">Carolina Panthers </t>
  </si>
  <si>
    <t xml:space="preserve">Chicago Bears </t>
  </si>
  <si>
    <t xml:space="preserve">Cincinnati Bengals </t>
  </si>
  <si>
    <t xml:space="preserve">Cleveland Browns </t>
  </si>
  <si>
    <t xml:space="preserve">Dallas Cowboys </t>
  </si>
  <si>
    <t xml:space="preserve">Denver Broncos </t>
  </si>
  <si>
    <t xml:space="preserve">Detroit Lions </t>
  </si>
  <si>
    <t xml:space="preserve">Houston Texans </t>
  </si>
  <si>
    <t xml:space="preserve">Indianapolis Colts </t>
  </si>
  <si>
    <t xml:space="preserve">Jacksonville Jaguars </t>
  </si>
  <si>
    <t xml:space="preserve">Miami Dolphins </t>
  </si>
  <si>
    <t xml:space="preserve">Minnesota Vikings </t>
  </si>
  <si>
    <t xml:space="preserve">Oakland Raiders </t>
  </si>
  <si>
    <t xml:space="preserve">Philadelphia Eagles </t>
  </si>
  <si>
    <t xml:space="preserve">Pittsburgh Steelers </t>
  </si>
  <si>
    <t xml:space="preserve">Seattle Seahawks </t>
  </si>
  <si>
    <t xml:space="preserve">Tennessee Titans </t>
  </si>
  <si>
    <t xml:space="preserve">Washington Redskins </t>
  </si>
  <si>
    <t>Home marg</t>
  </si>
  <si>
    <t>forecast</t>
  </si>
  <si>
    <t>====================================</t>
  </si>
  <si>
    <t>WILD</t>
  </si>
  <si>
    <t>CARD</t>
  </si>
  <si>
    <t>playoff</t>
  </si>
  <si>
    <t>games</t>
  </si>
  <si>
    <t>OFF RATING</t>
  </si>
  <si>
    <t>DEF RATING</t>
  </si>
  <si>
    <t>overall rating</t>
  </si>
  <si>
    <t>mean pts</t>
  </si>
  <si>
    <t>home pt predict</t>
  </si>
  <si>
    <t>road pt predict</t>
  </si>
  <si>
    <t>Suppose a team plays every game against teams</t>
  </si>
  <si>
    <t xml:space="preserve">10  points better than average </t>
  </si>
  <si>
    <t>but loses by 1 point each game.</t>
  </si>
  <si>
    <t>Then their rating should be +9,</t>
  </si>
  <si>
    <t>but they still lost every game.</t>
  </si>
  <si>
    <t>Code</t>
  </si>
  <si>
    <t xml:space="preserve">Game </t>
  </si>
  <si>
    <t>Team A</t>
  </si>
  <si>
    <t>Team B</t>
  </si>
  <si>
    <t>A score</t>
  </si>
  <si>
    <t>B score</t>
  </si>
  <si>
    <t>Margin</t>
  </si>
  <si>
    <t>Sq err</t>
  </si>
  <si>
    <t>Argentina</t>
  </si>
  <si>
    <t>France</t>
  </si>
  <si>
    <t>Nigeria</t>
  </si>
  <si>
    <t>Spain</t>
  </si>
  <si>
    <t>Serbia</t>
  </si>
  <si>
    <t>USA</t>
  </si>
  <si>
    <t>Liberia</t>
  </si>
  <si>
    <t>Venenzula</t>
  </si>
  <si>
    <t>Greece</t>
  </si>
  <si>
    <t>Germany</t>
  </si>
  <si>
    <t>Lithuania</t>
  </si>
  <si>
    <t>Angola</t>
  </si>
  <si>
    <t>New Zealand</t>
  </si>
  <si>
    <t>Japan</t>
  </si>
  <si>
    <t>Italy</t>
  </si>
  <si>
    <t>Panama</t>
  </si>
  <si>
    <t>Turkey</t>
  </si>
  <si>
    <t>Brazil</t>
  </si>
  <si>
    <t>Australia</t>
  </si>
  <si>
    <t>Slovenia</t>
  </si>
  <si>
    <t>Puerto Rico</t>
  </si>
  <si>
    <t>Qatar</t>
  </si>
  <si>
    <t>China</t>
  </si>
  <si>
    <t>Senegal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</si>
</sst>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 Unicode MS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/>
    <xf numFmtId="0" fontId="1" fillId="0" borderId="0"/>
    <xf numFmtId="0" fontId="7" fillId="0" borderId="0"/>
    <xf numFmtId="0" fontId="4" fillId="0" borderId="0"/>
  </cellStyleXfs>
  <cellXfs count="16">
    <xf numFmtId="0" fontId="0" fillId="0" borderId="0" xfId="0"/>
    <xf numFmtId="0" fontId="3" fillId="0" borderId="0" xfId="0" applyFont="1"/>
    <xf numFmtId="0" fontId="6" fillId="0" borderId="0" xfId="1" applyFont="1"/>
    <xf numFmtId="0" fontId="4" fillId="0" borderId="0" xfId="1"/>
    <xf numFmtId="0" fontId="1" fillId="0" borderId="0" xfId="2"/>
    <xf numFmtId="16" fontId="1" fillId="0" borderId="0" xfId="2" applyNumberFormat="1"/>
    <xf numFmtId="2" fontId="1" fillId="0" borderId="0" xfId="2" applyNumberFormat="1"/>
    <xf numFmtId="2" fontId="1" fillId="2" borderId="0" xfId="2" applyNumberFormat="1" applyFill="1"/>
    <xf numFmtId="2" fontId="5" fillId="0" borderId="0" xfId="2" applyNumberFormat="1" applyFont="1"/>
    <xf numFmtId="0" fontId="4" fillId="0" borderId="0" xfId="1" quotePrefix="1"/>
    <xf numFmtId="0" fontId="7" fillId="0" borderId="0" xfId="3"/>
    <xf numFmtId="0" fontId="8" fillId="0" borderId="0" xfId="3" applyFont="1"/>
    <xf numFmtId="0" fontId="7" fillId="3" borderId="0" xfId="3" applyFill="1"/>
    <xf numFmtId="0" fontId="3" fillId="0" borderId="0" xfId="1" applyFont="1"/>
    <xf numFmtId="0" fontId="4" fillId="0" borderId="0" xfId="4"/>
    <xf numFmtId="0" fontId="6" fillId="0" borderId="0" xfId="4" applyFont="1"/>
  </cellXfs>
  <cellStyles count="5">
    <cellStyle name="Normal" xfId="0" builtinId="0"/>
    <cellStyle name="Normal 2" xfId="1" xr:uid="{E93BAD52-0234-42EA-9A33-70658DC16D6B}"/>
    <cellStyle name="Normal 3" xfId="2" xr:uid="{41DB844F-423C-4525-9273-87EEC5465FC0}"/>
    <cellStyle name="Normal 4" xfId="3" xr:uid="{20375B5E-760E-4BD0-94FC-E49076B34C42}"/>
    <cellStyle name="Normal_worldbball06" xfId="4" xr:uid="{67ECCC2C-33C5-4C83-988C-11E0457860C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20</xdr:row>
      <xdr:rowOff>123825</xdr:rowOff>
    </xdr:from>
    <xdr:to>
      <xdr:col>7</xdr:col>
      <xdr:colOff>390525</xdr:colOff>
      <xdr:row>24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E6044AF-473B-4B7C-8A7C-BD5A9766E3CE}"/>
            </a:ext>
          </a:extLst>
        </xdr:cNvPr>
        <xdr:cNvSpPr>
          <a:spLocks noChangeArrowheads="1"/>
        </xdr:cNvSpPr>
      </xdr:nvSpPr>
      <xdr:spPr bwMode="auto">
        <a:xfrm>
          <a:off x="3333750" y="3362325"/>
          <a:ext cx="1619250" cy="561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Oakland by 2. We all make mistakes!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ffice7book/solutionsfall06k507hw3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7-31-03\K5102003\HW%205-%20Kristi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riginal-oncourse.iu.edu/nok507solverfiles/hw1fall03nok50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xlskills/Folder%2035/S35_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xlskills/Folder%2035/S35_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riginal-oncourse.iu.edu/solverfilesk507fall03/Copy%20of%20solhw4k5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ketball"/>
      <sheetName val="hubs"/>
      <sheetName val="breadco"/>
      <sheetName val="data"/>
      <sheetName val="distance"/>
    </sheetNames>
    <sheetDataSet>
      <sheetData sheetId="0"/>
      <sheetData sheetId="1"/>
      <sheetData sheetId="2"/>
      <sheetData sheetId="3">
        <row r="5">
          <cell r="B5" t="str">
            <v>City</v>
          </cell>
        </row>
        <row r="6">
          <cell r="B6" t="str">
            <v>New York</v>
          </cell>
        </row>
        <row r="7">
          <cell r="B7" t="str">
            <v>Boston</v>
          </cell>
        </row>
        <row r="8">
          <cell r="B8" t="str">
            <v>Philadelphia</v>
          </cell>
        </row>
        <row r="9">
          <cell r="B9" t="str">
            <v>Charlotte</v>
          </cell>
        </row>
        <row r="10">
          <cell r="B10" t="str">
            <v>Atlanta</v>
          </cell>
        </row>
        <row r="11">
          <cell r="B11" t="str">
            <v>New Orleans</v>
          </cell>
        </row>
        <row r="12">
          <cell r="B12" t="str">
            <v>Miami</v>
          </cell>
        </row>
        <row r="13">
          <cell r="B13" t="str">
            <v>Dallas</v>
          </cell>
        </row>
        <row r="14">
          <cell r="B14" t="str">
            <v>Houston</v>
          </cell>
        </row>
        <row r="15">
          <cell r="B15" t="str">
            <v>Chicago</v>
          </cell>
        </row>
        <row r="16">
          <cell r="B16" t="str">
            <v>Detroit</v>
          </cell>
        </row>
        <row r="17">
          <cell r="B17" t="str">
            <v>Cleveland</v>
          </cell>
        </row>
        <row r="18">
          <cell r="B18" t="str">
            <v>Indy</v>
          </cell>
        </row>
        <row r="19">
          <cell r="B19" t="str">
            <v>Denver</v>
          </cell>
        </row>
        <row r="20">
          <cell r="B20" t="str">
            <v>Minneapolis</v>
          </cell>
        </row>
        <row r="21">
          <cell r="B21" t="str">
            <v>Phoenix</v>
          </cell>
        </row>
        <row r="22">
          <cell r="B22" t="str">
            <v>Salt Lake City</v>
          </cell>
        </row>
        <row r="23">
          <cell r="B23" t="str">
            <v>LA</v>
          </cell>
        </row>
        <row r="24">
          <cell r="B24" t="str">
            <v>SF</v>
          </cell>
        </row>
        <row r="25">
          <cell r="B25" t="str">
            <v>SD</v>
          </cell>
        </row>
        <row r="26">
          <cell r="B26" t="str">
            <v>Seattle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7"/>
      <sheetName val="20"/>
      <sheetName val="14"/>
      <sheetName val="16"/>
      <sheetName val="Sheet5"/>
    </sheetNames>
    <sheetDataSet>
      <sheetData sheetId="0" refreshError="1"/>
      <sheetData sheetId="1">
        <row r="6">
          <cell r="B6">
            <v>80</v>
          </cell>
          <cell r="C6">
            <v>34</v>
          </cell>
        </row>
        <row r="7">
          <cell r="B7">
            <v>43</v>
          </cell>
          <cell r="C7">
            <v>61</v>
          </cell>
        </row>
        <row r="8">
          <cell r="B8">
            <v>40</v>
          </cell>
          <cell r="C8">
            <v>44</v>
          </cell>
        </row>
        <row r="9">
          <cell r="B9">
            <v>20</v>
          </cell>
          <cell r="C9">
            <v>24</v>
          </cell>
        </row>
        <row r="10">
          <cell r="B10">
            <v>40</v>
          </cell>
          <cell r="C10">
            <v>114</v>
          </cell>
        </row>
        <row r="11">
          <cell r="B11">
            <v>40</v>
          </cell>
          <cell r="C11">
            <v>64</v>
          </cell>
        </row>
        <row r="12">
          <cell r="B12">
            <v>70</v>
          </cell>
          <cell r="C12">
            <v>34</v>
          </cell>
        </row>
        <row r="13">
          <cell r="B13">
            <v>50</v>
          </cell>
          <cell r="C13">
            <v>44</v>
          </cell>
        </row>
        <row r="14">
          <cell r="B14">
            <v>70</v>
          </cell>
          <cell r="C14">
            <v>54</v>
          </cell>
        </row>
        <row r="15">
          <cell r="B15">
            <v>70</v>
          </cell>
          <cell r="C15">
            <v>64</v>
          </cell>
        </row>
        <row r="16">
          <cell r="B16">
            <v>80</v>
          </cell>
          <cell r="C16">
            <v>45</v>
          </cell>
        </row>
        <row r="17">
          <cell r="B17">
            <v>40</v>
          </cell>
          <cell r="C17">
            <v>50</v>
          </cell>
        </row>
        <row r="18">
          <cell r="B18">
            <v>50</v>
          </cell>
          <cell r="C18">
            <v>60</v>
          </cell>
        </row>
        <row r="19">
          <cell r="B19">
            <v>60</v>
          </cell>
          <cell r="C19">
            <v>65</v>
          </cell>
        </row>
        <row r="20">
          <cell r="B20">
            <v>50</v>
          </cell>
          <cell r="C20">
            <v>70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stor"/>
      <sheetName val="Prob4_81"/>
      <sheetName val="prob4_19"/>
      <sheetName val="SolverTableSheet"/>
    </sheetNames>
    <sheetDataSet>
      <sheetData sheetId="0"/>
      <sheetData sheetId="1">
        <row r="10">
          <cell r="B10">
            <v>3</v>
          </cell>
          <cell r="C10">
            <v>3</v>
          </cell>
        </row>
        <row r="14">
          <cell r="B14">
            <v>0</v>
          </cell>
          <cell r="C14">
            <v>0</v>
          </cell>
          <cell r="D14">
            <v>3</v>
          </cell>
          <cell r="E14">
            <v>0</v>
          </cell>
          <cell r="F14">
            <v>0</v>
          </cell>
          <cell r="G14">
            <v>2</v>
          </cell>
          <cell r="H14">
            <v>5</v>
          </cell>
          <cell r="J14">
            <v>5</v>
          </cell>
        </row>
        <row r="18">
          <cell r="B18">
            <v>6</v>
          </cell>
          <cell r="C18">
            <v>6</v>
          </cell>
          <cell r="D18">
            <v>9</v>
          </cell>
          <cell r="E18">
            <v>6</v>
          </cell>
          <cell r="F18">
            <v>6</v>
          </cell>
          <cell r="G18">
            <v>8</v>
          </cell>
          <cell r="H18">
            <v>8</v>
          </cell>
          <cell r="I18">
            <v>8</v>
          </cell>
        </row>
        <row r="20">
          <cell r="B20">
            <v>4</v>
          </cell>
          <cell r="C20">
            <v>3</v>
          </cell>
          <cell r="D20">
            <v>4</v>
          </cell>
          <cell r="E20">
            <v>6</v>
          </cell>
          <cell r="F20">
            <v>5</v>
          </cell>
          <cell r="G20">
            <v>6</v>
          </cell>
          <cell r="H20">
            <v>8</v>
          </cell>
          <cell r="I20">
            <v>8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35_11-1"/>
      <sheetName val="S35_11-2"/>
      <sheetName val="S35_11-3"/>
    </sheetNames>
    <sheetDataSet>
      <sheetData sheetId="0" refreshError="1"/>
      <sheetData sheetId="1">
        <row r="1">
          <cell r="C1">
            <v>2.4335981868164747</v>
          </cell>
        </row>
        <row r="4">
          <cell r="A4" t="str">
            <v>Arizona Cardinals</v>
          </cell>
          <cell r="B4">
            <v>-3.1902508084874759</v>
          </cell>
        </row>
        <row r="5">
          <cell r="A5" t="str">
            <v>Atlanta Falcons</v>
          </cell>
          <cell r="B5">
            <v>6.4438326395871579</v>
          </cell>
        </row>
        <row r="6">
          <cell r="A6" t="str">
            <v>Baltimore Ravens</v>
          </cell>
          <cell r="B6">
            <v>2.9088779880227529</v>
          </cell>
        </row>
        <row r="7">
          <cell r="A7" t="str">
            <v>Buffalo Bills</v>
          </cell>
          <cell r="B7">
            <v>-6.662223948405896</v>
          </cell>
        </row>
        <row r="8">
          <cell r="A8" t="str">
            <v>Carolina Panthers</v>
          </cell>
          <cell r="B8">
            <v>0.80947517346319453</v>
          </cell>
        </row>
        <row r="9">
          <cell r="A9" t="str">
            <v>Chicago Bears</v>
          </cell>
          <cell r="B9">
            <v>6.9533693096424516</v>
          </cell>
        </row>
        <row r="10">
          <cell r="A10" t="str">
            <v>Cincinnati Bengals</v>
          </cell>
          <cell r="B10">
            <v>2.0876712828010868</v>
          </cell>
        </row>
        <row r="11">
          <cell r="A11" t="str">
            <v>Cleveland Browns</v>
          </cell>
          <cell r="B11">
            <v>-5.2888075376050692</v>
          </cell>
        </row>
        <row r="12">
          <cell r="A12" t="str">
            <v>Dallas Cowboys</v>
          </cell>
          <cell r="B12">
            <v>0.27845069728992289</v>
          </cell>
        </row>
        <row r="13">
          <cell r="A13" t="str">
            <v>Denver Broncos</v>
          </cell>
          <cell r="B13">
            <v>10.107135520960055</v>
          </cell>
        </row>
        <row r="14">
          <cell r="A14" t="str">
            <v>Detroit Lions</v>
          </cell>
          <cell r="B14">
            <v>-2.2972554305631849</v>
          </cell>
        </row>
        <row r="15">
          <cell r="A15" t="str">
            <v>Green Bay Packers</v>
          </cell>
          <cell r="B15">
            <v>7.264015395028351</v>
          </cell>
        </row>
        <row r="16">
          <cell r="A16" t="str">
            <v>Houston Texans</v>
          </cell>
          <cell r="B16">
            <v>3.469179134229849</v>
          </cell>
        </row>
        <row r="17">
          <cell r="A17" t="str">
            <v>Indianapolis Colts</v>
          </cell>
          <cell r="B17">
            <v>-4.7122621998477179</v>
          </cell>
        </row>
        <row r="18">
          <cell r="A18" t="str">
            <v>Jacksonville Jaguars</v>
          </cell>
          <cell r="B18">
            <v>-12.960789773857543</v>
          </cell>
        </row>
        <row r="19">
          <cell r="A19" t="str">
            <v>Kansas City Chiefs</v>
          </cell>
          <cell r="B19">
            <v>-13.980796290461576</v>
          </cell>
        </row>
        <row r="20">
          <cell r="A20" t="str">
            <v>Miami Dolphins</v>
          </cell>
          <cell r="B20">
            <v>-2.6319199939733249</v>
          </cell>
        </row>
        <row r="21">
          <cell r="A21" t="str">
            <v>Minnesota Vikings</v>
          </cell>
          <cell r="B21">
            <v>3.3619695888173253</v>
          </cell>
        </row>
        <row r="22">
          <cell r="A22" t="str">
            <v>New England Patriots</v>
          </cell>
          <cell r="B22">
            <v>12.742394715601032</v>
          </cell>
        </row>
        <row r="23">
          <cell r="A23" t="str">
            <v>New Orleans Saints</v>
          </cell>
          <cell r="B23">
            <v>1.4360651642245086</v>
          </cell>
        </row>
        <row r="24">
          <cell r="A24" t="str">
            <v>New York Giants</v>
          </cell>
          <cell r="B24">
            <v>6.238827261814917</v>
          </cell>
        </row>
        <row r="25">
          <cell r="A25" t="str">
            <v>New York Jets</v>
          </cell>
          <cell r="B25">
            <v>-5.924134465257497</v>
          </cell>
        </row>
        <row r="26">
          <cell r="A26" t="str">
            <v>Oakland Raiders</v>
          </cell>
          <cell r="B26">
            <v>-10.826900428581114</v>
          </cell>
        </row>
        <row r="27">
          <cell r="A27" t="str">
            <v>Philadelphia Eagles</v>
          </cell>
          <cell r="B27">
            <v>-8.8662327348487686</v>
          </cell>
        </row>
        <row r="28">
          <cell r="A28" t="str">
            <v>Pittsburgh Steelers</v>
          </cell>
          <cell r="B28">
            <v>-0.65226295026486503</v>
          </cell>
        </row>
        <row r="29">
          <cell r="A29" t="str">
            <v>San Diego Chargers</v>
          </cell>
          <cell r="B29">
            <v>-2.3436507686955781</v>
          </cell>
        </row>
        <row r="30">
          <cell r="A30" t="str">
            <v>San Francisco 49ers</v>
          </cell>
          <cell r="B30">
            <v>10.203359651271716</v>
          </cell>
        </row>
        <row r="31">
          <cell r="A31" t="str">
            <v>Seattle Seahawks</v>
          </cell>
          <cell r="B31">
            <v>12.226244911346932</v>
          </cell>
        </row>
        <row r="32">
          <cell r="A32" t="str">
            <v>St. Louis Rams</v>
          </cell>
          <cell r="B32">
            <v>0.35636506100417298</v>
          </cell>
        </row>
        <row r="33">
          <cell r="A33" t="str">
            <v>Tampa Bay Buccaneers</v>
          </cell>
          <cell r="B33">
            <v>5.5932092650146361E-3</v>
          </cell>
        </row>
        <row r="34">
          <cell r="A34" t="str">
            <v>Tennessee Titans</v>
          </cell>
          <cell r="B34">
            <v>-9.9746876694505975</v>
          </cell>
        </row>
        <row r="35">
          <cell r="A35" t="str">
            <v>Washington Redskins</v>
          </cell>
          <cell r="B35">
            <v>3.4193482959297632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35_5-1"/>
      <sheetName val="S35_5-2"/>
    </sheetNames>
    <sheetDataSet>
      <sheetData sheetId="0"/>
      <sheetData sheetId="1">
        <row r="2">
          <cell r="E2">
            <v>1</v>
          </cell>
          <cell r="F2" t="str">
            <v xml:space="preserve">Arizona Cardinals </v>
          </cell>
          <cell r="G2">
            <v>-5.049120762678621</v>
          </cell>
          <cell r="H2">
            <v>-0.17904036935661413</v>
          </cell>
        </row>
        <row r="3">
          <cell r="E3">
            <v>2</v>
          </cell>
          <cell r="F3" t="str">
            <v xml:space="preserve">Atlanta Falcons </v>
          </cell>
          <cell r="G3">
            <v>-1.8166254471423924</v>
          </cell>
          <cell r="H3">
            <v>0.38514689345027653</v>
          </cell>
        </row>
        <row r="4">
          <cell r="E4">
            <v>3</v>
          </cell>
          <cell r="F4" t="str">
            <v xml:space="preserve">Baltimore Ravens </v>
          </cell>
          <cell r="G4">
            <v>-0.62902479564823155</v>
          </cell>
          <cell r="H4">
            <v>-6.752003091773962</v>
          </cell>
        </row>
        <row r="5">
          <cell r="E5">
            <v>4</v>
          </cell>
          <cell r="F5" t="str">
            <v xml:space="preserve">Buffalo Bills </v>
          </cell>
          <cell r="G5">
            <v>4.590843279791982</v>
          </cell>
          <cell r="H5">
            <v>-3.4619938424889747</v>
          </cell>
        </row>
        <row r="6">
          <cell r="E6">
            <v>5</v>
          </cell>
          <cell r="F6" t="str">
            <v xml:space="preserve">Carolina Panthers </v>
          </cell>
          <cell r="G6">
            <v>-0.78782038000039623</v>
          </cell>
          <cell r="H6">
            <v>-0.139578376874056</v>
          </cell>
        </row>
        <row r="7">
          <cell r="E7">
            <v>6</v>
          </cell>
          <cell r="F7" t="str">
            <v xml:space="preserve">Chicago Bears </v>
          </cell>
          <cell r="G7">
            <v>-8.4853405371185673</v>
          </cell>
          <cell r="H7">
            <v>-0.2534223015399808</v>
          </cell>
        </row>
        <row r="8">
          <cell r="E8">
            <v>7</v>
          </cell>
          <cell r="F8" t="str">
            <v xml:space="preserve">Cincinnati Bengals </v>
          </cell>
          <cell r="G8">
            <v>4.2672614293964246</v>
          </cell>
          <cell r="H8">
            <v>1.6020635822316629</v>
          </cell>
        </row>
        <row r="9">
          <cell r="E9">
            <v>8</v>
          </cell>
          <cell r="F9" t="str">
            <v xml:space="preserve">Cleveland Browns </v>
          </cell>
          <cell r="G9">
            <v>-1.5005413727571522</v>
          </cell>
          <cell r="H9">
            <v>1.8877893687597898</v>
          </cell>
        </row>
        <row r="10">
          <cell r="E10">
            <v>9</v>
          </cell>
          <cell r="F10" t="str">
            <v xml:space="preserve">Dallas Cowboys </v>
          </cell>
          <cell r="G10">
            <v>-2.9784319142128974</v>
          </cell>
          <cell r="H10">
            <v>4.7856029769164348</v>
          </cell>
        </row>
        <row r="11">
          <cell r="E11">
            <v>10</v>
          </cell>
          <cell r="F11" t="str">
            <v xml:space="preserve">Denver Broncos </v>
          </cell>
          <cell r="G11">
            <v>1.5861226272301849</v>
          </cell>
          <cell r="H11">
            <v>-4.2705996295202171</v>
          </cell>
        </row>
        <row r="12">
          <cell r="E12">
            <v>11</v>
          </cell>
          <cell r="F12" t="str">
            <v xml:space="preserve">Detroit Lions </v>
          </cell>
          <cell r="G12">
            <v>-3.7798346228424591</v>
          </cell>
          <cell r="H12">
            <v>1.3842011003337842</v>
          </cell>
        </row>
        <row r="13">
          <cell r="E13">
            <v>12</v>
          </cell>
          <cell r="F13" t="str">
            <v>Green Bay Packers</v>
          </cell>
          <cell r="G13">
            <v>4.3369710773264316</v>
          </cell>
          <cell r="H13">
            <v>4.0317023583586309</v>
          </cell>
        </row>
        <row r="14">
          <cell r="E14">
            <v>13</v>
          </cell>
          <cell r="F14" t="str">
            <v xml:space="preserve">Houston Texans </v>
          </cell>
          <cell r="G14">
            <v>-2.4134889790982816</v>
          </cell>
          <cell r="H14">
            <v>-1.7792906318346131</v>
          </cell>
        </row>
        <row r="15">
          <cell r="E15">
            <v>14</v>
          </cell>
          <cell r="F15" t="str">
            <v xml:space="preserve">Indianapolis Colts </v>
          </cell>
          <cell r="G15">
            <v>11.729130318394146</v>
          </cell>
          <cell r="H15">
            <v>0.31979606646373498</v>
          </cell>
        </row>
        <row r="16">
          <cell r="E16">
            <v>15</v>
          </cell>
          <cell r="F16" t="str">
            <v xml:space="preserve">Jacksonville Jaguars </v>
          </cell>
          <cell r="G16">
            <v>-5.6920161062520407</v>
          </cell>
          <cell r="H16">
            <v>-6.4400163248009727</v>
          </cell>
        </row>
        <row r="17">
          <cell r="E17">
            <v>16</v>
          </cell>
          <cell r="F17" t="str">
            <v>Kansas City Chiefs</v>
          </cell>
          <cell r="G17">
            <v>9.9773520222266274</v>
          </cell>
          <cell r="H17">
            <v>4.7045452470673137</v>
          </cell>
        </row>
        <row r="18">
          <cell r="E18">
            <v>17</v>
          </cell>
          <cell r="F18" t="str">
            <v xml:space="preserve">Miami Dolphins </v>
          </cell>
          <cell r="G18">
            <v>-2.7380018036779732</v>
          </cell>
          <cell r="H18">
            <v>-0.50996584345785534</v>
          </cell>
        </row>
        <row r="19">
          <cell r="E19">
            <v>18</v>
          </cell>
          <cell r="F19" t="str">
            <v xml:space="preserve">Minnesota Vikings </v>
          </cell>
          <cell r="G19">
            <v>2.9758543399795561</v>
          </cell>
          <cell r="H19">
            <v>4.6629191381995883</v>
          </cell>
        </row>
        <row r="20">
          <cell r="E20">
            <v>19</v>
          </cell>
          <cell r="F20" t="str">
            <v>New England Patriots</v>
          </cell>
          <cell r="G20">
            <v>6.3494585404622033</v>
          </cell>
          <cell r="H20">
            <v>-6.4906314292995884</v>
          </cell>
        </row>
        <row r="21">
          <cell r="E21">
            <v>20</v>
          </cell>
          <cell r="F21" t="str">
            <v>New Orleans Saints</v>
          </cell>
          <cell r="G21">
            <v>-1.2237569516756297</v>
          </cell>
          <cell r="H21">
            <v>4.3300420975957596</v>
          </cell>
        </row>
        <row r="22">
          <cell r="E22">
            <v>21</v>
          </cell>
          <cell r="F22" t="str">
            <v>New York Giants</v>
          </cell>
          <cell r="G22">
            <v>-2.2828767432871189</v>
          </cell>
          <cell r="H22">
            <v>1.6272106254267191</v>
          </cell>
        </row>
        <row r="23">
          <cell r="E23">
            <v>22</v>
          </cell>
          <cell r="F23" t="str">
            <v>New York Jets</v>
          </cell>
          <cell r="G23">
            <v>0.51780846261117841</v>
          </cell>
          <cell r="H23">
            <v>-6.0334538435556038</v>
          </cell>
        </row>
        <row r="24">
          <cell r="E24">
            <v>23</v>
          </cell>
          <cell r="F24" t="str">
            <v xml:space="preserve">Oakland Raiders </v>
          </cell>
          <cell r="G24">
            <v>-0.60292401835738718</v>
          </cell>
          <cell r="H24">
            <v>3.6752567979678954</v>
          </cell>
        </row>
        <row r="25">
          <cell r="E25">
            <v>24</v>
          </cell>
          <cell r="F25" t="str">
            <v xml:space="preserve">Philadelphia Eagles </v>
          </cell>
          <cell r="G25">
            <v>2.0481535677400329</v>
          </cell>
          <cell r="H25">
            <v>-3.5108091577557095</v>
          </cell>
        </row>
        <row r="26">
          <cell r="E26">
            <v>25</v>
          </cell>
          <cell r="F26" t="str">
            <v xml:space="preserve">Pittsburgh Steelers </v>
          </cell>
          <cell r="G26">
            <v>3.4434907371580739</v>
          </cell>
          <cell r="H26">
            <v>-5.5541956006444533</v>
          </cell>
        </row>
        <row r="27">
          <cell r="E27">
            <v>26</v>
          </cell>
          <cell r="F27" t="str">
            <v>St. Louis Rams</v>
          </cell>
          <cell r="G27">
            <v>-2.2112716653447002</v>
          </cell>
          <cell r="H27">
            <v>3.7734399563267678</v>
          </cell>
        </row>
        <row r="28">
          <cell r="E28">
            <v>27</v>
          </cell>
          <cell r="F28" t="str">
            <v>San Diego Chargers</v>
          </cell>
          <cell r="G28">
            <v>6.1356413213557213</v>
          </cell>
          <cell r="H28">
            <v>-2.9809918678850083</v>
          </cell>
        </row>
        <row r="29">
          <cell r="E29">
            <v>28</v>
          </cell>
          <cell r="F29" t="str">
            <v>San Francisco 49ers</v>
          </cell>
          <cell r="G29">
            <v>-5.0639611235225939</v>
          </cell>
          <cell r="H29">
            <v>8.554704132925437</v>
          </cell>
        </row>
        <row r="30">
          <cell r="E30">
            <v>29</v>
          </cell>
          <cell r="F30" t="str">
            <v xml:space="preserve">Seattle Seahawks </v>
          </cell>
          <cell r="G30">
            <v>0.42497633227505471</v>
          </cell>
          <cell r="H30">
            <v>3.3137206578819196</v>
          </cell>
        </row>
        <row r="31">
          <cell r="E31">
            <v>30</v>
          </cell>
          <cell r="F31" t="str">
            <v>Tampa Bay Buccaneers</v>
          </cell>
          <cell r="G31">
            <v>-4.0148569483224161</v>
          </cell>
          <cell r="H31">
            <v>-1.3408464656524994</v>
          </cell>
        </row>
        <row r="32">
          <cell r="E32">
            <v>31</v>
          </cell>
          <cell r="F32" t="str">
            <v xml:space="preserve">Tennessee Titans </v>
          </cell>
          <cell r="G32">
            <v>0.24912486192696459</v>
          </cell>
          <cell r="H32">
            <v>4.6476847105457626</v>
          </cell>
        </row>
        <row r="33">
          <cell r="E33">
            <v>32</v>
          </cell>
          <cell r="F33" t="str">
            <v xml:space="preserve">Washington Redskins </v>
          </cell>
          <cell r="G33">
            <v>-7.3623267459357118</v>
          </cell>
          <cell r="H33">
            <v>-3.9934344497177796</v>
          </cell>
        </row>
        <row r="35">
          <cell r="G35">
            <v>2.5078135159909829</v>
          </cell>
        </row>
        <row r="36">
          <cell r="G36">
            <v>21.484375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 (2)"/>
      <sheetName val="logistic"/>
      <sheetName val="agency"/>
      <sheetName val="yen"/>
      <sheetName val="xbox"/>
      <sheetName val="SolverTableSheet"/>
    </sheetNames>
    <sheetDataSet>
      <sheetData sheetId="0"/>
      <sheetData sheetId="1"/>
      <sheetData sheetId="2">
        <row r="24">
          <cell r="B24">
            <v>0.1</v>
          </cell>
          <cell r="C24">
            <v>502.31791269261038</v>
          </cell>
          <cell r="D24">
            <v>17125.72238118837</v>
          </cell>
        </row>
        <row r="40">
          <cell r="B40">
            <v>1.0000007573040648E-2</v>
          </cell>
        </row>
        <row r="41">
          <cell r="B41">
            <v>9.9999847799665531E-3</v>
          </cell>
        </row>
        <row r="43">
          <cell r="B43">
            <v>8663.3547731327071</v>
          </cell>
        </row>
      </sheetData>
      <sheetData sheetId="3"/>
      <sheetData sheetId="4"/>
      <sheetData sheetId="5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ames" connectionId="1" xr16:uid="{40686752-E1D4-41CF-A1E3-6FF7528A0BE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285"/>
  <sheetViews>
    <sheetView topLeftCell="A4" workbookViewId="0">
      <selection activeCell="A13" sqref="A13"/>
    </sheetView>
  </sheetViews>
  <sheetFormatPr defaultRowHeight="12.75"/>
  <cols>
    <col min="7" max="7" width="14.28515625" customWidth="1"/>
    <col min="8" max="8" width="15.42578125" customWidth="1"/>
  </cols>
  <sheetData>
    <row r="1" spans="1:15">
      <c r="K1" t="s">
        <v>12</v>
      </c>
      <c r="L1">
        <f>AVERAGE(L4:L32)</f>
        <v>4.4179219669566577E-15</v>
      </c>
    </row>
    <row r="2" spans="1:15">
      <c r="H2" t="s">
        <v>14</v>
      </c>
      <c r="I2">
        <v>3.8557835637743598</v>
      </c>
    </row>
    <row r="3" spans="1:15">
      <c r="J3" t="s">
        <v>9</v>
      </c>
      <c r="K3" t="s">
        <v>10</v>
      </c>
      <c r="L3" t="s">
        <v>11</v>
      </c>
    </row>
    <row r="4" spans="1:15">
      <c r="J4">
        <v>1</v>
      </c>
      <c r="K4" t="s">
        <v>13</v>
      </c>
      <c r="L4">
        <v>-3.8797541166294529</v>
      </c>
    </row>
    <row r="5" spans="1:15">
      <c r="J5">
        <v>2</v>
      </c>
      <c r="K5" t="s">
        <v>30</v>
      </c>
      <c r="L5">
        <v>-0.40907455555264294</v>
      </c>
    </row>
    <row r="6" spans="1:15">
      <c r="H6" t="s">
        <v>15</v>
      </c>
      <c r="I6">
        <f>SUM(I9:I1285)</f>
        <v>162251.98487866056</v>
      </c>
      <c r="J6">
        <v>3</v>
      </c>
      <c r="K6" t="s">
        <v>20</v>
      </c>
      <c r="L6">
        <v>-5.3135858704336156</v>
      </c>
    </row>
    <row r="7" spans="1:15">
      <c r="J7">
        <v>4</v>
      </c>
      <c r="K7" t="s">
        <v>16</v>
      </c>
      <c r="L7">
        <v>-9.5926578705191314</v>
      </c>
    </row>
    <row r="8" spans="1:15">
      <c r="A8" t="s">
        <v>5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7</v>
      </c>
      <c r="I8" t="s">
        <v>8</v>
      </c>
      <c r="J8">
        <v>5</v>
      </c>
      <c r="K8" t="s">
        <v>17</v>
      </c>
      <c r="L8">
        <v>7.2807104356950854</v>
      </c>
    </row>
    <row r="9" spans="1:15">
      <c r="B9">
        <v>1</v>
      </c>
      <c r="C9">
        <v>20</v>
      </c>
      <c r="D9">
        <v>21</v>
      </c>
      <c r="E9">
        <v>95</v>
      </c>
      <c r="F9">
        <v>88</v>
      </c>
      <c r="G9">
        <f>E9-F9</f>
        <v>7</v>
      </c>
      <c r="H9">
        <f t="shared" ref="H9:H72" si="0">Home_edge+VLOOKUP(C9,lookup,3)-VLOOKUP(D9,lookup,3)</f>
        <v>1.3009147628967581</v>
      </c>
      <c r="I9">
        <f>(G9-H9)^2</f>
        <v>32.479572539768114</v>
      </c>
      <c r="J9">
        <v>6</v>
      </c>
      <c r="K9" t="s">
        <v>18</v>
      </c>
      <c r="L9">
        <v>-7.3986078500935673</v>
      </c>
    </row>
    <row r="10" spans="1:15">
      <c r="B10">
        <v>2</v>
      </c>
      <c r="C10">
        <v>24</v>
      </c>
      <c r="D10">
        <v>4</v>
      </c>
      <c r="E10">
        <v>94</v>
      </c>
      <c r="F10">
        <v>67</v>
      </c>
      <c r="G10">
        <f t="shared" ref="G10:G73" si="1">E10-F10</f>
        <v>27</v>
      </c>
      <c r="H10">
        <f t="shared" si="0"/>
        <v>20.254265460789014</v>
      </c>
      <c r="I10">
        <f t="shared" ref="I10:I73" si="2">(G10-H10)^2</f>
        <v>45.504934473504051</v>
      </c>
      <c r="J10">
        <v>7</v>
      </c>
      <c r="K10" t="s">
        <v>19</v>
      </c>
      <c r="L10">
        <v>2.834356007582683</v>
      </c>
    </row>
    <row r="11" spans="1:15">
      <c r="B11">
        <v>3</v>
      </c>
      <c r="C11">
        <v>12</v>
      </c>
      <c r="D11">
        <v>25</v>
      </c>
      <c r="E11">
        <v>82</v>
      </c>
      <c r="F11">
        <v>87</v>
      </c>
      <c r="G11">
        <f t="shared" si="1"/>
        <v>-5</v>
      </c>
      <c r="H11">
        <f t="shared" si="0"/>
        <v>0.27693417456113689</v>
      </c>
      <c r="I11">
        <f t="shared" si="2"/>
        <v>27.846034282651228</v>
      </c>
      <c r="J11">
        <v>8</v>
      </c>
      <c r="K11" t="s">
        <v>28</v>
      </c>
      <c r="L11">
        <v>-0.58465087921925507</v>
      </c>
    </row>
    <row r="12" spans="1:15">
      <c r="B12">
        <v>4</v>
      </c>
      <c r="C12">
        <v>2</v>
      </c>
      <c r="D12">
        <v>3</v>
      </c>
      <c r="E12">
        <v>96</v>
      </c>
      <c r="F12">
        <v>99</v>
      </c>
      <c r="G12">
        <f t="shared" si="1"/>
        <v>-3</v>
      </c>
      <c r="H12">
        <f t="shared" si="0"/>
        <v>8.7602948786553334</v>
      </c>
      <c r="I12">
        <f t="shared" si="2"/>
        <v>138.30453563292687</v>
      </c>
      <c r="J12">
        <v>9</v>
      </c>
      <c r="K12" t="s">
        <v>31</v>
      </c>
      <c r="L12">
        <v>1.9037204940075241</v>
      </c>
    </row>
    <row r="13" spans="1:15">
      <c r="B13">
        <v>5</v>
      </c>
      <c r="C13">
        <v>21</v>
      </c>
      <c r="D13">
        <v>15</v>
      </c>
      <c r="E13">
        <v>95</v>
      </c>
      <c r="F13">
        <v>93</v>
      </c>
      <c r="G13">
        <f t="shared" si="1"/>
        <v>2</v>
      </c>
      <c r="H13">
        <f t="shared" si="0"/>
        <v>5.9746552682780356</v>
      </c>
      <c r="I13">
        <f t="shared" si="2"/>
        <v>15.797884501650342</v>
      </c>
      <c r="J13">
        <v>10</v>
      </c>
      <c r="K13" t="s">
        <v>32</v>
      </c>
      <c r="L13">
        <v>2.2044508287109625</v>
      </c>
      <c r="O13" s="1" t="s">
        <v>44</v>
      </c>
    </row>
    <row r="14" spans="1:15">
      <c r="B14">
        <v>6</v>
      </c>
      <c r="C14">
        <v>27</v>
      </c>
      <c r="D14">
        <v>29</v>
      </c>
      <c r="E14">
        <v>74</v>
      </c>
      <c r="F14">
        <v>68</v>
      </c>
      <c r="G14">
        <f t="shared" si="1"/>
        <v>6</v>
      </c>
      <c r="H14">
        <f t="shared" si="0"/>
        <v>-0.7754153260354657</v>
      </c>
      <c r="I14">
        <f t="shared" si="2"/>
        <v>45.906252840276281</v>
      </c>
      <c r="J14">
        <v>11</v>
      </c>
      <c r="K14" t="s">
        <v>33</v>
      </c>
      <c r="L14">
        <v>-3.4334897337118968</v>
      </c>
      <c r="O14" s="1"/>
    </row>
    <row r="15" spans="1:15">
      <c r="B15">
        <v>7</v>
      </c>
      <c r="C15">
        <v>10</v>
      </c>
      <c r="D15">
        <v>9</v>
      </c>
      <c r="E15">
        <v>91</v>
      </c>
      <c r="F15">
        <v>82</v>
      </c>
      <c r="G15">
        <f t="shared" si="1"/>
        <v>9</v>
      </c>
      <c r="H15">
        <f t="shared" si="0"/>
        <v>4.1565138984777974</v>
      </c>
      <c r="I15">
        <f t="shared" si="2"/>
        <v>23.459357615638744</v>
      </c>
      <c r="J15">
        <v>12</v>
      </c>
      <c r="K15" t="s">
        <v>27</v>
      </c>
      <c r="L15">
        <v>2.9428191693610346</v>
      </c>
      <c r="O15" s="1"/>
    </row>
    <row r="16" spans="1:15">
      <c r="B16">
        <v>8</v>
      </c>
      <c r="C16">
        <v>17</v>
      </c>
      <c r="D16">
        <v>1</v>
      </c>
      <c r="E16">
        <v>105</v>
      </c>
      <c r="F16">
        <v>94</v>
      </c>
      <c r="G16">
        <f t="shared" si="1"/>
        <v>11</v>
      </c>
      <c r="H16">
        <f t="shared" si="0"/>
        <v>12.403266928686804</v>
      </c>
      <c r="I16">
        <f t="shared" si="2"/>
        <v>1.9691580731460965</v>
      </c>
      <c r="J16">
        <v>13</v>
      </c>
      <c r="K16" t="s">
        <v>34</v>
      </c>
      <c r="L16">
        <v>-2.5846521361743608</v>
      </c>
      <c r="O16" s="1"/>
    </row>
    <row r="17" spans="2:15">
      <c r="B17">
        <v>9</v>
      </c>
      <c r="C17">
        <v>14</v>
      </c>
      <c r="D17">
        <v>20</v>
      </c>
      <c r="E17">
        <v>86</v>
      </c>
      <c r="F17">
        <v>100</v>
      </c>
      <c r="G17">
        <f t="shared" si="1"/>
        <v>-14</v>
      </c>
      <c r="H17">
        <f t="shared" si="0"/>
        <v>-0.63006235345866346</v>
      </c>
      <c r="I17">
        <f t="shared" si="2"/>
        <v>178.75523267240328</v>
      </c>
      <c r="J17">
        <v>14</v>
      </c>
      <c r="K17" t="s">
        <v>35</v>
      </c>
      <c r="L17">
        <v>-5.1373699066177734</v>
      </c>
      <c r="O17" s="1"/>
    </row>
    <row r="18" spans="2:15">
      <c r="B18">
        <v>10</v>
      </c>
      <c r="C18">
        <v>7</v>
      </c>
      <c r="D18">
        <v>19</v>
      </c>
      <c r="E18">
        <v>86</v>
      </c>
      <c r="F18">
        <v>77</v>
      </c>
      <c r="G18">
        <f t="shared" si="1"/>
        <v>9</v>
      </c>
      <c r="H18">
        <f t="shared" si="0"/>
        <v>8.3042518376185939</v>
      </c>
      <c r="I18">
        <f t="shared" si="2"/>
        <v>0.48406550545710347</v>
      </c>
      <c r="J18">
        <v>15</v>
      </c>
      <c r="K18" t="s">
        <v>36</v>
      </c>
      <c r="L18">
        <v>-0.21552689301082417</v>
      </c>
      <c r="O18" s="1"/>
    </row>
    <row r="19" spans="2:15">
      <c r="B19">
        <v>11</v>
      </c>
      <c r="C19">
        <v>13</v>
      </c>
      <c r="D19">
        <v>5</v>
      </c>
      <c r="E19">
        <v>108</v>
      </c>
      <c r="F19">
        <v>119</v>
      </c>
      <c r="G19">
        <f t="shared" si="1"/>
        <v>-11</v>
      </c>
      <c r="H19">
        <f t="shared" si="0"/>
        <v>-6.0095790080950859</v>
      </c>
      <c r="I19">
        <f t="shared" si="2"/>
        <v>24.904301676445225</v>
      </c>
      <c r="J19">
        <v>16</v>
      </c>
      <c r="K19" t="s">
        <v>37</v>
      </c>
      <c r="L19">
        <v>2.0910523535287298</v>
      </c>
      <c r="O19" s="1"/>
    </row>
    <row r="20" spans="2:15">
      <c r="B20">
        <v>12</v>
      </c>
      <c r="C20">
        <v>16</v>
      </c>
      <c r="D20">
        <v>6</v>
      </c>
      <c r="E20">
        <v>83</v>
      </c>
      <c r="F20">
        <v>77</v>
      </c>
      <c r="G20">
        <f t="shared" si="1"/>
        <v>6</v>
      </c>
      <c r="H20">
        <f t="shared" si="0"/>
        <v>13.345443767396656</v>
      </c>
      <c r="I20">
        <f t="shared" si="2"/>
        <v>53.95554413998638</v>
      </c>
      <c r="J20">
        <v>17</v>
      </c>
      <c r="K20" t="s">
        <v>26</v>
      </c>
      <c r="L20">
        <v>4.667729248282992</v>
      </c>
      <c r="O20" s="1"/>
    </row>
    <row r="21" spans="2:15">
      <c r="B21">
        <v>13</v>
      </c>
      <c r="C21">
        <v>18</v>
      </c>
      <c r="D21">
        <v>28</v>
      </c>
      <c r="E21">
        <v>100</v>
      </c>
      <c r="F21">
        <v>75</v>
      </c>
      <c r="G21">
        <f t="shared" si="1"/>
        <v>25</v>
      </c>
      <c r="H21">
        <f t="shared" si="0"/>
        <v>2.8254680345873338</v>
      </c>
      <c r="I21">
        <f t="shared" si="2"/>
        <v>491.70986788510811</v>
      </c>
      <c r="J21">
        <v>18</v>
      </c>
      <c r="K21" t="s">
        <v>38</v>
      </c>
      <c r="L21">
        <v>1.4268782273177811</v>
      </c>
      <c r="O21" s="1"/>
    </row>
    <row r="22" spans="2:15">
      <c r="B22">
        <v>14</v>
      </c>
      <c r="C22">
        <v>23</v>
      </c>
      <c r="D22">
        <v>12</v>
      </c>
      <c r="E22">
        <v>102</v>
      </c>
      <c r="F22">
        <v>90</v>
      </c>
      <c r="G22">
        <f t="shared" si="1"/>
        <v>12</v>
      </c>
      <c r="H22">
        <f t="shared" si="0"/>
        <v>4.3381312330625272</v>
      </c>
      <c r="I22">
        <f t="shared" si="2"/>
        <v>58.704233001771946</v>
      </c>
      <c r="J22">
        <v>19</v>
      </c>
      <c r="K22" t="s">
        <v>39</v>
      </c>
      <c r="L22">
        <v>-1.6141122662615512</v>
      </c>
      <c r="O22" s="1"/>
    </row>
    <row r="23" spans="2:15">
      <c r="B23">
        <v>15</v>
      </c>
      <c r="C23">
        <v>26</v>
      </c>
      <c r="D23">
        <v>22</v>
      </c>
      <c r="E23">
        <v>86</v>
      </c>
      <c r="F23">
        <v>73</v>
      </c>
      <c r="G23">
        <f t="shared" si="1"/>
        <v>13</v>
      </c>
      <c r="H23">
        <f t="shared" si="0"/>
        <v>2.6835332664492331</v>
      </c>
      <c r="I23">
        <f t="shared" si="2"/>
        <v>106.42948586445964</v>
      </c>
      <c r="J23">
        <v>20</v>
      </c>
      <c r="K23" t="s">
        <v>40</v>
      </c>
      <c r="L23">
        <v>-0.65152398938475009</v>
      </c>
      <c r="O23" s="1"/>
    </row>
    <row r="24" spans="2:15">
      <c r="B24">
        <v>16</v>
      </c>
      <c r="C24">
        <v>11</v>
      </c>
      <c r="D24">
        <v>4</v>
      </c>
      <c r="E24">
        <v>96</v>
      </c>
      <c r="F24">
        <v>98</v>
      </c>
      <c r="G24">
        <f t="shared" si="1"/>
        <v>-2</v>
      </c>
      <c r="H24">
        <f t="shared" si="0"/>
        <v>10.014951700581594</v>
      </c>
      <c r="I24">
        <f t="shared" si="2"/>
        <v>144.35906436730855</v>
      </c>
      <c r="J24">
        <v>21</v>
      </c>
      <c r="K24" t="s">
        <v>41</v>
      </c>
      <c r="L24">
        <v>1.9033448114928515</v>
      </c>
      <c r="O24" s="1"/>
    </row>
    <row r="25" spans="2:15">
      <c r="B25">
        <v>17</v>
      </c>
      <c r="C25">
        <v>8</v>
      </c>
      <c r="D25">
        <v>25</v>
      </c>
      <c r="E25">
        <v>106</v>
      </c>
      <c r="F25">
        <v>98</v>
      </c>
      <c r="G25">
        <f t="shared" si="1"/>
        <v>8</v>
      </c>
      <c r="H25">
        <f t="shared" si="0"/>
        <v>-3.2505358740191532</v>
      </c>
      <c r="I25">
        <f t="shared" si="2"/>
        <v>126.57455745259192</v>
      </c>
      <c r="J25">
        <v>22</v>
      </c>
      <c r="K25" t="s">
        <v>42</v>
      </c>
      <c r="L25">
        <v>1.5527151878564334</v>
      </c>
      <c r="O25" s="1"/>
    </row>
    <row r="26" spans="2:15">
      <c r="B26">
        <v>18</v>
      </c>
      <c r="C26">
        <v>1</v>
      </c>
      <c r="D26">
        <v>28</v>
      </c>
      <c r="E26">
        <v>105</v>
      </c>
      <c r="F26">
        <v>98</v>
      </c>
      <c r="G26">
        <f t="shared" si="1"/>
        <v>7</v>
      </c>
      <c r="H26">
        <f t="shared" si="0"/>
        <v>-2.4811643093599005</v>
      </c>
      <c r="I26">
        <f t="shared" si="2"/>
        <v>89.892476661080011</v>
      </c>
      <c r="J26">
        <v>23</v>
      </c>
      <c r="K26" t="s">
        <v>29</v>
      </c>
      <c r="L26">
        <v>3.425166838649202</v>
      </c>
      <c r="O26" s="1"/>
    </row>
    <row r="27" spans="2:15">
      <c r="B27">
        <v>19</v>
      </c>
      <c r="C27">
        <v>29</v>
      </c>
      <c r="D27">
        <v>2</v>
      </c>
      <c r="E27">
        <v>114</v>
      </c>
      <c r="F27">
        <v>69</v>
      </c>
      <c r="G27">
        <f t="shared" si="1"/>
        <v>45</v>
      </c>
      <c r="H27">
        <f t="shared" si="0"/>
        <v>2.7889131807408032</v>
      </c>
      <c r="I27">
        <f t="shared" si="2"/>
        <v>1781.7758504630372</v>
      </c>
      <c r="J27">
        <v>24</v>
      </c>
      <c r="K27" t="s">
        <v>25</v>
      </c>
      <c r="L27">
        <v>6.8058240264955252</v>
      </c>
      <c r="O27" s="1"/>
    </row>
    <row r="28" spans="2:15">
      <c r="B28">
        <v>20</v>
      </c>
      <c r="C28">
        <v>24</v>
      </c>
      <c r="D28">
        <v>23</v>
      </c>
      <c r="E28">
        <v>100</v>
      </c>
      <c r="F28">
        <v>72</v>
      </c>
      <c r="G28">
        <f t="shared" si="1"/>
        <v>28</v>
      </c>
      <c r="H28">
        <f t="shared" si="0"/>
        <v>7.2364407516206821</v>
      </c>
      <c r="I28">
        <f t="shared" si="2"/>
        <v>431.12539266095825</v>
      </c>
      <c r="J28">
        <v>25</v>
      </c>
      <c r="K28" t="s">
        <v>24</v>
      </c>
      <c r="L28">
        <v>6.521668558574258</v>
      </c>
      <c r="O28" s="1"/>
    </row>
    <row r="29" spans="2:15">
      <c r="B29">
        <v>21</v>
      </c>
      <c r="C29">
        <v>17</v>
      </c>
      <c r="D29">
        <v>10</v>
      </c>
      <c r="E29">
        <v>102</v>
      </c>
      <c r="F29">
        <v>91</v>
      </c>
      <c r="G29">
        <f t="shared" si="1"/>
        <v>11</v>
      </c>
      <c r="H29">
        <f t="shared" si="0"/>
        <v>6.3190619833463888</v>
      </c>
      <c r="I29">
        <f t="shared" si="2"/>
        <v>21.911180715753044</v>
      </c>
      <c r="J29">
        <v>26</v>
      </c>
      <c r="K29" t="s">
        <v>23</v>
      </c>
      <c r="L29">
        <v>0.3804648905313065</v>
      </c>
      <c r="O29" s="1"/>
    </row>
    <row r="30" spans="2:15">
      <c r="B30">
        <v>22</v>
      </c>
      <c r="C30">
        <v>7</v>
      </c>
      <c r="D30">
        <v>13</v>
      </c>
      <c r="E30">
        <v>109</v>
      </c>
      <c r="F30">
        <v>86</v>
      </c>
      <c r="G30">
        <f t="shared" si="1"/>
        <v>23</v>
      </c>
      <c r="H30">
        <f t="shared" si="0"/>
        <v>9.2747917075314028</v>
      </c>
      <c r="I30">
        <f t="shared" si="2"/>
        <v>188.38134267164875</v>
      </c>
      <c r="J30">
        <v>27</v>
      </c>
      <c r="K30" t="s">
        <v>43</v>
      </c>
      <c r="L30">
        <v>-6.1071438283960253</v>
      </c>
      <c r="O30" s="1"/>
    </row>
    <row r="31" spans="2:15">
      <c r="B31">
        <v>23</v>
      </c>
      <c r="C31">
        <v>21</v>
      </c>
      <c r="D31">
        <v>19</v>
      </c>
      <c r="E31">
        <v>98</v>
      </c>
      <c r="F31">
        <v>86</v>
      </c>
      <c r="G31">
        <f t="shared" si="1"/>
        <v>12</v>
      </c>
      <c r="H31">
        <f t="shared" si="0"/>
        <v>7.3732406415287626</v>
      </c>
      <c r="I31">
        <f t="shared" si="2"/>
        <v>21.406902161201177</v>
      </c>
      <c r="J31">
        <v>28</v>
      </c>
      <c r="K31" t="s">
        <v>22</v>
      </c>
      <c r="L31">
        <v>2.4571937565048074</v>
      </c>
      <c r="O31" s="1"/>
    </row>
    <row r="32" spans="2:15">
      <c r="B32">
        <v>24</v>
      </c>
      <c r="C32">
        <v>16</v>
      </c>
      <c r="D32">
        <v>20</v>
      </c>
      <c r="E32">
        <v>111</v>
      </c>
      <c r="F32">
        <v>105</v>
      </c>
      <c r="G32">
        <f t="shared" si="1"/>
        <v>6</v>
      </c>
      <c r="H32">
        <f t="shared" si="0"/>
        <v>6.5983599066878398</v>
      </c>
      <c r="I32">
        <f t="shared" si="2"/>
        <v>0.35803457793148036</v>
      </c>
      <c r="J32">
        <v>29</v>
      </c>
      <c r="K32" t="s">
        <v>21</v>
      </c>
      <c r="L32">
        <v>-1.4759449385861998</v>
      </c>
      <c r="O32" s="1"/>
    </row>
    <row r="33" spans="2:15">
      <c r="B33">
        <v>25</v>
      </c>
      <c r="C33">
        <v>3</v>
      </c>
      <c r="D33">
        <v>18</v>
      </c>
      <c r="E33">
        <v>84</v>
      </c>
      <c r="F33">
        <v>79</v>
      </c>
      <c r="G33">
        <f t="shared" si="1"/>
        <v>5</v>
      </c>
      <c r="H33">
        <f t="shared" si="0"/>
        <v>-2.8846805339770372</v>
      </c>
      <c r="I33">
        <f t="shared" si="2"/>
        <v>62.168187122876418</v>
      </c>
      <c r="O33" s="1"/>
    </row>
    <row r="34" spans="2:15">
      <c r="B34">
        <v>26</v>
      </c>
      <c r="C34">
        <v>25</v>
      </c>
      <c r="D34">
        <v>27</v>
      </c>
      <c r="E34">
        <v>91</v>
      </c>
      <c r="F34">
        <v>72</v>
      </c>
      <c r="G34">
        <f t="shared" si="1"/>
        <v>19</v>
      </c>
      <c r="H34">
        <f t="shared" si="0"/>
        <v>16.484595950744644</v>
      </c>
      <c r="I34">
        <f t="shared" si="2"/>
        <v>6.3272575310102388</v>
      </c>
      <c r="O34" s="1"/>
    </row>
    <row r="35" spans="2:15">
      <c r="B35">
        <v>27</v>
      </c>
      <c r="C35">
        <v>22</v>
      </c>
      <c r="D35">
        <v>4</v>
      </c>
      <c r="E35">
        <v>78</v>
      </c>
      <c r="F35">
        <v>74</v>
      </c>
      <c r="G35">
        <f t="shared" si="1"/>
        <v>4</v>
      </c>
      <c r="H35">
        <f t="shared" si="0"/>
        <v>15.001156622149924</v>
      </c>
      <c r="I35">
        <f t="shared" si="2"/>
        <v>121.02544702507313</v>
      </c>
      <c r="O35" s="1"/>
    </row>
    <row r="36" spans="2:15">
      <c r="B36">
        <v>28</v>
      </c>
      <c r="C36">
        <v>6</v>
      </c>
      <c r="D36">
        <v>9</v>
      </c>
      <c r="E36">
        <v>74</v>
      </c>
      <c r="F36">
        <v>83</v>
      </c>
      <c r="G36">
        <f t="shared" si="1"/>
        <v>-9</v>
      </c>
      <c r="H36">
        <f t="shared" si="0"/>
        <v>-5.4465447803267315</v>
      </c>
      <c r="I36">
        <f t="shared" si="2"/>
        <v>12.627043998223197</v>
      </c>
      <c r="O36" s="1"/>
    </row>
    <row r="37" spans="2:15">
      <c r="B37">
        <v>29</v>
      </c>
      <c r="C37">
        <v>8</v>
      </c>
      <c r="D37">
        <v>26</v>
      </c>
      <c r="E37">
        <v>93</v>
      </c>
      <c r="F37">
        <v>106</v>
      </c>
      <c r="G37">
        <f t="shared" si="1"/>
        <v>-13</v>
      </c>
      <c r="H37">
        <f t="shared" si="0"/>
        <v>2.8906677940237984</v>
      </c>
      <c r="I37">
        <f t="shared" si="2"/>
        <v>252.51332294002518</v>
      </c>
      <c r="O37" s="1"/>
    </row>
    <row r="38" spans="2:15">
      <c r="B38">
        <v>30</v>
      </c>
      <c r="C38">
        <v>11</v>
      </c>
      <c r="D38">
        <v>12</v>
      </c>
      <c r="E38">
        <v>93</v>
      </c>
      <c r="F38">
        <v>108</v>
      </c>
      <c r="G38">
        <f t="shared" si="1"/>
        <v>-15</v>
      </c>
      <c r="H38">
        <f t="shared" si="0"/>
        <v>-2.5205253392985716</v>
      </c>
      <c r="I38">
        <f t="shared" si="2"/>
        <v>155.73728780708902</v>
      </c>
      <c r="O38" s="1"/>
    </row>
    <row r="39" spans="2:15">
      <c r="B39">
        <v>31</v>
      </c>
      <c r="C39">
        <v>10</v>
      </c>
      <c r="D39">
        <v>16</v>
      </c>
      <c r="E39">
        <v>87</v>
      </c>
      <c r="F39">
        <v>80</v>
      </c>
      <c r="G39">
        <f t="shared" si="1"/>
        <v>7</v>
      </c>
      <c r="H39">
        <f t="shared" si="0"/>
        <v>3.9691820389565922</v>
      </c>
      <c r="I39">
        <f t="shared" si="2"/>
        <v>9.1858575129833202</v>
      </c>
      <c r="O39" s="1"/>
    </row>
    <row r="40" spans="2:15">
      <c r="B40">
        <v>32</v>
      </c>
      <c r="C40">
        <v>1</v>
      </c>
      <c r="D40">
        <v>3</v>
      </c>
      <c r="E40">
        <v>98</v>
      </c>
      <c r="F40">
        <v>92</v>
      </c>
      <c r="G40">
        <f t="shared" si="1"/>
        <v>6</v>
      </c>
      <c r="H40">
        <f t="shared" si="0"/>
        <v>5.289615317578523</v>
      </c>
      <c r="I40">
        <f t="shared" si="2"/>
        <v>0.50464639701906278</v>
      </c>
      <c r="O40" s="1"/>
    </row>
    <row r="41" spans="2:15">
      <c r="B41">
        <v>33</v>
      </c>
      <c r="C41">
        <v>29</v>
      </c>
      <c r="D41">
        <v>17</v>
      </c>
      <c r="E41">
        <v>79</v>
      </c>
      <c r="F41">
        <v>87</v>
      </c>
      <c r="G41">
        <f t="shared" si="1"/>
        <v>-8</v>
      </c>
      <c r="H41">
        <f t="shared" si="0"/>
        <v>-2.2878906230948317</v>
      </c>
      <c r="I41">
        <f t="shared" si="2"/>
        <v>32.628193533727952</v>
      </c>
    </row>
    <row r="42" spans="2:15">
      <c r="B42">
        <v>34</v>
      </c>
      <c r="C42">
        <v>19</v>
      </c>
      <c r="D42">
        <v>2</v>
      </c>
      <c r="E42">
        <v>107</v>
      </c>
      <c r="F42">
        <v>117</v>
      </c>
      <c r="G42">
        <f t="shared" si="1"/>
        <v>-10</v>
      </c>
      <c r="H42">
        <f t="shared" si="0"/>
        <v>2.6507458530654513</v>
      </c>
      <c r="I42">
        <f t="shared" si="2"/>
        <v>160.04137063885273</v>
      </c>
    </row>
    <row r="43" spans="2:15">
      <c r="B43">
        <v>35</v>
      </c>
      <c r="C43">
        <v>13</v>
      </c>
      <c r="D43">
        <v>24</v>
      </c>
      <c r="E43">
        <v>99</v>
      </c>
      <c r="F43">
        <v>116</v>
      </c>
      <c r="G43">
        <f t="shared" si="1"/>
        <v>-17</v>
      </c>
      <c r="H43">
        <f t="shared" si="0"/>
        <v>-5.5346925988955267</v>
      </c>
      <c r="I43">
        <f t="shared" si="2"/>
        <v>131.45327380182101</v>
      </c>
    </row>
    <row r="44" spans="2:15">
      <c r="B44">
        <v>36</v>
      </c>
      <c r="C44">
        <v>5</v>
      </c>
      <c r="D44">
        <v>22</v>
      </c>
      <c r="E44">
        <v>97</v>
      </c>
      <c r="F44">
        <v>83</v>
      </c>
      <c r="G44">
        <f t="shared" si="1"/>
        <v>14</v>
      </c>
      <c r="H44">
        <f t="shared" si="0"/>
        <v>9.583778811613012</v>
      </c>
      <c r="I44">
        <f t="shared" si="2"/>
        <v>19.503009584758182</v>
      </c>
    </row>
    <row r="45" spans="2:15">
      <c r="B45">
        <v>37</v>
      </c>
      <c r="C45">
        <v>9</v>
      </c>
      <c r="D45">
        <v>27</v>
      </c>
      <c r="E45">
        <v>88</v>
      </c>
      <c r="F45">
        <v>76</v>
      </c>
      <c r="G45">
        <f t="shared" si="1"/>
        <v>12</v>
      </c>
      <c r="H45">
        <f t="shared" si="0"/>
        <v>11.866647886177908</v>
      </c>
      <c r="I45">
        <f t="shared" si="2"/>
        <v>1.7782786260820093E-2</v>
      </c>
    </row>
    <row r="46" spans="2:15">
      <c r="B46">
        <v>38</v>
      </c>
      <c r="C46">
        <v>15</v>
      </c>
      <c r="D46">
        <v>20</v>
      </c>
      <c r="E46">
        <v>90</v>
      </c>
      <c r="F46">
        <v>100</v>
      </c>
      <c r="G46">
        <f t="shared" si="1"/>
        <v>-10</v>
      </c>
      <c r="H46">
        <f t="shared" si="0"/>
        <v>4.2917806601482855</v>
      </c>
      <c r="I46">
        <f t="shared" si="2"/>
        <v>204.25499443778855</v>
      </c>
    </row>
    <row r="47" spans="2:15">
      <c r="B47">
        <v>39</v>
      </c>
      <c r="C47">
        <v>18</v>
      </c>
      <c r="D47">
        <v>14</v>
      </c>
      <c r="E47">
        <v>100</v>
      </c>
      <c r="F47">
        <v>95</v>
      </c>
      <c r="G47">
        <f t="shared" si="1"/>
        <v>5</v>
      </c>
      <c r="H47">
        <f t="shared" si="0"/>
        <v>10.420031697709915</v>
      </c>
      <c r="I47">
        <f t="shared" si="2"/>
        <v>29.37674360418022</v>
      </c>
    </row>
    <row r="48" spans="2:15">
      <c r="B48">
        <v>40</v>
      </c>
      <c r="C48">
        <v>28</v>
      </c>
      <c r="D48">
        <v>8</v>
      </c>
      <c r="E48">
        <v>101</v>
      </c>
      <c r="F48">
        <v>92</v>
      </c>
      <c r="G48">
        <f t="shared" si="1"/>
        <v>9</v>
      </c>
      <c r="H48">
        <f t="shared" si="0"/>
        <v>6.8976281994984223</v>
      </c>
      <c r="I48">
        <f t="shared" si="2"/>
        <v>4.4199671875442457</v>
      </c>
    </row>
    <row r="49" spans="2:9">
      <c r="B49">
        <v>41</v>
      </c>
      <c r="C49">
        <v>23</v>
      </c>
      <c r="D49">
        <v>6</v>
      </c>
      <c r="E49">
        <v>79</v>
      </c>
      <c r="F49">
        <v>96</v>
      </c>
      <c r="G49">
        <f t="shared" si="1"/>
        <v>-17</v>
      </c>
      <c r="H49">
        <f t="shared" si="0"/>
        <v>14.679558252517129</v>
      </c>
      <c r="I49">
        <f t="shared" si="2"/>
        <v>1003.5944110746261</v>
      </c>
    </row>
    <row r="50" spans="2:9">
      <c r="B50">
        <v>42</v>
      </c>
      <c r="C50">
        <v>11</v>
      </c>
      <c r="D50">
        <v>7</v>
      </c>
      <c r="E50">
        <v>74</v>
      </c>
      <c r="F50">
        <v>72</v>
      </c>
      <c r="G50">
        <f t="shared" si="1"/>
        <v>2</v>
      </c>
      <c r="H50">
        <f t="shared" si="0"/>
        <v>-2.41206217752022</v>
      </c>
      <c r="I50">
        <f t="shared" si="2"/>
        <v>19.466292658304461</v>
      </c>
    </row>
    <row r="51" spans="2:9">
      <c r="B51">
        <v>43</v>
      </c>
      <c r="C51">
        <v>14</v>
      </c>
      <c r="D51">
        <v>24</v>
      </c>
      <c r="E51">
        <v>88</v>
      </c>
      <c r="F51">
        <v>78</v>
      </c>
      <c r="G51">
        <f t="shared" si="1"/>
        <v>10</v>
      </c>
      <c r="H51">
        <f t="shared" si="0"/>
        <v>-8.0874103693389383</v>
      </c>
      <c r="I51">
        <f t="shared" si="2"/>
        <v>327.15441386886982</v>
      </c>
    </row>
    <row r="52" spans="2:9">
      <c r="B52">
        <v>44</v>
      </c>
      <c r="C52">
        <v>26</v>
      </c>
      <c r="D52">
        <v>28</v>
      </c>
      <c r="E52">
        <v>91</v>
      </c>
      <c r="F52">
        <v>77</v>
      </c>
      <c r="G52">
        <f t="shared" si="1"/>
        <v>14</v>
      </c>
      <c r="H52">
        <f t="shared" si="0"/>
        <v>1.7790546978008592</v>
      </c>
      <c r="I52">
        <f t="shared" si="2"/>
        <v>149.35150407934324</v>
      </c>
    </row>
    <row r="53" spans="2:9">
      <c r="B53">
        <v>45</v>
      </c>
      <c r="C53">
        <v>12</v>
      </c>
      <c r="D53">
        <v>23</v>
      </c>
      <c r="E53">
        <v>98</v>
      </c>
      <c r="F53">
        <v>95</v>
      </c>
      <c r="G53">
        <f t="shared" si="1"/>
        <v>3</v>
      </c>
      <c r="H53">
        <f t="shared" si="0"/>
        <v>3.3734358944861929</v>
      </c>
      <c r="I53">
        <f t="shared" si="2"/>
        <v>0.13945436729070296</v>
      </c>
    </row>
    <row r="54" spans="2:9">
      <c r="B54">
        <v>46</v>
      </c>
      <c r="C54">
        <v>27</v>
      </c>
      <c r="D54">
        <v>3</v>
      </c>
      <c r="E54">
        <v>109</v>
      </c>
      <c r="F54">
        <v>105</v>
      </c>
      <c r="G54">
        <f t="shared" si="1"/>
        <v>4</v>
      </c>
      <c r="H54">
        <f t="shared" si="0"/>
        <v>3.0622256058119501</v>
      </c>
      <c r="I54">
        <f t="shared" si="2"/>
        <v>0.87942081439476394</v>
      </c>
    </row>
    <row r="55" spans="2:9">
      <c r="B55">
        <v>47</v>
      </c>
      <c r="C55">
        <v>19</v>
      </c>
      <c r="D55">
        <v>15</v>
      </c>
      <c r="E55">
        <v>88</v>
      </c>
      <c r="F55">
        <v>97</v>
      </c>
      <c r="G55">
        <f t="shared" si="1"/>
        <v>-9</v>
      </c>
      <c r="H55">
        <f t="shared" si="0"/>
        <v>2.4571981905236324</v>
      </c>
      <c r="I55">
        <f t="shared" si="2"/>
        <v>131.26739037693801</v>
      </c>
    </row>
    <row r="56" spans="2:9">
      <c r="B56">
        <v>48</v>
      </c>
      <c r="C56">
        <v>17</v>
      </c>
      <c r="D56">
        <v>16</v>
      </c>
      <c r="E56">
        <v>106</v>
      </c>
      <c r="F56">
        <v>82</v>
      </c>
      <c r="G56">
        <f t="shared" si="1"/>
        <v>24</v>
      </c>
      <c r="H56">
        <f t="shared" si="0"/>
        <v>6.432460458528622</v>
      </c>
      <c r="I56">
        <f t="shared" si="2"/>
        <v>308.61844554116033</v>
      </c>
    </row>
    <row r="57" spans="2:9">
      <c r="B57">
        <v>49</v>
      </c>
      <c r="C57">
        <v>13</v>
      </c>
      <c r="D57">
        <v>25</v>
      </c>
      <c r="E57">
        <v>101</v>
      </c>
      <c r="F57">
        <v>103</v>
      </c>
      <c r="G57">
        <f t="shared" si="1"/>
        <v>-2</v>
      </c>
      <c r="H57">
        <f t="shared" si="0"/>
        <v>-5.2505371309742586</v>
      </c>
      <c r="I57">
        <f t="shared" si="2"/>
        <v>10.565991639842364</v>
      </c>
    </row>
    <row r="58" spans="2:9">
      <c r="B58">
        <v>50</v>
      </c>
      <c r="C58">
        <v>5</v>
      </c>
      <c r="D58">
        <v>8</v>
      </c>
      <c r="E58">
        <v>107</v>
      </c>
      <c r="F58">
        <v>100</v>
      </c>
      <c r="G58">
        <f t="shared" si="1"/>
        <v>7</v>
      </c>
      <c r="H58">
        <f t="shared" si="0"/>
        <v>11.721144878688701</v>
      </c>
      <c r="I58">
        <f t="shared" si="2"/>
        <v>22.289208965568552</v>
      </c>
    </row>
    <row r="59" spans="2:9">
      <c r="B59">
        <v>51</v>
      </c>
      <c r="C59">
        <v>22</v>
      </c>
      <c r="D59">
        <v>7</v>
      </c>
      <c r="E59">
        <v>82</v>
      </c>
      <c r="F59">
        <v>84</v>
      </c>
      <c r="G59">
        <f t="shared" si="1"/>
        <v>-2</v>
      </c>
      <c r="H59">
        <f t="shared" si="0"/>
        <v>2.5741427440481099</v>
      </c>
      <c r="I59">
        <f t="shared" si="2"/>
        <v>20.922781842927979</v>
      </c>
    </row>
    <row r="60" spans="2:9">
      <c r="B60">
        <v>52</v>
      </c>
      <c r="C60">
        <v>20</v>
      </c>
      <c r="D60">
        <v>24</v>
      </c>
      <c r="E60">
        <v>125</v>
      </c>
      <c r="F60">
        <v>121</v>
      </c>
      <c r="G60">
        <f t="shared" si="1"/>
        <v>4</v>
      </c>
      <c r="H60">
        <f t="shared" si="0"/>
        <v>-3.6015644521059156</v>
      </c>
      <c r="I60">
        <f t="shared" si="2"/>
        <v>57.783782119520303</v>
      </c>
    </row>
    <row r="61" spans="2:9">
      <c r="B61">
        <v>53</v>
      </c>
      <c r="C61">
        <v>4</v>
      </c>
      <c r="D61">
        <v>12</v>
      </c>
      <c r="E61">
        <v>89</v>
      </c>
      <c r="F61">
        <v>70</v>
      </c>
      <c r="G61">
        <f t="shared" si="1"/>
        <v>19</v>
      </c>
      <c r="H61">
        <f t="shared" si="0"/>
        <v>-8.6796934761058075</v>
      </c>
      <c r="I61">
        <f t="shared" si="2"/>
        <v>766.16543093117446</v>
      </c>
    </row>
    <row r="62" spans="2:9">
      <c r="B62">
        <v>54</v>
      </c>
      <c r="C62">
        <v>14</v>
      </c>
      <c r="D62">
        <v>10</v>
      </c>
      <c r="E62">
        <v>79</v>
      </c>
      <c r="F62">
        <v>83</v>
      </c>
      <c r="G62">
        <f t="shared" si="1"/>
        <v>-4</v>
      </c>
      <c r="H62">
        <f t="shared" si="0"/>
        <v>-3.4860371715543761</v>
      </c>
      <c r="I62">
        <f t="shared" si="2"/>
        <v>0.26415778902382581</v>
      </c>
    </row>
    <row r="63" spans="2:9">
      <c r="B63">
        <v>55</v>
      </c>
      <c r="C63">
        <v>16</v>
      </c>
      <c r="D63">
        <v>29</v>
      </c>
      <c r="E63">
        <v>90</v>
      </c>
      <c r="F63">
        <v>86</v>
      </c>
      <c r="G63">
        <f t="shared" si="1"/>
        <v>4</v>
      </c>
      <c r="H63">
        <f t="shared" si="0"/>
        <v>7.4227808558892896</v>
      </c>
      <c r="I63">
        <f t="shared" si="2"/>
        <v>11.715428787442217</v>
      </c>
    </row>
    <row r="64" spans="2:9">
      <c r="B64">
        <v>56</v>
      </c>
      <c r="C64">
        <v>25</v>
      </c>
      <c r="D64">
        <v>8</v>
      </c>
      <c r="E64">
        <v>93</v>
      </c>
      <c r="F64">
        <v>73</v>
      </c>
      <c r="G64">
        <f t="shared" si="1"/>
        <v>20</v>
      </c>
      <c r="H64">
        <f t="shared" si="0"/>
        <v>10.962103001567874</v>
      </c>
      <c r="I64">
        <f t="shared" si="2"/>
        <v>81.683582154268436</v>
      </c>
    </row>
    <row r="65" spans="2:9">
      <c r="B65">
        <v>57</v>
      </c>
      <c r="C65">
        <v>9</v>
      </c>
      <c r="D65">
        <v>26</v>
      </c>
      <c r="E65">
        <v>97</v>
      </c>
      <c r="F65">
        <v>104</v>
      </c>
      <c r="G65">
        <f t="shared" si="1"/>
        <v>-7</v>
      </c>
      <c r="H65">
        <f t="shared" si="0"/>
        <v>5.3790391672505775</v>
      </c>
      <c r="I65">
        <f t="shared" si="2"/>
        <v>153.2406107043239</v>
      </c>
    </row>
    <row r="66" spans="2:9">
      <c r="B66">
        <v>58</v>
      </c>
      <c r="C66">
        <v>6</v>
      </c>
      <c r="D66">
        <v>1</v>
      </c>
      <c r="E66">
        <v>87</v>
      </c>
      <c r="F66">
        <v>103</v>
      </c>
      <c r="G66">
        <f t="shared" si="1"/>
        <v>-16</v>
      </c>
      <c r="H66">
        <f t="shared" si="0"/>
        <v>0.33692983031024548</v>
      </c>
      <c r="I66">
        <f t="shared" si="2"/>
        <v>266.8952762804808</v>
      </c>
    </row>
    <row r="67" spans="2:9">
      <c r="B67">
        <v>59</v>
      </c>
      <c r="C67">
        <v>21</v>
      </c>
      <c r="D67">
        <v>11</v>
      </c>
      <c r="E67">
        <v>101</v>
      </c>
      <c r="F67">
        <v>99</v>
      </c>
      <c r="G67">
        <f t="shared" si="1"/>
        <v>2</v>
      </c>
      <c r="H67">
        <f t="shared" si="0"/>
        <v>9.1926181089791079</v>
      </c>
      <c r="I67">
        <f t="shared" si="2"/>
        <v>51.733755261614199</v>
      </c>
    </row>
    <row r="68" spans="2:9">
      <c r="B68">
        <v>60</v>
      </c>
      <c r="C68">
        <v>19</v>
      </c>
      <c r="D68">
        <v>24</v>
      </c>
      <c r="E68">
        <v>95</v>
      </c>
      <c r="F68">
        <v>88</v>
      </c>
      <c r="G68">
        <f t="shared" si="1"/>
        <v>7</v>
      </c>
      <c r="H68">
        <f t="shared" si="0"/>
        <v>-4.5641527289827168</v>
      </c>
      <c r="I68">
        <f t="shared" si="2"/>
        <v>133.72962833923839</v>
      </c>
    </row>
    <row r="69" spans="2:9">
      <c r="B69">
        <v>61</v>
      </c>
      <c r="C69">
        <v>27</v>
      </c>
      <c r="D69">
        <v>5</v>
      </c>
      <c r="E69">
        <v>92</v>
      </c>
      <c r="F69">
        <v>106</v>
      </c>
      <c r="G69">
        <f t="shared" si="1"/>
        <v>-14</v>
      </c>
      <c r="H69">
        <f t="shared" si="0"/>
        <v>-9.5320707003167513</v>
      </c>
      <c r="I69">
        <f t="shared" si="2"/>
        <v>19.962392226968046</v>
      </c>
    </row>
    <row r="70" spans="2:9">
      <c r="B70">
        <v>62</v>
      </c>
      <c r="C70">
        <v>29</v>
      </c>
      <c r="D70">
        <v>4</v>
      </c>
      <c r="E70">
        <v>107</v>
      </c>
      <c r="F70">
        <v>100</v>
      </c>
      <c r="G70">
        <f t="shared" si="1"/>
        <v>7</v>
      </c>
      <c r="H70">
        <f t="shared" si="0"/>
        <v>11.972496495707292</v>
      </c>
      <c r="I70">
        <f t="shared" si="2"/>
        <v>24.725721399821296</v>
      </c>
    </row>
    <row r="71" spans="2:9">
      <c r="B71">
        <v>63</v>
      </c>
      <c r="C71">
        <v>3</v>
      </c>
      <c r="D71">
        <v>2</v>
      </c>
      <c r="E71">
        <v>69</v>
      </c>
      <c r="F71">
        <v>91</v>
      </c>
      <c r="G71">
        <f t="shared" si="1"/>
        <v>-22</v>
      </c>
      <c r="H71">
        <f t="shared" si="0"/>
        <v>-1.0487277511066129</v>
      </c>
      <c r="I71">
        <f t="shared" si="2"/>
        <v>438.95580884725024</v>
      </c>
    </row>
    <row r="72" spans="2:9">
      <c r="B72">
        <v>64</v>
      </c>
      <c r="C72">
        <v>18</v>
      </c>
      <c r="D72">
        <v>26</v>
      </c>
      <c r="E72">
        <v>86</v>
      </c>
      <c r="F72">
        <v>84</v>
      </c>
      <c r="G72">
        <f t="shared" si="1"/>
        <v>2</v>
      </c>
      <c r="H72">
        <f t="shared" si="0"/>
        <v>4.9021969005608348</v>
      </c>
      <c r="I72">
        <f t="shared" si="2"/>
        <v>8.4227468496249163</v>
      </c>
    </row>
    <row r="73" spans="2:9">
      <c r="B73">
        <v>65</v>
      </c>
      <c r="C73">
        <v>15</v>
      </c>
      <c r="D73">
        <v>17</v>
      </c>
      <c r="E73">
        <v>99</v>
      </c>
      <c r="F73">
        <v>93</v>
      </c>
      <c r="G73">
        <f t="shared" si="1"/>
        <v>6</v>
      </c>
      <c r="H73">
        <f t="shared" ref="H73:H136" si="3">Home_edge+VLOOKUP(C73,lookup,3)-VLOOKUP(D73,lookup,3)</f>
        <v>-1.0274725775194562</v>
      </c>
      <c r="I73">
        <f t="shared" si="2"/>
        <v>49.385370827787945</v>
      </c>
    </row>
    <row r="74" spans="2:9">
      <c r="B74">
        <v>66</v>
      </c>
      <c r="C74">
        <v>28</v>
      </c>
      <c r="D74">
        <v>7</v>
      </c>
      <c r="E74">
        <v>78</v>
      </c>
      <c r="F74">
        <v>80</v>
      </c>
      <c r="G74">
        <f t="shared" ref="G74:G137" si="4">E74-F74</f>
        <v>-2</v>
      </c>
      <c r="H74">
        <f t="shared" si="3"/>
        <v>3.4786213126964838</v>
      </c>
      <c r="I74">
        <f t="shared" ref="I74:I137" si="5">(G74-H74)^2</f>
        <v>30.015291487932149</v>
      </c>
    </row>
    <row r="75" spans="2:9">
      <c r="B75">
        <v>67</v>
      </c>
      <c r="C75">
        <v>22</v>
      </c>
      <c r="D75">
        <v>1</v>
      </c>
      <c r="E75">
        <v>93</v>
      </c>
      <c r="F75">
        <v>88</v>
      </c>
      <c r="G75">
        <f t="shared" si="4"/>
        <v>5</v>
      </c>
      <c r="H75">
        <f t="shared" si="3"/>
        <v>9.2882528682602459</v>
      </c>
      <c r="I75">
        <f t="shared" si="5"/>
        <v>18.389112662142225</v>
      </c>
    </row>
    <row r="76" spans="2:9">
      <c r="B76">
        <v>68</v>
      </c>
      <c r="C76">
        <v>23</v>
      </c>
      <c r="D76">
        <v>13</v>
      </c>
      <c r="E76">
        <v>94</v>
      </c>
      <c r="F76">
        <v>88</v>
      </c>
      <c r="G76">
        <f t="shared" si="4"/>
        <v>6</v>
      </c>
      <c r="H76">
        <f t="shared" si="3"/>
        <v>9.8656025385979227</v>
      </c>
      <c r="I76">
        <f t="shared" si="5"/>
        <v>14.942882986414704</v>
      </c>
    </row>
    <row r="77" spans="2:9">
      <c r="B77">
        <v>69</v>
      </c>
      <c r="C77">
        <v>2</v>
      </c>
      <c r="D77">
        <v>12</v>
      </c>
      <c r="E77">
        <v>98</v>
      </c>
      <c r="F77">
        <v>95</v>
      </c>
      <c r="G77">
        <f t="shared" si="4"/>
        <v>3</v>
      </c>
      <c r="H77">
        <f t="shared" si="3"/>
        <v>0.50388983886068228</v>
      </c>
      <c r="I77">
        <f t="shared" si="5"/>
        <v>6.2305659365429511</v>
      </c>
    </row>
    <row r="78" spans="2:9">
      <c r="B78">
        <v>70</v>
      </c>
      <c r="C78">
        <v>16</v>
      </c>
      <c r="D78">
        <v>15</v>
      </c>
      <c r="E78">
        <v>114</v>
      </c>
      <c r="F78">
        <v>110</v>
      </c>
      <c r="G78">
        <f t="shared" si="4"/>
        <v>4</v>
      </c>
      <c r="H78">
        <f t="shared" si="3"/>
        <v>6.1623628103139136</v>
      </c>
      <c r="I78">
        <f t="shared" si="5"/>
        <v>4.675812923428686</v>
      </c>
    </row>
    <row r="79" spans="2:9">
      <c r="B79">
        <v>71</v>
      </c>
      <c r="C79">
        <v>6</v>
      </c>
      <c r="D79">
        <v>7</v>
      </c>
      <c r="E79">
        <v>63</v>
      </c>
      <c r="F79">
        <v>89</v>
      </c>
      <c r="G79">
        <f t="shared" si="4"/>
        <v>-26</v>
      </c>
      <c r="H79">
        <f t="shared" si="3"/>
        <v>-6.3771802939018905</v>
      </c>
      <c r="I79">
        <f t="shared" si="5"/>
        <v>385.0550532180323</v>
      </c>
    </row>
    <row r="80" spans="2:9">
      <c r="B80">
        <v>72</v>
      </c>
      <c r="C80">
        <v>20</v>
      </c>
      <c r="D80">
        <v>26</v>
      </c>
      <c r="E80">
        <v>105</v>
      </c>
      <c r="F80">
        <v>98</v>
      </c>
      <c r="G80">
        <f t="shared" si="4"/>
        <v>7</v>
      </c>
      <c r="H80">
        <f t="shared" si="3"/>
        <v>2.8237946838583032</v>
      </c>
      <c r="I80">
        <f t="shared" si="5"/>
        <v>17.440690842570174</v>
      </c>
    </row>
    <row r="81" spans="2:9">
      <c r="B81">
        <v>73</v>
      </c>
      <c r="C81">
        <v>21</v>
      </c>
      <c r="D81">
        <v>4</v>
      </c>
      <c r="E81">
        <v>108</v>
      </c>
      <c r="F81">
        <v>84</v>
      </c>
      <c r="G81">
        <f t="shared" si="4"/>
        <v>24</v>
      </c>
      <c r="H81">
        <f t="shared" si="3"/>
        <v>15.351786245786343</v>
      </c>
      <c r="I81">
        <f t="shared" si="5"/>
        <v>74.791601138570272</v>
      </c>
    </row>
    <row r="82" spans="2:9">
      <c r="B82">
        <v>74</v>
      </c>
      <c r="C82">
        <v>10</v>
      </c>
      <c r="D82">
        <v>19</v>
      </c>
      <c r="E82">
        <v>107</v>
      </c>
      <c r="F82">
        <v>94</v>
      </c>
      <c r="G82">
        <f t="shared" si="4"/>
        <v>13</v>
      </c>
      <c r="H82">
        <f t="shared" si="3"/>
        <v>7.6743466587468729</v>
      </c>
      <c r="I82">
        <f t="shared" si="5"/>
        <v>28.362583511200597</v>
      </c>
    </row>
    <row r="83" spans="2:9">
      <c r="B83">
        <v>75</v>
      </c>
      <c r="C83">
        <v>17</v>
      </c>
      <c r="D83">
        <v>11</v>
      </c>
      <c r="E83">
        <v>106</v>
      </c>
      <c r="F83">
        <v>92</v>
      </c>
      <c r="G83">
        <f t="shared" si="4"/>
        <v>14</v>
      </c>
      <c r="H83">
        <f t="shared" si="3"/>
        <v>11.957002545769248</v>
      </c>
      <c r="I83">
        <f t="shared" si="5"/>
        <v>4.1738385979933348</v>
      </c>
    </row>
    <row r="84" spans="2:9">
      <c r="B84">
        <v>76</v>
      </c>
      <c r="C84">
        <v>29</v>
      </c>
      <c r="D84">
        <v>12</v>
      </c>
      <c r="E84">
        <v>100</v>
      </c>
      <c r="F84">
        <v>99</v>
      </c>
      <c r="G84">
        <f t="shared" si="4"/>
        <v>1</v>
      </c>
      <c r="H84">
        <f t="shared" si="3"/>
        <v>-0.56298054417287435</v>
      </c>
      <c r="I84">
        <f t="shared" si="5"/>
        <v>2.4429081814629345</v>
      </c>
    </row>
    <row r="85" spans="2:9">
      <c r="B85">
        <v>77</v>
      </c>
      <c r="C85">
        <v>3</v>
      </c>
      <c r="D85">
        <v>5</v>
      </c>
      <c r="E85">
        <v>87</v>
      </c>
      <c r="F85">
        <v>114</v>
      </c>
      <c r="G85">
        <f t="shared" si="4"/>
        <v>-27</v>
      </c>
      <c r="H85">
        <f t="shared" si="3"/>
        <v>-8.7385127423543416</v>
      </c>
      <c r="I85">
        <f t="shared" si="5"/>
        <v>333.48191686115473</v>
      </c>
    </row>
    <row r="86" spans="2:9">
      <c r="B86">
        <v>78</v>
      </c>
      <c r="C86">
        <v>18</v>
      </c>
      <c r="D86">
        <v>8</v>
      </c>
      <c r="E86">
        <v>110</v>
      </c>
      <c r="F86">
        <v>104</v>
      </c>
      <c r="G86">
        <f t="shared" si="4"/>
        <v>6</v>
      </c>
      <c r="H86">
        <f t="shared" si="3"/>
        <v>5.8673126703113958</v>
      </c>
      <c r="I86">
        <f t="shared" si="5"/>
        <v>1.7605927459892343E-2</v>
      </c>
    </row>
    <row r="87" spans="2:9">
      <c r="B87">
        <v>79</v>
      </c>
      <c r="C87">
        <v>28</v>
      </c>
      <c r="D87">
        <v>1</v>
      </c>
      <c r="E87">
        <v>110</v>
      </c>
      <c r="F87">
        <v>97</v>
      </c>
      <c r="G87">
        <f t="shared" si="4"/>
        <v>13</v>
      </c>
      <c r="H87">
        <f t="shared" si="3"/>
        <v>10.19273143690862</v>
      </c>
      <c r="I87">
        <f t="shared" si="5"/>
        <v>7.8807567853211431</v>
      </c>
    </row>
    <row r="88" spans="2:9">
      <c r="B88">
        <v>80</v>
      </c>
      <c r="C88">
        <v>22</v>
      </c>
      <c r="D88">
        <v>23</v>
      </c>
      <c r="E88">
        <v>86</v>
      </c>
      <c r="F88">
        <v>75</v>
      </c>
      <c r="G88">
        <f t="shared" si="4"/>
        <v>11</v>
      </c>
      <c r="H88">
        <f t="shared" si="3"/>
        <v>1.9833319129815909</v>
      </c>
      <c r="I88">
        <f t="shared" si="5"/>
        <v>81.300303391456225</v>
      </c>
    </row>
    <row r="89" spans="2:9">
      <c r="B89">
        <v>81</v>
      </c>
      <c r="C89">
        <v>24</v>
      </c>
      <c r="D89">
        <v>13</v>
      </c>
      <c r="E89">
        <v>99</v>
      </c>
      <c r="F89">
        <v>91</v>
      </c>
      <c r="G89">
        <f t="shared" si="4"/>
        <v>8</v>
      </c>
      <c r="H89">
        <f t="shared" si="3"/>
        <v>13.246259726444245</v>
      </c>
      <c r="I89">
        <f t="shared" si="5"/>
        <v>27.52324111731085</v>
      </c>
    </row>
    <row r="90" spans="2:9">
      <c r="B90">
        <v>82</v>
      </c>
      <c r="C90">
        <v>10</v>
      </c>
      <c r="D90">
        <v>27</v>
      </c>
      <c r="E90">
        <v>108</v>
      </c>
      <c r="F90">
        <v>84</v>
      </c>
      <c r="G90">
        <f t="shared" si="4"/>
        <v>24</v>
      </c>
      <c r="H90">
        <f t="shared" si="3"/>
        <v>12.167378220881346</v>
      </c>
      <c r="I90">
        <f t="shared" si="5"/>
        <v>140.01093816767309</v>
      </c>
    </row>
    <row r="91" spans="2:9">
      <c r="B91">
        <v>83</v>
      </c>
      <c r="C91">
        <v>4</v>
      </c>
      <c r="D91">
        <v>29</v>
      </c>
      <c r="E91">
        <v>79</v>
      </c>
      <c r="F91">
        <v>93</v>
      </c>
      <c r="G91">
        <f t="shared" si="4"/>
        <v>-14</v>
      </c>
      <c r="H91">
        <f t="shared" si="3"/>
        <v>-4.260929368158572</v>
      </c>
      <c r="I91">
        <f t="shared" si="5"/>
        <v>94.849496771996215</v>
      </c>
    </row>
    <row r="92" spans="2:9">
      <c r="B92">
        <v>84</v>
      </c>
      <c r="C92">
        <v>14</v>
      </c>
      <c r="D92">
        <v>26</v>
      </c>
      <c r="E92">
        <v>82</v>
      </c>
      <c r="F92">
        <v>84</v>
      </c>
      <c r="G92">
        <f t="shared" si="4"/>
        <v>-2</v>
      </c>
      <c r="H92">
        <f t="shared" si="3"/>
        <v>-1.6620512333747199</v>
      </c>
      <c r="I92">
        <f t="shared" si="5"/>
        <v>0.114209368863548</v>
      </c>
    </row>
    <row r="93" spans="2:9">
      <c r="B93">
        <v>85</v>
      </c>
      <c r="C93">
        <v>16</v>
      </c>
      <c r="D93">
        <v>2</v>
      </c>
      <c r="E93">
        <v>99</v>
      </c>
      <c r="F93">
        <v>105</v>
      </c>
      <c r="G93">
        <f t="shared" si="4"/>
        <v>-6</v>
      </c>
      <c r="H93">
        <f t="shared" si="3"/>
        <v>6.355910472855733</v>
      </c>
      <c r="I93">
        <f t="shared" si="5"/>
        <v>152.66852361322597</v>
      </c>
    </row>
    <row r="94" spans="2:9">
      <c r="B94">
        <v>86</v>
      </c>
      <c r="C94">
        <v>25</v>
      </c>
      <c r="D94">
        <v>23</v>
      </c>
      <c r="E94">
        <v>76</v>
      </c>
      <c r="F94">
        <v>95</v>
      </c>
      <c r="G94">
        <f t="shared" si="4"/>
        <v>-19</v>
      </c>
      <c r="H94">
        <f t="shared" si="3"/>
        <v>6.9522852836994158</v>
      </c>
      <c r="I94">
        <f t="shared" si="5"/>
        <v>673.52111144652133</v>
      </c>
    </row>
    <row r="95" spans="2:9">
      <c r="B95">
        <v>87</v>
      </c>
      <c r="C95">
        <v>9</v>
      </c>
      <c r="D95">
        <v>8</v>
      </c>
      <c r="E95">
        <v>111</v>
      </c>
      <c r="F95">
        <v>104</v>
      </c>
      <c r="G95">
        <f t="shared" si="4"/>
        <v>7</v>
      </c>
      <c r="H95">
        <f t="shared" si="3"/>
        <v>6.3441549370011394</v>
      </c>
      <c r="I95">
        <f t="shared" si="5"/>
        <v>0.43013274665997941</v>
      </c>
    </row>
    <row r="96" spans="2:9">
      <c r="B96">
        <v>88</v>
      </c>
      <c r="C96">
        <v>15</v>
      </c>
      <c r="D96">
        <v>21</v>
      </c>
      <c r="E96">
        <v>110</v>
      </c>
      <c r="F96">
        <v>105</v>
      </c>
      <c r="G96">
        <f t="shared" si="4"/>
        <v>5</v>
      </c>
      <c r="H96">
        <f t="shared" si="3"/>
        <v>1.7369118592706843</v>
      </c>
      <c r="I96">
        <f t="shared" si="5"/>
        <v>10.647744214168304</v>
      </c>
    </row>
    <row r="97" spans="2:9">
      <c r="B97">
        <v>89</v>
      </c>
      <c r="C97">
        <v>5</v>
      </c>
      <c r="D97">
        <v>7</v>
      </c>
      <c r="E97">
        <v>114</v>
      </c>
      <c r="F97">
        <v>75</v>
      </c>
      <c r="G97">
        <f t="shared" si="4"/>
        <v>39</v>
      </c>
      <c r="H97">
        <f t="shared" si="3"/>
        <v>8.302137991886763</v>
      </c>
      <c r="I97">
        <f t="shared" si="5"/>
        <v>942.35873186916206</v>
      </c>
    </row>
    <row r="98" spans="2:9">
      <c r="B98">
        <v>90</v>
      </c>
      <c r="C98">
        <v>3</v>
      </c>
      <c r="D98">
        <v>17</v>
      </c>
      <c r="E98">
        <v>100</v>
      </c>
      <c r="F98">
        <v>93</v>
      </c>
      <c r="G98">
        <f t="shared" si="4"/>
        <v>7</v>
      </c>
      <c r="H98">
        <f t="shared" si="3"/>
        <v>-6.1255315549422473</v>
      </c>
      <c r="I98">
        <f t="shared" si="5"/>
        <v>172.27957859978466</v>
      </c>
    </row>
    <row r="99" spans="2:9">
      <c r="B99">
        <v>91</v>
      </c>
      <c r="C99">
        <v>6</v>
      </c>
      <c r="D99">
        <v>13</v>
      </c>
      <c r="E99">
        <v>84</v>
      </c>
      <c r="F99">
        <v>73</v>
      </c>
      <c r="G99">
        <f t="shared" si="4"/>
        <v>11</v>
      </c>
      <c r="H99">
        <f t="shared" si="3"/>
        <v>-0.95817215014484658</v>
      </c>
      <c r="I99">
        <f t="shared" si="5"/>
        <v>142.99788117249983</v>
      </c>
    </row>
    <row r="100" spans="2:9">
      <c r="B100">
        <v>92</v>
      </c>
      <c r="C100">
        <v>19</v>
      </c>
      <c r="D100">
        <v>18</v>
      </c>
      <c r="E100">
        <v>91</v>
      </c>
      <c r="F100">
        <v>97</v>
      </c>
      <c r="G100">
        <f t="shared" si="4"/>
        <v>-6</v>
      </c>
      <c r="H100">
        <f t="shared" si="3"/>
        <v>0.81479307019502722</v>
      </c>
      <c r="I100">
        <f t="shared" si="5"/>
        <v>46.44140458957817</v>
      </c>
    </row>
    <row r="101" spans="2:9">
      <c r="B101">
        <v>93</v>
      </c>
      <c r="C101">
        <v>20</v>
      </c>
      <c r="D101">
        <v>11</v>
      </c>
      <c r="E101">
        <v>117</v>
      </c>
      <c r="F101">
        <v>120</v>
      </c>
      <c r="G101">
        <f t="shared" si="4"/>
        <v>-3</v>
      </c>
      <c r="H101">
        <f t="shared" si="3"/>
        <v>6.6377493081015064</v>
      </c>
      <c r="I101">
        <f t="shared" si="5"/>
        <v>92.886211725811066</v>
      </c>
    </row>
    <row r="102" spans="2:9">
      <c r="B102">
        <v>94</v>
      </c>
      <c r="C102">
        <v>24</v>
      </c>
      <c r="D102">
        <v>1</v>
      </c>
      <c r="E102">
        <v>105</v>
      </c>
      <c r="F102">
        <v>97</v>
      </c>
      <c r="G102">
        <f t="shared" si="4"/>
        <v>8</v>
      </c>
      <c r="H102">
        <f t="shared" si="3"/>
        <v>14.541361706899337</v>
      </c>
      <c r="I102">
        <f t="shared" si="5"/>
        <v>42.789412980489011</v>
      </c>
    </row>
    <row r="103" spans="2:9">
      <c r="B103">
        <v>95</v>
      </c>
      <c r="C103">
        <v>2</v>
      </c>
      <c r="D103">
        <v>28</v>
      </c>
      <c r="E103">
        <v>112</v>
      </c>
      <c r="F103">
        <v>95</v>
      </c>
      <c r="G103">
        <f t="shared" si="4"/>
        <v>17</v>
      </c>
      <c r="H103">
        <f t="shared" si="3"/>
        <v>0.98951525171690946</v>
      </c>
      <c r="I103">
        <f t="shared" si="5"/>
        <v>256.33562187500547</v>
      </c>
    </row>
    <row r="104" spans="2:9">
      <c r="B104">
        <v>96</v>
      </c>
      <c r="C104">
        <v>13</v>
      </c>
      <c r="D104">
        <v>8</v>
      </c>
      <c r="E104">
        <v>101</v>
      </c>
      <c r="F104">
        <v>108</v>
      </c>
      <c r="G104">
        <f t="shared" si="4"/>
        <v>-7</v>
      </c>
      <c r="H104">
        <f t="shared" si="3"/>
        <v>1.855782306819254</v>
      </c>
      <c r="I104">
        <f t="shared" si="5"/>
        <v>78.424880265772956</v>
      </c>
    </row>
    <row r="105" spans="2:9">
      <c r="B105">
        <v>97</v>
      </c>
      <c r="C105">
        <v>5</v>
      </c>
      <c r="D105">
        <v>23</v>
      </c>
      <c r="E105">
        <v>82</v>
      </c>
      <c r="F105">
        <v>73</v>
      </c>
      <c r="G105">
        <f t="shared" si="4"/>
        <v>9</v>
      </c>
      <c r="H105">
        <f t="shared" si="3"/>
        <v>7.7113271608202432</v>
      </c>
      <c r="I105">
        <f t="shared" si="5"/>
        <v>1.6606776864396153</v>
      </c>
    </row>
    <row r="106" spans="2:9">
      <c r="B106">
        <v>98</v>
      </c>
      <c r="C106">
        <v>25</v>
      </c>
      <c r="D106">
        <v>16</v>
      </c>
      <c r="E106">
        <v>91</v>
      </c>
      <c r="F106">
        <v>75</v>
      </c>
      <c r="G106">
        <f t="shared" si="4"/>
        <v>16</v>
      </c>
      <c r="H106">
        <f t="shared" si="3"/>
        <v>8.2863997688198889</v>
      </c>
      <c r="I106">
        <f t="shared" si="5"/>
        <v>59.499628526461862</v>
      </c>
    </row>
    <row r="107" spans="2:9">
      <c r="B107">
        <v>99</v>
      </c>
      <c r="C107">
        <v>20</v>
      </c>
      <c r="D107">
        <v>27</v>
      </c>
      <c r="E107">
        <v>109</v>
      </c>
      <c r="F107">
        <v>115</v>
      </c>
      <c r="G107">
        <f t="shared" si="4"/>
        <v>-6</v>
      </c>
      <c r="H107">
        <f t="shared" si="3"/>
        <v>9.3114034027856345</v>
      </c>
      <c r="I107">
        <f t="shared" si="5"/>
        <v>234.43907416283551</v>
      </c>
    </row>
    <row r="108" spans="2:9">
      <c r="B108">
        <v>100</v>
      </c>
      <c r="C108">
        <v>29</v>
      </c>
      <c r="D108">
        <v>26</v>
      </c>
      <c r="E108">
        <v>95</v>
      </c>
      <c r="F108">
        <v>101</v>
      </c>
      <c r="G108">
        <f t="shared" si="4"/>
        <v>-6</v>
      </c>
      <c r="H108">
        <f t="shared" si="3"/>
        <v>1.9993737346568539</v>
      </c>
      <c r="I108">
        <f t="shared" si="5"/>
        <v>63.98998014671794</v>
      </c>
    </row>
    <row r="109" spans="2:9">
      <c r="B109">
        <v>101</v>
      </c>
      <c r="C109">
        <v>10</v>
      </c>
      <c r="D109">
        <v>4</v>
      </c>
      <c r="E109">
        <v>95</v>
      </c>
      <c r="F109">
        <v>75</v>
      </c>
      <c r="G109">
        <f t="shared" si="4"/>
        <v>20</v>
      </c>
      <c r="H109">
        <f t="shared" si="3"/>
        <v>15.652892263004453</v>
      </c>
      <c r="I109">
        <f t="shared" si="5"/>
        <v>18.897345677046541</v>
      </c>
    </row>
    <row r="110" spans="2:9">
      <c r="B110">
        <v>102</v>
      </c>
      <c r="C110">
        <v>14</v>
      </c>
      <c r="D110">
        <v>11</v>
      </c>
      <c r="E110">
        <v>82</v>
      </c>
      <c r="F110">
        <v>101</v>
      </c>
      <c r="G110">
        <f t="shared" si="4"/>
        <v>-19</v>
      </c>
      <c r="H110">
        <f t="shared" si="3"/>
        <v>2.1519033908684833</v>
      </c>
      <c r="I110">
        <f t="shared" si="5"/>
        <v>447.40301705663364</v>
      </c>
    </row>
    <row r="111" spans="2:9">
      <c r="B111">
        <v>103</v>
      </c>
      <c r="C111">
        <v>7</v>
      </c>
      <c r="D111">
        <v>18</v>
      </c>
      <c r="E111">
        <v>93</v>
      </c>
      <c r="F111">
        <v>87</v>
      </c>
      <c r="G111">
        <f t="shared" si="4"/>
        <v>6</v>
      </c>
      <c r="H111">
        <f t="shared" si="3"/>
        <v>5.2632613440392619</v>
      </c>
      <c r="I111">
        <f t="shared" si="5"/>
        <v>0.54278384718683481</v>
      </c>
    </row>
    <row r="112" spans="2:9">
      <c r="B112">
        <v>104</v>
      </c>
      <c r="C112">
        <v>19</v>
      </c>
      <c r="D112">
        <v>28</v>
      </c>
      <c r="E112">
        <v>87</v>
      </c>
      <c r="F112">
        <v>108</v>
      </c>
      <c r="G112">
        <f t="shared" si="4"/>
        <v>-21</v>
      </c>
      <c r="H112">
        <f t="shared" si="3"/>
        <v>-0.21552245899199907</v>
      </c>
      <c r="I112">
        <f t="shared" si="5"/>
        <v>431.99450665266602</v>
      </c>
    </row>
    <row r="113" spans="2:9">
      <c r="B113">
        <v>105</v>
      </c>
      <c r="C113">
        <v>9</v>
      </c>
      <c r="D113">
        <v>23</v>
      </c>
      <c r="E113">
        <v>86</v>
      </c>
      <c r="F113">
        <v>83</v>
      </c>
      <c r="G113">
        <f t="shared" si="4"/>
        <v>3</v>
      </c>
      <c r="H113">
        <f t="shared" si="3"/>
        <v>2.3343372191326819</v>
      </c>
      <c r="I113">
        <f t="shared" si="5"/>
        <v>0.44310693783201116</v>
      </c>
    </row>
    <row r="114" spans="2:9">
      <c r="B114">
        <v>106</v>
      </c>
      <c r="C114">
        <v>12</v>
      </c>
      <c r="D114">
        <v>1</v>
      </c>
      <c r="E114">
        <v>83</v>
      </c>
      <c r="F114">
        <v>95</v>
      </c>
      <c r="G114">
        <f t="shared" si="4"/>
        <v>-12</v>
      </c>
      <c r="H114">
        <f t="shared" si="3"/>
        <v>10.678356849764848</v>
      </c>
      <c r="I114">
        <f t="shared" si="5"/>
        <v>514.30786940527616</v>
      </c>
    </row>
    <row r="115" spans="2:9">
      <c r="B115">
        <v>107</v>
      </c>
      <c r="C115">
        <v>2</v>
      </c>
      <c r="D115">
        <v>21</v>
      </c>
      <c r="E115">
        <v>91</v>
      </c>
      <c r="F115">
        <v>81</v>
      </c>
      <c r="G115">
        <f t="shared" si="4"/>
        <v>10</v>
      </c>
      <c r="H115">
        <f t="shared" si="3"/>
        <v>1.5433641967288654</v>
      </c>
      <c r="I115">
        <f t="shared" si="5"/>
        <v>71.514689109167236</v>
      </c>
    </row>
    <row r="116" spans="2:9">
      <c r="B116">
        <v>108</v>
      </c>
      <c r="C116">
        <v>17</v>
      </c>
      <c r="D116">
        <v>25</v>
      </c>
      <c r="E116">
        <v>91</v>
      </c>
      <c r="F116">
        <v>82</v>
      </c>
      <c r="G116">
        <f t="shared" si="4"/>
        <v>9</v>
      </c>
      <c r="H116">
        <f t="shared" si="3"/>
        <v>2.0018442534830934</v>
      </c>
      <c r="I116">
        <f t="shared" si="5"/>
        <v>48.974183852507601</v>
      </c>
    </row>
    <row r="117" spans="2:9">
      <c r="B117">
        <v>109</v>
      </c>
      <c r="C117">
        <v>4</v>
      </c>
      <c r="D117">
        <v>5</v>
      </c>
      <c r="E117">
        <v>99</v>
      </c>
      <c r="F117">
        <v>103</v>
      </c>
      <c r="G117">
        <f t="shared" si="4"/>
        <v>-4</v>
      </c>
      <c r="H117">
        <f t="shared" si="3"/>
        <v>-13.017584742439858</v>
      </c>
      <c r="I117">
        <f t="shared" si="5"/>
        <v>81.316834587084131</v>
      </c>
    </row>
    <row r="118" spans="2:9">
      <c r="B118">
        <v>110</v>
      </c>
      <c r="C118">
        <v>15</v>
      </c>
      <c r="D118">
        <v>3</v>
      </c>
      <c r="E118">
        <v>108</v>
      </c>
      <c r="F118">
        <v>101</v>
      </c>
      <c r="G118">
        <f t="shared" si="4"/>
        <v>7</v>
      </c>
      <c r="H118">
        <f t="shared" si="3"/>
        <v>8.953842541197151</v>
      </c>
      <c r="I118">
        <f t="shared" si="5"/>
        <v>3.8175006757917407</v>
      </c>
    </row>
    <row r="119" spans="2:9">
      <c r="B119">
        <v>111</v>
      </c>
      <c r="C119">
        <v>18</v>
      </c>
      <c r="D119">
        <v>16</v>
      </c>
      <c r="E119">
        <v>102</v>
      </c>
      <c r="F119">
        <v>98</v>
      </c>
      <c r="G119">
        <f t="shared" si="4"/>
        <v>4</v>
      </c>
      <c r="H119">
        <f t="shared" si="3"/>
        <v>3.1916094375634114</v>
      </c>
      <c r="I119">
        <f t="shared" si="5"/>
        <v>0.653495301436544</v>
      </c>
    </row>
    <row r="120" spans="2:9">
      <c r="B120">
        <v>112</v>
      </c>
      <c r="C120">
        <v>6</v>
      </c>
      <c r="D120">
        <v>22</v>
      </c>
      <c r="E120">
        <v>72</v>
      </c>
      <c r="F120">
        <v>75</v>
      </c>
      <c r="G120">
        <f t="shared" si="4"/>
        <v>-3</v>
      </c>
      <c r="H120">
        <f t="shared" si="3"/>
        <v>-5.0955394741756406</v>
      </c>
      <c r="I120">
        <f t="shared" si="5"/>
        <v>4.3912856878283204</v>
      </c>
    </row>
    <row r="121" spans="2:9">
      <c r="B121">
        <v>113</v>
      </c>
      <c r="C121">
        <v>8</v>
      </c>
      <c r="D121">
        <v>24</v>
      </c>
      <c r="E121">
        <v>93</v>
      </c>
      <c r="F121">
        <v>104</v>
      </c>
      <c r="G121">
        <f t="shared" si="4"/>
        <v>-11</v>
      </c>
      <c r="H121">
        <f t="shared" si="3"/>
        <v>-3.5346913419404205</v>
      </c>
      <c r="I121">
        <f t="shared" si="5"/>
        <v>55.730833360099318</v>
      </c>
    </row>
    <row r="122" spans="2:9">
      <c r="B122">
        <v>114</v>
      </c>
      <c r="C122">
        <v>29</v>
      </c>
      <c r="D122">
        <v>28</v>
      </c>
      <c r="E122">
        <v>105</v>
      </c>
      <c r="F122">
        <v>102</v>
      </c>
      <c r="G122">
        <f t="shared" si="4"/>
        <v>3</v>
      </c>
      <c r="H122">
        <f t="shared" si="3"/>
        <v>-7.7355131316647174E-2</v>
      </c>
      <c r="I122">
        <f t="shared" si="5"/>
        <v>9.4701146042408979</v>
      </c>
    </row>
    <row r="123" spans="2:9">
      <c r="B123">
        <v>115</v>
      </c>
      <c r="C123">
        <v>21</v>
      </c>
      <c r="D123">
        <v>25</v>
      </c>
      <c r="E123">
        <v>99</v>
      </c>
      <c r="F123">
        <v>94</v>
      </c>
      <c r="G123">
        <f t="shared" si="4"/>
        <v>5</v>
      </c>
      <c r="H123">
        <f t="shared" si="3"/>
        <v>-0.76254018330704643</v>
      </c>
      <c r="I123">
        <f t="shared" si="5"/>
        <v>33.20686936422841</v>
      </c>
    </row>
    <row r="124" spans="2:9">
      <c r="B124">
        <v>116</v>
      </c>
      <c r="C124">
        <v>11</v>
      </c>
      <c r="D124">
        <v>20</v>
      </c>
      <c r="E124">
        <v>80</v>
      </c>
      <c r="F124">
        <v>101</v>
      </c>
      <c r="G124">
        <f t="shared" si="4"/>
        <v>-21</v>
      </c>
      <c r="H124">
        <f t="shared" si="3"/>
        <v>1.0738178194472132</v>
      </c>
      <c r="I124">
        <f t="shared" si="5"/>
        <v>487.25343312614535</v>
      </c>
    </row>
    <row r="125" spans="2:9">
      <c r="B125">
        <v>117</v>
      </c>
      <c r="C125">
        <v>27</v>
      </c>
      <c r="D125">
        <v>6</v>
      </c>
      <c r="E125">
        <v>84</v>
      </c>
      <c r="F125">
        <v>79</v>
      </c>
      <c r="G125">
        <f t="shared" si="4"/>
        <v>5</v>
      </c>
      <c r="H125">
        <f t="shared" si="3"/>
        <v>5.1472475854719022</v>
      </c>
      <c r="I125">
        <f t="shared" si="5"/>
        <v>2.1681851427305145E-2</v>
      </c>
    </row>
    <row r="126" spans="2:9">
      <c r="B126">
        <v>118</v>
      </c>
      <c r="C126">
        <v>10</v>
      </c>
      <c r="D126">
        <v>15</v>
      </c>
      <c r="E126">
        <v>103</v>
      </c>
      <c r="F126">
        <v>100</v>
      </c>
      <c r="G126">
        <f t="shared" si="4"/>
        <v>3</v>
      </c>
      <c r="H126">
        <f t="shared" si="3"/>
        <v>6.275761285496146</v>
      </c>
      <c r="I126">
        <f t="shared" si="5"/>
        <v>10.730611999555363</v>
      </c>
    </row>
    <row r="127" spans="2:9">
      <c r="B127">
        <v>119</v>
      </c>
      <c r="C127">
        <v>2</v>
      </c>
      <c r="D127">
        <v>5</v>
      </c>
      <c r="E127">
        <v>86</v>
      </c>
      <c r="F127">
        <v>97</v>
      </c>
      <c r="G127">
        <f t="shared" si="4"/>
        <v>-11</v>
      </c>
      <c r="H127">
        <f t="shared" si="3"/>
        <v>-3.8340014274733685</v>
      </c>
      <c r="I127">
        <f t="shared" si="5"/>
        <v>51.351535541453721</v>
      </c>
    </row>
    <row r="128" spans="2:9">
      <c r="B128">
        <v>120</v>
      </c>
      <c r="C128">
        <v>14</v>
      </c>
      <c r="D128">
        <v>17</v>
      </c>
      <c r="E128">
        <v>84</v>
      </c>
      <c r="F128">
        <v>93</v>
      </c>
      <c r="G128">
        <f t="shared" si="4"/>
        <v>-9</v>
      </c>
      <c r="H128">
        <f t="shared" si="3"/>
        <v>-5.9493155911264051</v>
      </c>
      <c r="I128">
        <f t="shared" si="5"/>
        <v>9.3066753625444356</v>
      </c>
    </row>
    <row r="129" spans="2:9">
      <c r="B129">
        <v>121</v>
      </c>
      <c r="C129">
        <v>7</v>
      </c>
      <c r="D129">
        <v>28</v>
      </c>
      <c r="E129">
        <v>86</v>
      </c>
      <c r="F129">
        <v>75</v>
      </c>
      <c r="G129">
        <f t="shared" si="4"/>
        <v>11</v>
      </c>
      <c r="H129">
        <f t="shared" si="3"/>
        <v>4.2329458148522354</v>
      </c>
      <c r="I129">
        <f t="shared" si="5"/>
        <v>45.793022344725877</v>
      </c>
    </row>
    <row r="130" spans="2:9">
      <c r="B130">
        <v>122</v>
      </c>
      <c r="C130">
        <v>13</v>
      </c>
      <c r="D130">
        <v>16</v>
      </c>
      <c r="E130">
        <v>95</v>
      </c>
      <c r="F130">
        <v>99</v>
      </c>
      <c r="G130">
        <f t="shared" si="4"/>
        <v>-4</v>
      </c>
      <c r="H130">
        <f t="shared" si="3"/>
        <v>-0.81992092592873078</v>
      </c>
      <c r="I130">
        <f t="shared" si="5"/>
        <v>10.112902917345981</v>
      </c>
    </row>
    <row r="131" spans="2:9">
      <c r="B131">
        <v>123</v>
      </c>
      <c r="C131">
        <v>18</v>
      </c>
      <c r="D131">
        <v>3</v>
      </c>
      <c r="E131">
        <v>105</v>
      </c>
      <c r="F131">
        <v>87</v>
      </c>
      <c r="G131">
        <f t="shared" si="4"/>
        <v>18</v>
      </c>
      <c r="H131">
        <f t="shared" si="3"/>
        <v>10.596247661525757</v>
      </c>
      <c r="I131">
        <f t="shared" si="5"/>
        <v>54.815548689462823</v>
      </c>
    </row>
    <row r="132" spans="2:9">
      <c r="B132">
        <v>124</v>
      </c>
      <c r="C132">
        <v>22</v>
      </c>
      <c r="D132">
        <v>9</v>
      </c>
      <c r="E132">
        <v>88</v>
      </c>
      <c r="F132">
        <v>87</v>
      </c>
      <c r="G132">
        <f t="shared" si="4"/>
        <v>1</v>
      </c>
      <c r="H132">
        <f t="shared" si="3"/>
        <v>3.5047782576232689</v>
      </c>
      <c r="I132">
        <f t="shared" si="5"/>
        <v>6.2739141198622583</v>
      </c>
    </row>
    <row r="133" spans="2:9">
      <c r="B133">
        <v>125</v>
      </c>
      <c r="C133">
        <v>26</v>
      </c>
      <c r="D133">
        <v>24</v>
      </c>
      <c r="E133">
        <v>111</v>
      </c>
      <c r="F133">
        <v>97</v>
      </c>
      <c r="G133">
        <f t="shared" si="4"/>
        <v>14</v>
      </c>
      <c r="H133">
        <f t="shared" si="3"/>
        <v>-2.5695755721898585</v>
      </c>
      <c r="I133">
        <f t="shared" si="5"/>
        <v>274.55083464251089</v>
      </c>
    </row>
    <row r="134" spans="2:9">
      <c r="B134">
        <v>126</v>
      </c>
      <c r="C134">
        <v>23</v>
      </c>
      <c r="D134">
        <v>11</v>
      </c>
      <c r="E134">
        <v>112</v>
      </c>
      <c r="F134">
        <v>88</v>
      </c>
      <c r="G134">
        <f t="shared" si="4"/>
        <v>24</v>
      </c>
      <c r="H134">
        <f t="shared" si="3"/>
        <v>10.714440136135458</v>
      </c>
      <c r="I134">
        <f t="shared" si="5"/>
        <v>176.50610089632843</v>
      </c>
    </row>
    <row r="135" spans="2:9">
      <c r="B135">
        <v>127</v>
      </c>
      <c r="C135">
        <v>12</v>
      </c>
      <c r="D135">
        <v>8</v>
      </c>
      <c r="E135">
        <v>96</v>
      </c>
      <c r="F135">
        <v>89</v>
      </c>
      <c r="G135">
        <f t="shared" si="4"/>
        <v>7</v>
      </c>
      <c r="H135">
        <f t="shared" si="3"/>
        <v>7.3832536123546504</v>
      </c>
      <c r="I135">
        <f t="shared" si="5"/>
        <v>0.14688333138288862</v>
      </c>
    </row>
    <row r="136" spans="2:9">
      <c r="B136">
        <v>128</v>
      </c>
      <c r="C136">
        <v>19</v>
      </c>
      <c r="D136">
        <v>21</v>
      </c>
      <c r="E136">
        <v>92</v>
      </c>
      <c r="F136">
        <v>93</v>
      </c>
      <c r="G136">
        <f t="shared" si="4"/>
        <v>-1</v>
      </c>
      <c r="H136">
        <f t="shared" si="3"/>
        <v>0.33832648601995685</v>
      </c>
      <c r="I136">
        <f t="shared" si="5"/>
        <v>1.7911177831825258</v>
      </c>
    </row>
    <row r="137" spans="2:9">
      <c r="B137">
        <v>129</v>
      </c>
      <c r="C137">
        <v>1</v>
      </c>
      <c r="D137">
        <v>18</v>
      </c>
      <c r="E137">
        <v>89</v>
      </c>
      <c r="F137">
        <v>82</v>
      </c>
      <c r="G137">
        <f t="shared" si="4"/>
        <v>7</v>
      </c>
      <c r="H137">
        <f t="shared" ref="H137:H200" si="6">Home_edge+VLOOKUP(C137,lookup,3)-VLOOKUP(D137,lookup,3)</f>
        <v>-1.4508487801728742</v>
      </c>
      <c r="I137">
        <f t="shared" si="5"/>
        <v>71.416845105349367</v>
      </c>
    </row>
    <row r="138" spans="2:9">
      <c r="B138">
        <v>130</v>
      </c>
      <c r="C138">
        <v>29</v>
      </c>
      <c r="D138">
        <v>14</v>
      </c>
      <c r="E138">
        <v>95</v>
      </c>
      <c r="F138">
        <v>65</v>
      </c>
      <c r="G138">
        <f t="shared" ref="G138:G201" si="7">E138-F138</f>
        <v>30</v>
      </c>
      <c r="H138">
        <f t="shared" si="6"/>
        <v>7.5172085318059336</v>
      </c>
      <c r="I138">
        <f t="shared" ref="I138:I201" si="8">(G138-H138)^2</f>
        <v>505.47591220229987</v>
      </c>
    </row>
    <row r="139" spans="2:9">
      <c r="B139">
        <v>131</v>
      </c>
      <c r="C139">
        <v>4</v>
      </c>
      <c r="D139">
        <v>25</v>
      </c>
      <c r="E139">
        <v>77</v>
      </c>
      <c r="F139">
        <v>90</v>
      </c>
      <c r="G139">
        <f t="shared" si="7"/>
        <v>-13</v>
      </c>
      <c r="H139">
        <f t="shared" si="6"/>
        <v>-12.258542865319029</v>
      </c>
      <c r="I139">
        <f t="shared" si="8"/>
        <v>0.54975868256931537</v>
      </c>
    </row>
    <row r="140" spans="2:9">
      <c r="B140">
        <v>132</v>
      </c>
      <c r="C140">
        <v>7</v>
      </c>
      <c r="D140">
        <v>6</v>
      </c>
      <c r="E140">
        <v>74</v>
      </c>
      <c r="F140">
        <v>53</v>
      </c>
      <c r="G140">
        <f t="shared" si="7"/>
        <v>21</v>
      </c>
      <c r="H140">
        <f t="shared" si="6"/>
        <v>14.088747421450609</v>
      </c>
      <c r="I140">
        <f t="shared" si="8"/>
        <v>47.765412204505601</v>
      </c>
    </row>
    <row r="141" spans="2:9">
      <c r="B141">
        <v>133</v>
      </c>
      <c r="C141">
        <v>17</v>
      </c>
      <c r="D141">
        <v>5</v>
      </c>
      <c r="E141">
        <v>88</v>
      </c>
      <c r="F141">
        <v>96</v>
      </c>
      <c r="G141">
        <f t="shared" si="7"/>
        <v>-8</v>
      </c>
      <c r="H141">
        <f t="shared" si="6"/>
        <v>1.242802376362266</v>
      </c>
      <c r="I141">
        <f t="shared" si="8"/>
        <v>85.429395768487964</v>
      </c>
    </row>
    <row r="142" spans="2:9">
      <c r="B142">
        <v>134</v>
      </c>
      <c r="C142">
        <v>16</v>
      </c>
      <c r="D142">
        <v>10</v>
      </c>
      <c r="E142">
        <v>101</v>
      </c>
      <c r="F142">
        <v>107</v>
      </c>
      <c r="G142">
        <f t="shared" si="7"/>
        <v>-6</v>
      </c>
      <c r="H142">
        <f t="shared" si="6"/>
        <v>3.742385088592127</v>
      </c>
      <c r="I142">
        <f t="shared" si="8"/>
        <v>94.914067214422204</v>
      </c>
    </row>
    <row r="143" spans="2:9">
      <c r="B143">
        <v>135</v>
      </c>
      <c r="C143">
        <v>3</v>
      </c>
      <c r="D143">
        <v>13</v>
      </c>
      <c r="E143">
        <v>111</v>
      </c>
      <c r="F143">
        <v>93</v>
      </c>
      <c r="G143">
        <f t="shared" si="7"/>
        <v>18</v>
      </c>
      <c r="H143">
        <f t="shared" si="6"/>
        <v>1.126849829515105</v>
      </c>
      <c r="I143">
        <f t="shared" si="8"/>
        <v>284.70319667573443</v>
      </c>
    </row>
    <row r="144" spans="2:9">
      <c r="B144">
        <v>136</v>
      </c>
      <c r="C144">
        <v>15</v>
      </c>
      <c r="D144">
        <v>2</v>
      </c>
      <c r="E144">
        <v>104</v>
      </c>
      <c r="F144">
        <v>85</v>
      </c>
      <c r="G144">
        <f t="shared" si="7"/>
        <v>19</v>
      </c>
      <c r="H144">
        <f t="shared" si="6"/>
        <v>4.0493312263161787</v>
      </c>
      <c r="I144">
        <f t="shared" si="8"/>
        <v>223.52249678040451</v>
      </c>
    </row>
    <row r="145" spans="2:9">
      <c r="B145">
        <v>137</v>
      </c>
      <c r="C145">
        <v>8</v>
      </c>
      <c r="D145">
        <v>20</v>
      </c>
      <c r="E145">
        <v>135</v>
      </c>
      <c r="F145">
        <v>92</v>
      </c>
      <c r="G145">
        <f t="shared" si="7"/>
        <v>43</v>
      </c>
      <c r="H145">
        <f t="shared" si="6"/>
        <v>3.922656673939855</v>
      </c>
      <c r="I145">
        <f t="shared" si="8"/>
        <v>1527.0387614227773</v>
      </c>
    </row>
    <row r="146" spans="2:9">
      <c r="B146">
        <v>138</v>
      </c>
      <c r="C146">
        <v>27</v>
      </c>
      <c r="D146">
        <v>28</v>
      </c>
      <c r="E146">
        <v>78</v>
      </c>
      <c r="F146">
        <v>82</v>
      </c>
      <c r="G146">
        <f t="shared" si="7"/>
        <v>-4</v>
      </c>
      <c r="H146">
        <f t="shared" si="6"/>
        <v>-4.7085540211264725</v>
      </c>
      <c r="I146">
        <f t="shared" si="8"/>
        <v>0.50204880085449366</v>
      </c>
    </row>
    <row r="147" spans="2:9">
      <c r="B147">
        <v>139</v>
      </c>
      <c r="C147">
        <v>11</v>
      </c>
      <c r="D147">
        <v>26</v>
      </c>
      <c r="E147">
        <v>78</v>
      </c>
      <c r="F147">
        <v>84</v>
      </c>
      <c r="G147">
        <f t="shared" si="7"/>
        <v>-6</v>
      </c>
      <c r="H147">
        <f t="shared" si="6"/>
        <v>4.1828939531156517E-2</v>
      </c>
      <c r="I147">
        <f t="shared" si="8"/>
        <v>36.503696934556181</v>
      </c>
    </row>
    <row r="148" spans="2:9">
      <c r="B148">
        <v>140</v>
      </c>
      <c r="C148">
        <v>21</v>
      </c>
      <c r="D148">
        <v>29</v>
      </c>
      <c r="E148">
        <v>100</v>
      </c>
      <c r="F148">
        <v>84</v>
      </c>
      <c r="G148">
        <f t="shared" si="7"/>
        <v>16</v>
      </c>
      <c r="H148">
        <f t="shared" si="6"/>
        <v>7.2350733138534116</v>
      </c>
      <c r="I148">
        <f t="shared" si="8"/>
        <v>76.823939813524603</v>
      </c>
    </row>
    <row r="149" spans="2:9">
      <c r="B149">
        <v>141</v>
      </c>
      <c r="C149">
        <v>24</v>
      </c>
      <c r="D149">
        <v>20</v>
      </c>
      <c r="E149">
        <v>101</v>
      </c>
      <c r="F149">
        <v>99</v>
      </c>
      <c r="G149">
        <f t="shared" si="7"/>
        <v>2</v>
      </c>
      <c r="H149">
        <f t="shared" si="6"/>
        <v>11.313131579654634</v>
      </c>
      <c r="I149">
        <f t="shared" si="8"/>
        <v>86.734419819960422</v>
      </c>
    </row>
    <row r="150" spans="2:9">
      <c r="B150">
        <v>142</v>
      </c>
      <c r="C150">
        <v>12</v>
      </c>
      <c r="D150">
        <v>9</v>
      </c>
      <c r="E150">
        <v>89</v>
      </c>
      <c r="F150">
        <v>93</v>
      </c>
      <c r="G150">
        <f t="shared" si="7"/>
        <v>-4</v>
      </c>
      <c r="H150">
        <f t="shared" si="6"/>
        <v>4.8948822391278703</v>
      </c>
      <c r="I150">
        <f t="shared" si="8"/>
        <v>79.118930047952432</v>
      </c>
    </row>
    <row r="151" spans="2:9">
      <c r="B151">
        <v>143</v>
      </c>
      <c r="C151">
        <v>19</v>
      </c>
      <c r="D151">
        <v>7</v>
      </c>
      <c r="E151">
        <v>94</v>
      </c>
      <c r="F151">
        <v>91</v>
      </c>
      <c r="G151">
        <f t="shared" si="7"/>
        <v>3</v>
      </c>
      <c r="H151">
        <f t="shared" si="6"/>
        <v>-0.59268471006987467</v>
      </c>
      <c r="I151">
        <f t="shared" si="8"/>
        <v>12.90738342596986</v>
      </c>
    </row>
    <row r="152" spans="2:9">
      <c r="B152">
        <v>144</v>
      </c>
      <c r="C152">
        <v>1</v>
      </c>
      <c r="D152">
        <v>27</v>
      </c>
      <c r="E152">
        <v>117</v>
      </c>
      <c r="F152">
        <v>92</v>
      </c>
      <c r="G152">
        <f t="shared" si="7"/>
        <v>25</v>
      </c>
      <c r="H152">
        <f t="shared" si="6"/>
        <v>6.0831732755409327</v>
      </c>
      <c r="I152">
        <f t="shared" si="8"/>
        <v>357.84633332320874</v>
      </c>
    </row>
    <row r="153" spans="2:9">
      <c r="B153">
        <v>145</v>
      </c>
      <c r="C153">
        <v>17</v>
      </c>
      <c r="D153">
        <v>6</v>
      </c>
      <c r="E153">
        <v>99</v>
      </c>
      <c r="F153">
        <v>79</v>
      </c>
      <c r="G153">
        <f t="shared" si="7"/>
        <v>20</v>
      </c>
      <c r="H153">
        <f t="shared" si="6"/>
        <v>15.922120662150919</v>
      </c>
      <c r="I153">
        <f t="shared" si="8"/>
        <v>16.629099894056463</v>
      </c>
    </row>
    <row r="154" spans="2:9">
      <c r="B154">
        <v>146</v>
      </c>
      <c r="C154">
        <v>25</v>
      </c>
      <c r="D154">
        <v>4</v>
      </c>
      <c r="E154">
        <v>104</v>
      </c>
      <c r="F154">
        <v>78</v>
      </c>
      <c r="G154">
        <f t="shared" si="7"/>
        <v>26</v>
      </c>
      <c r="H154">
        <f t="shared" si="6"/>
        <v>19.970109992867748</v>
      </c>
      <c r="I154">
        <f t="shared" si="8"/>
        <v>36.359573498113392</v>
      </c>
    </row>
    <row r="155" spans="2:9">
      <c r="B155">
        <v>147</v>
      </c>
      <c r="C155">
        <v>8</v>
      </c>
      <c r="D155">
        <v>11</v>
      </c>
      <c r="E155">
        <v>89</v>
      </c>
      <c r="F155">
        <v>99</v>
      </c>
      <c r="G155">
        <f t="shared" si="7"/>
        <v>-10</v>
      </c>
      <c r="H155">
        <f t="shared" si="6"/>
        <v>6.704622418267002</v>
      </c>
      <c r="I155">
        <f t="shared" si="8"/>
        <v>279.04441013686846</v>
      </c>
    </row>
    <row r="156" spans="2:9">
      <c r="B156">
        <v>148</v>
      </c>
      <c r="C156">
        <v>16</v>
      </c>
      <c r="D156">
        <v>13</v>
      </c>
      <c r="E156">
        <v>110</v>
      </c>
      <c r="F156">
        <v>106</v>
      </c>
      <c r="G156">
        <f t="shared" si="7"/>
        <v>4</v>
      </c>
      <c r="H156">
        <f t="shared" si="6"/>
        <v>8.5314880534774495</v>
      </c>
      <c r="I156">
        <f t="shared" si="8"/>
        <v>20.534383978808844</v>
      </c>
    </row>
    <row r="157" spans="2:9">
      <c r="B157">
        <v>149</v>
      </c>
      <c r="C157">
        <v>15</v>
      </c>
      <c r="D157">
        <v>14</v>
      </c>
      <c r="E157">
        <v>93</v>
      </c>
      <c r="F157">
        <v>97</v>
      </c>
      <c r="G157">
        <f t="shared" si="7"/>
        <v>-4</v>
      </c>
      <c r="H157">
        <f t="shared" si="6"/>
        <v>8.7776265773813087</v>
      </c>
      <c r="I157">
        <f t="shared" si="8"/>
        <v>163.26774095100117</v>
      </c>
    </row>
    <row r="158" spans="2:9">
      <c r="B158">
        <v>150</v>
      </c>
      <c r="C158">
        <v>18</v>
      </c>
      <c r="D158">
        <v>21</v>
      </c>
      <c r="E158">
        <v>99</v>
      </c>
      <c r="F158">
        <v>98</v>
      </c>
      <c r="G158">
        <f t="shared" si="7"/>
        <v>1</v>
      </c>
      <c r="H158">
        <f t="shared" si="6"/>
        <v>3.3793169795992899</v>
      </c>
      <c r="I158">
        <f t="shared" si="8"/>
        <v>5.6611492894094875</v>
      </c>
    </row>
    <row r="159" spans="2:9">
      <c r="B159">
        <v>151</v>
      </c>
      <c r="C159">
        <v>9</v>
      </c>
      <c r="D159">
        <v>4</v>
      </c>
      <c r="E159">
        <v>97</v>
      </c>
      <c r="F159">
        <v>80</v>
      </c>
      <c r="G159">
        <f t="shared" si="7"/>
        <v>17</v>
      </c>
      <c r="H159">
        <f t="shared" si="6"/>
        <v>15.352161928301015</v>
      </c>
      <c r="I159">
        <f t="shared" si="8"/>
        <v>2.7153703105406279</v>
      </c>
    </row>
    <row r="160" spans="2:9">
      <c r="B160">
        <v>152</v>
      </c>
      <c r="C160">
        <v>5</v>
      </c>
      <c r="D160">
        <v>12</v>
      </c>
      <c r="E160">
        <v>98</v>
      </c>
      <c r="F160">
        <v>72</v>
      </c>
      <c r="G160">
        <f t="shared" si="7"/>
        <v>26</v>
      </c>
      <c r="H160">
        <f t="shared" si="6"/>
        <v>8.1936748301084101</v>
      </c>
      <c r="I160">
        <f t="shared" si="8"/>
        <v>317.06521605591473</v>
      </c>
    </row>
    <row r="161" spans="2:9">
      <c r="B161">
        <v>153</v>
      </c>
      <c r="C161">
        <v>28</v>
      </c>
      <c r="D161">
        <v>22</v>
      </c>
      <c r="E161">
        <v>99</v>
      </c>
      <c r="F161">
        <v>76</v>
      </c>
      <c r="G161">
        <f t="shared" si="7"/>
        <v>23</v>
      </c>
      <c r="H161">
        <f t="shared" si="6"/>
        <v>4.7602621324227332</v>
      </c>
      <c r="I161">
        <f t="shared" si="8"/>
        <v>332.68803747793214</v>
      </c>
    </row>
    <row r="162" spans="2:9">
      <c r="B162">
        <v>154</v>
      </c>
      <c r="C162">
        <v>24</v>
      </c>
      <c r="D162">
        <v>3</v>
      </c>
      <c r="E162">
        <v>111</v>
      </c>
      <c r="F162">
        <v>98</v>
      </c>
      <c r="G162">
        <f t="shared" si="7"/>
        <v>13</v>
      </c>
      <c r="H162">
        <f t="shared" si="6"/>
        <v>15.975193460703501</v>
      </c>
      <c r="I162">
        <f t="shared" si="8"/>
        <v>8.851776128612876</v>
      </c>
    </row>
    <row r="163" spans="2:9">
      <c r="B163">
        <v>155</v>
      </c>
      <c r="C163">
        <v>26</v>
      </c>
      <c r="D163">
        <v>20</v>
      </c>
      <c r="E163">
        <v>84</v>
      </c>
      <c r="F163">
        <v>101</v>
      </c>
      <c r="G163">
        <f t="shared" si="7"/>
        <v>-17</v>
      </c>
      <c r="H163">
        <f t="shared" si="6"/>
        <v>4.8877724436904169</v>
      </c>
      <c r="I163">
        <f t="shared" si="8"/>
        <v>479.07458254677351</v>
      </c>
    </row>
    <row r="164" spans="2:9">
      <c r="B164">
        <v>156</v>
      </c>
      <c r="C164">
        <v>27</v>
      </c>
      <c r="D164">
        <v>10</v>
      </c>
      <c r="E164">
        <v>95</v>
      </c>
      <c r="F164">
        <v>97</v>
      </c>
      <c r="G164">
        <f t="shared" si="7"/>
        <v>-2</v>
      </c>
      <c r="H164">
        <f t="shared" si="6"/>
        <v>-4.4558110933326276</v>
      </c>
      <c r="I164">
        <f t="shared" si="8"/>
        <v>6.0310081261355961</v>
      </c>
    </row>
    <row r="165" spans="2:9">
      <c r="B165">
        <v>157</v>
      </c>
      <c r="C165">
        <v>2</v>
      </c>
      <c r="D165">
        <v>17</v>
      </c>
      <c r="E165">
        <v>96</v>
      </c>
      <c r="F165">
        <v>79</v>
      </c>
      <c r="G165">
        <f t="shared" si="7"/>
        <v>17</v>
      </c>
      <c r="H165">
        <f t="shared" si="6"/>
        <v>-1.2210202400612751</v>
      </c>
      <c r="I165">
        <f t="shared" si="8"/>
        <v>332.00557858872264</v>
      </c>
    </row>
    <row r="166" spans="2:9">
      <c r="B166">
        <v>158</v>
      </c>
      <c r="C166">
        <v>1</v>
      </c>
      <c r="D166">
        <v>16</v>
      </c>
      <c r="E166">
        <v>93</v>
      </c>
      <c r="F166">
        <v>103</v>
      </c>
      <c r="G166">
        <f t="shared" si="7"/>
        <v>-10</v>
      </c>
      <c r="H166">
        <f t="shared" si="6"/>
        <v>-2.1150229063838228</v>
      </c>
      <c r="I166">
        <f t="shared" si="8"/>
        <v>62.172863766851819</v>
      </c>
    </row>
    <row r="167" spans="2:9">
      <c r="B167">
        <v>159</v>
      </c>
      <c r="C167">
        <v>7</v>
      </c>
      <c r="D167">
        <v>14</v>
      </c>
      <c r="E167">
        <v>79</v>
      </c>
      <c r="F167">
        <v>68</v>
      </c>
      <c r="G167">
        <f t="shared" si="7"/>
        <v>11</v>
      </c>
      <c r="H167">
        <f t="shared" si="6"/>
        <v>11.827509477974816</v>
      </c>
      <c r="I167">
        <f t="shared" si="8"/>
        <v>0.6847719361381529</v>
      </c>
    </row>
    <row r="168" spans="2:9">
      <c r="B168">
        <v>160</v>
      </c>
      <c r="C168">
        <v>25</v>
      </c>
      <c r="D168">
        <v>12</v>
      </c>
      <c r="E168">
        <v>95</v>
      </c>
      <c r="F168">
        <v>88</v>
      </c>
      <c r="G168">
        <f t="shared" si="7"/>
        <v>7</v>
      </c>
      <c r="H168">
        <f t="shared" si="6"/>
        <v>7.4346329529875836</v>
      </c>
      <c r="I168">
        <f t="shared" si="8"/>
        <v>0.18890580382270708</v>
      </c>
    </row>
    <row r="169" spans="2:9">
      <c r="B169">
        <v>161</v>
      </c>
      <c r="C169">
        <v>13</v>
      </c>
      <c r="D169">
        <v>21</v>
      </c>
      <c r="E169">
        <v>88</v>
      </c>
      <c r="F169">
        <v>95</v>
      </c>
      <c r="G169">
        <f t="shared" si="7"/>
        <v>-7</v>
      </c>
      <c r="H169">
        <f t="shared" si="6"/>
        <v>-0.63221338389285253</v>
      </c>
      <c r="I169">
        <f t="shared" si="8"/>
        <v>40.54870638827331</v>
      </c>
    </row>
    <row r="170" spans="2:9">
      <c r="B170">
        <v>162</v>
      </c>
      <c r="C170">
        <v>6</v>
      </c>
      <c r="D170">
        <v>28</v>
      </c>
      <c r="E170">
        <v>79</v>
      </c>
      <c r="F170">
        <v>96</v>
      </c>
      <c r="G170">
        <f t="shared" si="7"/>
        <v>-17</v>
      </c>
      <c r="H170">
        <f t="shared" si="6"/>
        <v>-6.0000180428240153</v>
      </c>
      <c r="I170">
        <f t="shared" si="8"/>
        <v>120.99960305819721</v>
      </c>
    </row>
    <row r="171" spans="2:9">
      <c r="B171">
        <v>163</v>
      </c>
      <c r="C171">
        <v>23</v>
      </c>
      <c r="D171">
        <v>20</v>
      </c>
      <c r="E171">
        <v>98</v>
      </c>
      <c r="F171">
        <v>84</v>
      </c>
      <c r="G171">
        <f t="shared" si="7"/>
        <v>14</v>
      </c>
      <c r="H171">
        <f t="shared" si="6"/>
        <v>7.932474391808312</v>
      </c>
      <c r="I171">
        <f t="shared" si="8"/>
        <v>36.81486700606191</v>
      </c>
    </row>
    <row r="172" spans="2:9">
      <c r="B172">
        <v>164</v>
      </c>
      <c r="C172">
        <v>8</v>
      </c>
      <c r="D172">
        <v>3</v>
      </c>
      <c r="E172">
        <v>100</v>
      </c>
      <c r="F172">
        <v>94</v>
      </c>
      <c r="G172">
        <f t="shared" si="7"/>
        <v>6</v>
      </c>
      <c r="H172">
        <f t="shared" si="6"/>
        <v>8.5847185549887204</v>
      </c>
      <c r="I172">
        <f t="shared" si="8"/>
        <v>6.6807700085029786</v>
      </c>
    </row>
    <row r="173" spans="2:9">
      <c r="B173">
        <v>165</v>
      </c>
      <c r="C173">
        <v>11</v>
      </c>
      <c r="D173">
        <v>24</v>
      </c>
      <c r="E173">
        <v>89</v>
      </c>
      <c r="F173">
        <v>93</v>
      </c>
      <c r="G173">
        <f t="shared" si="7"/>
        <v>-4</v>
      </c>
      <c r="H173">
        <f t="shared" si="6"/>
        <v>-6.3835301964330622</v>
      </c>
      <c r="I173">
        <f t="shared" si="8"/>
        <v>5.681216197308232</v>
      </c>
    </row>
    <row r="174" spans="2:9">
      <c r="B174">
        <v>166</v>
      </c>
      <c r="C174">
        <v>5</v>
      </c>
      <c r="D174">
        <v>9</v>
      </c>
      <c r="E174">
        <v>103</v>
      </c>
      <c r="F174">
        <v>90</v>
      </c>
      <c r="G174">
        <f t="shared" si="7"/>
        <v>13</v>
      </c>
      <c r="H174">
        <f t="shared" si="6"/>
        <v>9.2327735054619211</v>
      </c>
      <c r="I174">
        <f t="shared" si="8"/>
        <v>14.191995461149663</v>
      </c>
    </row>
    <row r="175" spans="2:9">
      <c r="B175">
        <v>167</v>
      </c>
      <c r="C175">
        <v>26</v>
      </c>
      <c r="D175">
        <v>23</v>
      </c>
      <c r="E175">
        <v>85</v>
      </c>
      <c r="F175">
        <v>89</v>
      </c>
      <c r="G175">
        <f t="shared" si="7"/>
        <v>-4</v>
      </c>
      <c r="H175">
        <f t="shared" si="6"/>
        <v>0.81108161565646464</v>
      </c>
      <c r="I175">
        <f t="shared" si="8"/>
        <v>23.146506312507615</v>
      </c>
    </row>
    <row r="176" spans="2:9">
      <c r="B176">
        <v>168</v>
      </c>
      <c r="C176">
        <v>10</v>
      </c>
      <c r="D176">
        <v>20</v>
      </c>
      <c r="E176">
        <v>106</v>
      </c>
      <c r="F176">
        <v>70</v>
      </c>
      <c r="G176">
        <f t="shared" si="7"/>
        <v>36</v>
      </c>
      <c r="H176">
        <f t="shared" si="6"/>
        <v>6.7117583818700721</v>
      </c>
      <c r="I176">
        <f t="shared" si="8"/>
        <v>857.80109708195789</v>
      </c>
    </row>
    <row r="177" spans="2:9">
      <c r="B177">
        <v>169</v>
      </c>
      <c r="C177">
        <v>17</v>
      </c>
      <c r="D177">
        <v>4</v>
      </c>
      <c r="E177">
        <v>120</v>
      </c>
      <c r="F177">
        <v>79</v>
      </c>
      <c r="G177">
        <f t="shared" si="7"/>
        <v>41</v>
      </c>
      <c r="H177">
        <f t="shared" si="6"/>
        <v>18.116170682576481</v>
      </c>
      <c r="I177">
        <f t="shared" si="8"/>
        <v>523.66964422897217</v>
      </c>
    </row>
    <row r="178" spans="2:9">
      <c r="B178">
        <v>170</v>
      </c>
      <c r="C178">
        <v>2</v>
      </c>
      <c r="D178">
        <v>1</v>
      </c>
      <c r="E178">
        <v>105</v>
      </c>
      <c r="F178">
        <v>98</v>
      </c>
      <c r="G178">
        <f t="shared" si="7"/>
        <v>7</v>
      </c>
      <c r="H178">
        <f t="shared" si="6"/>
        <v>7.3264631248511698</v>
      </c>
      <c r="I178">
        <f t="shared" si="8"/>
        <v>0.10657817188759047</v>
      </c>
    </row>
    <row r="179" spans="2:9">
      <c r="B179">
        <v>171</v>
      </c>
      <c r="C179">
        <v>14</v>
      </c>
      <c r="D179">
        <v>7</v>
      </c>
      <c r="E179">
        <v>72</v>
      </c>
      <c r="F179">
        <v>75</v>
      </c>
      <c r="G179">
        <f t="shared" si="7"/>
        <v>-3</v>
      </c>
      <c r="H179">
        <f t="shared" si="6"/>
        <v>-4.1159423504260966</v>
      </c>
      <c r="I179">
        <f t="shared" si="8"/>
        <v>1.2453273294745208</v>
      </c>
    </row>
    <row r="180" spans="2:9">
      <c r="B180">
        <v>172</v>
      </c>
      <c r="C180">
        <v>21</v>
      </c>
      <c r="D180">
        <v>27</v>
      </c>
      <c r="E180">
        <v>90</v>
      </c>
      <c r="F180">
        <v>80</v>
      </c>
      <c r="G180">
        <f t="shared" si="7"/>
        <v>10</v>
      </c>
      <c r="H180">
        <f t="shared" si="6"/>
        <v>11.866272203663236</v>
      </c>
      <c r="I180">
        <f t="shared" si="8"/>
        <v>3.4829719381660311</v>
      </c>
    </row>
    <row r="181" spans="2:9">
      <c r="B181">
        <v>173</v>
      </c>
      <c r="C181">
        <v>25</v>
      </c>
      <c r="D181">
        <v>13</v>
      </c>
      <c r="E181">
        <v>95</v>
      </c>
      <c r="F181">
        <v>86</v>
      </c>
      <c r="G181">
        <f t="shared" si="7"/>
        <v>9</v>
      </c>
      <c r="H181">
        <f t="shared" si="6"/>
        <v>12.962104258522979</v>
      </c>
      <c r="I181">
        <f t="shared" si="8"/>
        <v>15.698270155405925</v>
      </c>
    </row>
    <row r="182" spans="2:9">
      <c r="B182">
        <v>174</v>
      </c>
      <c r="C182">
        <v>18</v>
      </c>
      <c r="D182">
        <v>19</v>
      </c>
      <c r="E182">
        <v>105</v>
      </c>
      <c r="F182">
        <v>97</v>
      </c>
      <c r="G182">
        <f t="shared" si="7"/>
        <v>8</v>
      </c>
      <c r="H182">
        <f t="shared" si="6"/>
        <v>6.8967740573536922</v>
      </c>
      <c r="I182">
        <f t="shared" si="8"/>
        <v>1.2171074805278344</v>
      </c>
    </row>
    <row r="183" spans="2:9">
      <c r="B183">
        <v>175</v>
      </c>
      <c r="C183">
        <v>9</v>
      </c>
      <c r="D183">
        <v>29</v>
      </c>
      <c r="E183">
        <v>93</v>
      </c>
      <c r="F183">
        <v>86</v>
      </c>
      <c r="G183">
        <f t="shared" si="7"/>
        <v>7</v>
      </c>
      <c r="H183">
        <f t="shared" si="6"/>
        <v>7.2354489963680839</v>
      </c>
      <c r="I183">
        <f t="shared" si="8"/>
        <v>5.5436229890737994E-2</v>
      </c>
    </row>
    <row r="184" spans="2:9">
      <c r="B184">
        <v>176</v>
      </c>
      <c r="C184">
        <v>6</v>
      </c>
      <c r="D184">
        <v>11</v>
      </c>
      <c r="E184">
        <v>72</v>
      </c>
      <c r="F184">
        <v>70</v>
      </c>
      <c r="G184">
        <f t="shared" si="7"/>
        <v>2</v>
      </c>
      <c r="H184">
        <f t="shared" si="6"/>
        <v>-0.10933455260731062</v>
      </c>
      <c r="I184">
        <f t="shared" si="8"/>
        <v>4.4492922548230833</v>
      </c>
    </row>
    <row r="185" spans="2:9">
      <c r="B185">
        <v>177</v>
      </c>
      <c r="C185">
        <v>24</v>
      </c>
      <c r="D185">
        <v>22</v>
      </c>
      <c r="E185">
        <v>118</v>
      </c>
      <c r="F185">
        <v>101</v>
      </c>
      <c r="G185">
        <f t="shared" si="7"/>
        <v>17</v>
      </c>
      <c r="H185">
        <f t="shared" si="6"/>
        <v>9.108892402413451</v>
      </c>
      <c r="I185">
        <f t="shared" si="8"/>
        <v>62.269579116688156</v>
      </c>
    </row>
    <row r="186" spans="2:9">
      <c r="B186">
        <v>178</v>
      </c>
      <c r="C186">
        <v>12</v>
      </c>
      <c r="D186">
        <v>3</v>
      </c>
      <c r="E186">
        <v>86</v>
      </c>
      <c r="F186">
        <v>73</v>
      </c>
      <c r="G186">
        <f t="shared" si="7"/>
        <v>13</v>
      </c>
      <c r="H186">
        <f t="shared" si="6"/>
        <v>12.11218860356901</v>
      </c>
      <c r="I186">
        <f t="shared" si="8"/>
        <v>0.78820907563274512</v>
      </c>
    </row>
    <row r="187" spans="2:9">
      <c r="B187">
        <v>179</v>
      </c>
      <c r="C187">
        <v>8</v>
      </c>
      <c r="D187">
        <v>15</v>
      </c>
      <c r="E187">
        <v>91</v>
      </c>
      <c r="F187">
        <v>95</v>
      </c>
      <c r="G187">
        <f t="shared" si="7"/>
        <v>-4</v>
      </c>
      <c r="H187">
        <f t="shared" si="6"/>
        <v>3.4866595775659288</v>
      </c>
      <c r="I187">
        <f t="shared" si="8"/>
        <v>56.050071630359653</v>
      </c>
    </row>
    <row r="188" spans="2:9">
      <c r="B188">
        <v>180</v>
      </c>
      <c r="C188">
        <v>10</v>
      </c>
      <c r="D188">
        <v>7</v>
      </c>
      <c r="E188">
        <v>91</v>
      </c>
      <c r="F188">
        <v>106</v>
      </c>
      <c r="G188">
        <f t="shared" si="7"/>
        <v>-15</v>
      </c>
      <c r="H188">
        <f t="shared" si="6"/>
        <v>3.2258783849026389</v>
      </c>
      <c r="I188">
        <f t="shared" si="8"/>
        <v>332.18264290126126</v>
      </c>
    </row>
    <row r="189" spans="2:9">
      <c r="B189">
        <v>181</v>
      </c>
      <c r="C189">
        <v>1</v>
      </c>
      <c r="D189">
        <v>2</v>
      </c>
      <c r="E189">
        <v>99</v>
      </c>
      <c r="F189">
        <v>109</v>
      </c>
      <c r="G189">
        <f t="shared" si="7"/>
        <v>-10</v>
      </c>
      <c r="H189">
        <f t="shared" si="6"/>
        <v>0.38510400269754985</v>
      </c>
      <c r="I189">
        <f t="shared" si="8"/>
        <v>107.85038514684466</v>
      </c>
    </row>
    <row r="190" spans="2:9">
      <c r="B190">
        <v>182</v>
      </c>
      <c r="C190">
        <v>4</v>
      </c>
      <c r="D190">
        <v>18</v>
      </c>
      <c r="E190">
        <v>84</v>
      </c>
      <c r="F190">
        <v>97</v>
      </c>
      <c r="G190">
        <f t="shared" si="7"/>
        <v>-13</v>
      </c>
      <c r="H190">
        <f t="shared" si="6"/>
        <v>-7.163752534062553</v>
      </c>
      <c r="I190">
        <f t="shared" si="8"/>
        <v>34.06178448366127</v>
      </c>
    </row>
    <row r="191" spans="2:9">
      <c r="B191">
        <v>183</v>
      </c>
      <c r="C191">
        <v>13</v>
      </c>
      <c r="D191">
        <v>29</v>
      </c>
      <c r="E191">
        <v>85</v>
      </c>
      <c r="F191">
        <v>74</v>
      </c>
      <c r="G191">
        <f t="shared" si="7"/>
        <v>11</v>
      </c>
      <c r="H191">
        <f t="shared" si="6"/>
        <v>2.7470763661861985</v>
      </c>
      <c r="I191">
        <f t="shared" si="8"/>
        <v>68.110748505562384</v>
      </c>
    </row>
    <row r="192" spans="2:9">
      <c r="B192">
        <v>184</v>
      </c>
      <c r="C192">
        <v>16</v>
      </c>
      <c r="D192">
        <v>17</v>
      </c>
      <c r="E192">
        <v>82</v>
      </c>
      <c r="F192">
        <v>96</v>
      </c>
      <c r="G192">
        <f t="shared" si="7"/>
        <v>-14</v>
      </c>
      <c r="H192">
        <f t="shared" si="6"/>
        <v>1.2791066690200976</v>
      </c>
      <c r="I192">
        <f t="shared" si="8"/>
        <v>233.45110060329446</v>
      </c>
    </row>
    <row r="193" spans="2:9">
      <c r="B193">
        <v>185</v>
      </c>
      <c r="C193">
        <v>5</v>
      </c>
      <c r="D193">
        <v>26</v>
      </c>
      <c r="E193">
        <v>115</v>
      </c>
      <c r="F193">
        <v>105</v>
      </c>
      <c r="G193">
        <f t="shared" si="7"/>
        <v>10</v>
      </c>
      <c r="H193">
        <f t="shared" si="6"/>
        <v>10.756029108938138</v>
      </c>
      <c r="I193">
        <f t="shared" si="8"/>
        <v>0.57158001356179544</v>
      </c>
    </row>
    <row r="194" spans="2:9">
      <c r="B194">
        <v>186</v>
      </c>
      <c r="C194">
        <v>28</v>
      </c>
      <c r="D194">
        <v>3</v>
      </c>
      <c r="E194">
        <v>110</v>
      </c>
      <c r="F194">
        <v>90</v>
      </c>
      <c r="G194">
        <f t="shared" si="7"/>
        <v>20</v>
      </c>
      <c r="H194">
        <f t="shared" si="6"/>
        <v>11.626563190712783</v>
      </c>
      <c r="I194">
        <f t="shared" si="8"/>
        <v>70.114443999126081</v>
      </c>
    </row>
    <row r="195" spans="2:9">
      <c r="B195">
        <v>187</v>
      </c>
      <c r="C195">
        <v>22</v>
      </c>
      <c r="D195">
        <v>6</v>
      </c>
      <c r="E195">
        <v>79</v>
      </c>
      <c r="F195">
        <v>80</v>
      </c>
      <c r="G195">
        <f t="shared" si="7"/>
        <v>-1</v>
      </c>
      <c r="H195">
        <f t="shared" si="6"/>
        <v>12.80710660172436</v>
      </c>
      <c r="I195">
        <f t="shared" si="8"/>
        <v>190.6361927113804</v>
      </c>
    </row>
    <row r="196" spans="2:9">
      <c r="B196">
        <v>188</v>
      </c>
      <c r="C196">
        <v>23</v>
      </c>
      <c r="D196">
        <v>24</v>
      </c>
      <c r="E196">
        <v>94</v>
      </c>
      <c r="F196">
        <v>95</v>
      </c>
      <c r="G196">
        <f t="shared" si="7"/>
        <v>-1</v>
      </c>
      <c r="H196">
        <f t="shared" si="6"/>
        <v>0.47512637592803664</v>
      </c>
      <c r="I196">
        <f t="shared" si="8"/>
        <v>2.1759978249585834</v>
      </c>
    </row>
    <row r="197" spans="2:9">
      <c r="B197">
        <v>189</v>
      </c>
      <c r="C197">
        <v>27</v>
      </c>
      <c r="D197">
        <v>21</v>
      </c>
      <c r="E197">
        <v>84</v>
      </c>
      <c r="F197">
        <v>94</v>
      </c>
      <c r="G197">
        <f t="shared" si="7"/>
        <v>-10</v>
      </c>
      <c r="H197">
        <f t="shared" si="6"/>
        <v>-4.1547050761145172</v>
      </c>
      <c r="I197">
        <f t="shared" si="8"/>
        <v>34.167472747201394</v>
      </c>
    </row>
    <row r="198" spans="2:9">
      <c r="B198">
        <v>190</v>
      </c>
      <c r="C198">
        <v>11</v>
      </c>
      <c r="D198">
        <v>9</v>
      </c>
      <c r="E198">
        <v>90</v>
      </c>
      <c r="F198">
        <v>89</v>
      </c>
      <c r="G198">
        <f t="shared" si="7"/>
        <v>1</v>
      </c>
      <c r="H198">
        <f t="shared" si="6"/>
        <v>-1.4814266639450611</v>
      </c>
      <c r="I198">
        <f t="shared" si="8"/>
        <v>6.157478288537515</v>
      </c>
    </row>
    <row r="199" spans="2:9">
      <c r="B199">
        <v>191</v>
      </c>
      <c r="C199">
        <v>20</v>
      </c>
      <c r="D199">
        <v>14</v>
      </c>
      <c r="E199">
        <v>77</v>
      </c>
      <c r="F199">
        <v>75</v>
      </c>
      <c r="G199">
        <f t="shared" si="7"/>
        <v>2</v>
      </c>
      <c r="H199">
        <f t="shared" si="6"/>
        <v>8.3416294810073826</v>
      </c>
      <c r="I199">
        <f t="shared" si="8"/>
        <v>40.216264474381965</v>
      </c>
    </row>
    <row r="200" spans="2:9">
      <c r="B200">
        <v>192</v>
      </c>
      <c r="C200">
        <v>19</v>
      </c>
      <c r="D200">
        <v>16</v>
      </c>
      <c r="E200">
        <v>88</v>
      </c>
      <c r="F200">
        <v>106</v>
      </c>
      <c r="G200">
        <f t="shared" si="7"/>
        <v>-18</v>
      </c>
      <c r="H200">
        <f t="shared" si="6"/>
        <v>0.1506189439840786</v>
      </c>
      <c r="I200">
        <f t="shared" si="8"/>
        <v>329.44496804971368</v>
      </c>
    </row>
    <row r="201" spans="2:9">
      <c r="B201">
        <v>193</v>
      </c>
      <c r="C201">
        <v>25</v>
      </c>
      <c r="D201">
        <v>26</v>
      </c>
      <c r="E201">
        <v>90</v>
      </c>
      <c r="F201">
        <v>91</v>
      </c>
      <c r="G201">
        <f t="shared" si="7"/>
        <v>-1</v>
      </c>
      <c r="H201">
        <f t="shared" ref="H201:H264" si="9">Home_edge+VLOOKUP(C201,lookup,3)-VLOOKUP(D201,lookup,3)</f>
        <v>9.996987231817311</v>
      </c>
      <c r="I201">
        <f t="shared" si="8"/>
        <v>120.93372817675296</v>
      </c>
    </row>
    <row r="202" spans="2:9">
      <c r="B202">
        <v>194</v>
      </c>
      <c r="C202">
        <v>12</v>
      </c>
      <c r="D202">
        <v>15</v>
      </c>
      <c r="E202">
        <v>111</v>
      </c>
      <c r="F202">
        <v>99</v>
      </c>
      <c r="G202">
        <f t="shared" ref="G202:G265" si="10">E202-F202</f>
        <v>12</v>
      </c>
      <c r="H202">
        <f t="shared" si="9"/>
        <v>7.0141296261462189</v>
      </c>
      <c r="I202">
        <f t="shared" ref="I202:I265" si="11">(G202-H202)^2</f>
        <v>24.858903384872843</v>
      </c>
    </row>
    <row r="203" spans="2:9">
      <c r="B203">
        <v>195</v>
      </c>
      <c r="C203">
        <v>21</v>
      </c>
      <c r="D203">
        <v>18</v>
      </c>
      <c r="E203">
        <v>108</v>
      </c>
      <c r="F203">
        <v>87</v>
      </c>
      <c r="G203">
        <f t="shared" si="10"/>
        <v>21</v>
      </c>
      <c r="H203">
        <f t="shared" si="9"/>
        <v>4.3322501479494306</v>
      </c>
      <c r="I203">
        <f t="shared" si="11"/>
        <v>277.81388513053179</v>
      </c>
    </row>
    <row r="204" spans="2:9">
      <c r="B204">
        <v>196</v>
      </c>
      <c r="C204">
        <v>22</v>
      </c>
      <c r="D204">
        <v>15</v>
      </c>
      <c r="E204">
        <v>86</v>
      </c>
      <c r="F204">
        <v>81</v>
      </c>
      <c r="G204">
        <f t="shared" si="10"/>
        <v>5</v>
      </c>
      <c r="H204">
        <f t="shared" si="9"/>
        <v>5.624025644641617</v>
      </c>
      <c r="I204">
        <f t="shared" si="11"/>
        <v>0.38940800517038571</v>
      </c>
    </row>
    <row r="205" spans="2:9">
      <c r="B205">
        <v>197</v>
      </c>
      <c r="C205">
        <v>4</v>
      </c>
      <c r="D205">
        <v>24</v>
      </c>
      <c r="E205">
        <v>85</v>
      </c>
      <c r="F205">
        <v>91</v>
      </c>
      <c r="G205">
        <f t="shared" si="10"/>
        <v>-6</v>
      </c>
      <c r="H205">
        <f t="shared" si="9"/>
        <v>-12.542698333240297</v>
      </c>
      <c r="I205">
        <f t="shared" si="11"/>
        <v>42.806901479785367</v>
      </c>
    </row>
    <row r="206" spans="2:9">
      <c r="B206">
        <v>198</v>
      </c>
      <c r="C206">
        <v>29</v>
      </c>
      <c r="D206">
        <v>10</v>
      </c>
      <c r="E206">
        <v>84</v>
      </c>
      <c r="F206">
        <v>88</v>
      </c>
      <c r="G206">
        <f t="shared" si="10"/>
        <v>-4</v>
      </c>
      <c r="H206">
        <f t="shared" si="9"/>
        <v>0.17538779647719771</v>
      </c>
      <c r="I206">
        <f t="shared" si="11"/>
        <v>17.43386325097071</v>
      </c>
    </row>
    <row r="207" spans="2:9">
      <c r="B207">
        <v>199</v>
      </c>
      <c r="C207">
        <v>14</v>
      </c>
      <c r="D207">
        <v>12</v>
      </c>
      <c r="E207">
        <v>97</v>
      </c>
      <c r="F207">
        <v>85</v>
      </c>
      <c r="G207">
        <f t="shared" si="10"/>
        <v>12</v>
      </c>
      <c r="H207">
        <f t="shared" si="9"/>
        <v>-4.2244055122044486</v>
      </c>
      <c r="I207">
        <f t="shared" si="11"/>
        <v>263.23133422445011</v>
      </c>
    </row>
    <row r="208" spans="2:9">
      <c r="B208">
        <v>200</v>
      </c>
      <c r="C208">
        <v>1</v>
      </c>
      <c r="D208">
        <v>26</v>
      </c>
      <c r="E208">
        <v>119</v>
      </c>
      <c r="F208">
        <v>116</v>
      </c>
      <c r="G208">
        <f t="shared" si="10"/>
        <v>3</v>
      </c>
      <c r="H208">
        <f t="shared" si="9"/>
        <v>-0.40443544338639958</v>
      </c>
      <c r="I208">
        <f t="shared" si="11"/>
        <v>11.59018068818555</v>
      </c>
    </row>
    <row r="209" spans="2:9">
      <c r="B209">
        <v>201</v>
      </c>
      <c r="C209">
        <v>6</v>
      </c>
      <c r="D209">
        <v>25</v>
      </c>
      <c r="E209">
        <v>85</v>
      </c>
      <c r="F209">
        <v>81</v>
      </c>
      <c r="G209">
        <f t="shared" si="10"/>
        <v>4</v>
      </c>
      <c r="H209">
        <f t="shared" si="9"/>
        <v>-10.064492844893465</v>
      </c>
      <c r="I209">
        <f t="shared" si="11"/>
        <v>197.80995898405948</v>
      </c>
    </row>
    <row r="210" spans="2:9">
      <c r="B210">
        <v>202</v>
      </c>
      <c r="C210">
        <v>23</v>
      </c>
      <c r="D210">
        <v>9</v>
      </c>
      <c r="E210">
        <v>77</v>
      </c>
      <c r="F210">
        <v>71</v>
      </c>
      <c r="G210">
        <f t="shared" si="10"/>
        <v>6</v>
      </c>
      <c r="H210">
        <f t="shared" si="9"/>
        <v>5.3772299084160373</v>
      </c>
      <c r="I210">
        <f t="shared" si="11"/>
        <v>0.38784258697149726</v>
      </c>
    </row>
    <row r="211" spans="2:9">
      <c r="B211">
        <v>203</v>
      </c>
      <c r="C211">
        <v>11</v>
      </c>
      <c r="D211">
        <v>28</v>
      </c>
      <c r="E211">
        <v>94</v>
      </c>
      <c r="F211">
        <v>99</v>
      </c>
      <c r="G211">
        <f t="shared" si="10"/>
        <v>-5</v>
      </c>
      <c r="H211">
        <f t="shared" si="9"/>
        <v>-2.0348999264423444</v>
      </c>
      <c r="I211">
        <f t="shared" si="11"/>
        <v>8.7918184462116145</v>
      </c>
    </row>
    <row r="212" spans="2:9">
      <c r="B212">
        <v>204</v>
      </c>
      <c r="C212">
        <v>21</v>
      </c>
      <c r="D212">
        <v>14</v>
      </c>
      <c r="E212">
        <v>83</v>
      </c>
      <c r="F212">
        <v>74</v>
      </c>
      <c r="G212">
        <f t="shared" si="10"/>
        <v>9</v>
      </c>
      <c r="H212">
        <f t="shared" si="9"/>
        <v>10.896498281884984</v>
      </c>
      <c r="I212">
        <f t="shared" si="11"/>
        <v>3.5967057331926964</v>
      </c>
    </row>
    <row r="213" spans="2:9">
      <c r="B213">
        <v>205</v>
      </c>
      <c r="C213">
        <v>27</v>
      </c>
      <c r="D213">
        <v>19</v>
      </c>
      <c r="E213">
        <v>81</v>
      </c>
      <c r="F213">
        <v>87</v>
      </c>
      <c r="G213">
        <f t="shared" si="10"/>
        <v>-6</v>
      </c>
      <c r="H213">
        <f t="shared" si="9"/>
        <v>-0.63724799836011425</v>
      </c>
      <c r="I213">
        <f t="shared" si="11"/>
        <v>28.759109031092603</v>
      </c>
    </row>
    <row r="214" spans="2:9">
      <c r="B214">
        <v>206</v>
      </c>
      <c r="C214">
        <v>20</v>
      </c>
      <c r="D214">
        <v>12</v>
      </c>
      <c r="E214">
        <v>112</v>
      </c>
      <c r="F214">
        <v>102</v>
      </c>
      <c r="G214">
        <f t="shared" si="10"/>
        <v>10</v>
      </c>
      <c r="H214">
        <f t="shared" si="9"/>
        <v>0.26144040502857502</v>
      </c>
      <c r="I214">
        <f t="shared" si="11"/>
        <v>94.839542984810009</v>
      </c>
    </row>
    <row r="215" spans="2:9">
      <c r="B215">
        <v>207</v>
      </c>
      <c r="C215">
        <v>2</v>
      </c>
      <c r="D215">
        <v>3</v>
      </c>
      <c r="E215">
        <v>92</v>
      </c>
      <c r="F215">
        <v>82</v>
      </c>
      <c r="G215">
        <f t="shared" si="10"/>
        <v>10</v>
      </c>
      <c r="H215">
        <f t="shared" si="9"/>
        <v>8.7602948786553334</v>
      </c>
      <c r="I215">
        <f t="shared" si="11"/>
        <v>1.5368687878881946</v>
      </c>
    </row>
    <row r="216" spans="2:9">
      <c r="B216">
        <v>208</v>
      </c>
      <c r="C216">
        <v>7</v>
      </c>
      <c r="D216">
        <v>5</v>
      </c>
      <c r="E216">
        <v>82</v>
      </c>
      <c r="F216">
        <v>102</v>
      </c>
      <c r="G216">
        <f t="shared" si="10"/>
        <v>-20</v>
      </c>
      <c r="H216">
        <f t="shared" si="9"/>
        <v>-0.59057086433804251</v>
      </c>
      <c r="I216">
        <f t="shared" si="11"/>
        <v>376.72593937228334</v>
      </c>
    </row>
    <row r="217" spans="2:9">
      <c r="B217">
        <v>209</v>
      </c>
      <c r="C217">
        <v>13</v>
      </c>
      <c r="D217">
        <v>26</v>
      </c>
      <c r="E217">
        <v>117</v>
      </c>
      <c r="F217">
        <v>99</v>
      </c>
      <c r="G217">
        <f t="shared" si="10"/>
        <v>18</v>
      </c>
      <c r="H217">
        <f t="shared" si="9"/>
        <v>0.89066653706869248</v>
      </c>
      <c r="I217">
        <f t="shared" si="11"/>
        <v>292.729291545781</v>
      </c>
    </row>
    <row r="218" spans="2:9">
      <c r="B218">
        <v>210</v>
      </c>
      <c r="C218">
        <v>15</v>
      </c>
      <c r="D218">
        <v>4</v>
      </c>
      <c r="E218">
        <v>112</v>
      </c>
      <c r="F218">
        <v>80</v>
      </c>
      <c r="G218">
        <f t="shared" si="10"/>
        <v>32</v>
      </c>
      <c r="H218">
        <f t="shared" si="9"/>
        <v>13.232914541282668</v>
      </c>
      <c r="I218">
        <f t="shared" si="11"/>
        <v>352.20349661479952</v>
      </c>
    </row>
    <row r="219" spans="2:9">
      <c r="B219">
        <v>211</v>
      </c>
      <c r="C219">
        <v>16</v>
      </c>
      <c r="D219">
        <v>24</v>
      </c>
      <c r="E219">
        <v>90</v>
      </c>
      <c r="F219">
        <v>74</v>
      </c>
      <c r="G219">
        <f t="shared" si="10"/>
        <v>16</v>
      </c>
      <c r="H219">
        <f t="shared" si="9"/>
        <v>-0.85898810919243562</v>
      </c>
      <c r="I219">
        <f t="shared" si="11"/>
        <v>284.22548006589193</v>
      </c>
    </row>
    <row r="220" spans="2:9">
      <c r="B220">
        <v>212</v>
      </c>
      <c r="C220">
        <v>25</v>
      </c>
      <c r="D220">
        <v>6</v>
      </c>
      <c r="E220">
        <v>99</v>
      </c>
      <c r="F220">
        <v>68</v>
      </c>
      <c r="G220">
        <f t="shared" si="10"/>
        <v>31</v>
      </c>
      <c r="H220">
        <f t="shared" si="9"/>
        <v>17.776059972442184</v>
      </c>
      <c r="I220">
        <f t="shared" si="11"/>
        <v>174.87258985244583</v>
      </c>
    </row>
    <row r="221" spans="2:9">
      <c r="B221">
        <v>213</v>
      </c>
      <c r="C221">
        <v>18</v>
      </c>
      <c r="D221">
        <v>1</v>
      </c>
      <c r="E221">
        <v>106</v>
      </c>
      <c r="F221">
        <v>94</v>
      </c>
      <c r="G221">
        <f t="shared" si="10"/>
        <v>12</v>
      </c>
      <c r="H221">
        <f t="shared" si="9"/>
        <v>9.162415907721595</v>
      </c>
      <c r="I221">
        <f t="shared" si="11"/>
        <v>8.0518834807514601</v>
      </c>
    </row>
    <row r="222" spans="2:9">
      <c r="B222">
        <v>214</v>
      </c>
      <c r="C222">
        <v>22</v>
      </c>
      <c r="D222">
        <v>17</v>
      </c>
      <c r="E222">
        <v>82</v>
      </c>
      <c r="F222">
        <v>75</v>
      </c>
      <c r="G222">
        <f t="shared" si="10"/>
        <v>7</v>
      </c>
      <c r="H222">
        <f t="shared" si="9"/>
        <v>0.74076950334780101</v>
      </c>
      <c r="I222">
        <f t="shared" si="11"/>
        <v>39.177966410220932</v>
      </c>
    </row>
    <row r="223" spans="2:9">
      <c r="B223">
        <v>215</v>
      </c>
      <c r="C223">
        <v>8</v>
      </c>
      <c r="D223">
        <v>9</v>
      </c>
      <c r="E223">
        <v>84</v>
      </c>
      <c r="F223">
        <v>91</v>
      </c>
      <c r="G223">
        <f t="shared" si="10"/>
        <v>-7</v>
      </c>
      <c r="H223">
        <f t="shared" si="9"/>
        <v>1.3674121905475807</v>
      </c>
      <c r="I223">
        <f t="shared" si="11"/>
        <v>70.01358676652427</v>
      </c>
    </row>
    <row r="224" spans="2:9">
      <c r="B224">
        <v>216</v>
      </c>
      <c r="C224">
        <v>10</v>
      </c>
      <c r="D224">
        <v>5</v>
      </c>
      <c r="E224">
        <v>110</v>
      </c>
      <c r="F224">
        <v>98</v>
      </c>
      <c r="G224">
        <f t="shared" si="10"/>
        <v>12</v>
      </c>
      <c r="H224">
        <f t="shared" si="9"/>
        <v>-1.2204760432097634</v>
      </c>
      <c r="I224">
        <f t="shared" si="11"/>
        <v>174.78098680908332</v>
      </c>
    </row>
    <row r="225" spans="2:9">
      <c r="B225">
        <v>217</v>
      </c>
      <c r="C225">
        <v>11</v>
      </c>
      <c r="D225">
        <v>17</v>
      </c>
      <c r="E225">
        <v>126</v>
      </c>
      <c r="F225">
        <v>118</v>
      </c>
      <c r="G225">
        <f t="shared" si="10"/>
        <v>8</v>
      </c>
      <c r="H225">
        <f t="shared" si="9"/>
        <v>-4.2454354182205289</v>
      </c>
      <c r="I225">
        <f t="shared" si="11"/>
        <v>149.95068858180977</v>
      </c>
    </row>
    <row r="226" spans="2:9">
      <c r="B226">
        <v>218</v>
      </c>
      <c r="C226">
        <v>4</v>
      </c>
      <c r="D226">
        <v>21</v>
      </c>
      <c r="E226">
        <v>99</v>
      </c>
      <c r="F226">
        <v>106</v>
      </c>
      <c r="G226">
        <f t="shared" si="10"/>
        <v>-7</v>
      </c>
      <c r="H226">
        <f t="shared" si="9"/>
        <v>-7.6402191182376233</v>
      </c>
      <c r="I226">
        <f t="shared" si="11"/>
        <v>0.40988051935695996</v>
      </c>
    </row>
    <row r="227" spans="2:9">
      <c r="B227">
        <v>219</v>
      </c>
      <c r="C227">
        <v>1</v>
      </c>
      <c r="D227">
        <v>14</v>
      </c>
      <c r="E227">
        <v>100</v>
      </c>
      <c r="F227">
        <v>94</v>
      </c>
      <c r="G227">
        <f t="shared" si="10"/>
        <v>6</v>
      </c>
      <c r="H227">
        <f t="shared" si="9"/>
        <v>5.1133993537626807</v>
      </c>
      <c r="I227">
        <f t="shared" si="11"/>
        <v>0.78606070590843213</v>
      </c>
    </row>
    <row r="228" spans="2:9">
      <c r="B228">
        <v>220</v>
      </c>
      <c r="C228">
        <v>7</v>
      </c>
      <c r="D228">
        <v>15</v>
      </c>
      <c r="E228">
        <v>96</v>
      </c>
      <c r="F228">
        <v>91</v>
      </c>
      <c r="G228">
        <f t="shared" si="10"/>
        <v>5</v>
      </c>
      <c r="H228">
        <f t="shared" si="9"/>
        <v>6.9056664643678669</v>
      </c>
      <c r="I228">
        <f t="shared" si="11"/>
        <v>3.6315646734163267</v>
      </c>
    </row>
    <row r="229" spans="2:9">
      <c r="B229">
        <v>221</v>
      </c>
      <c r="C229">
        <v>10</v>
      </c>
      <c r="D229">
        <v>29</v>
      </c>
      <c r="E229">
        <v>100</v>
      </c>
      <c r="F229">
        <v>84</v>
      </c>
      <c r="G229">
        <f t="shared" si="10"/>
        <v>16</v>
      </c>
      <c r="H229">
        <f t="shared" si="9"/>
        <v>7.5361793310715219</v>
      </c>
      <c r="I229">
        <f t="shared" si="11"/>
        <v>71.636260315780902</v>
      </c>
    </row>
    <row r="230" spans="2:9">
      <c r="B230">
        <v>222</v>
      </c>
      <c r="C230">
        <v>2</v>
      </c>
      <c r="D230">
        <v>27</v>
      </c>
      <c r="E230">
        <v>95</v>
      </c>
      <c r="F230">
        <v>98</v>
      </c>
      <c r="G230">
        <f t="shared" si="10"/>
        <v>-3</v>
      </c>
      <c r="H230">
        <f t="shared" si="9"/>
        <v>9.5538528366177431</v>
      </c>
      <c r="I230">
        <f t="shared" si="11"/>
        <v>157.59922104345534</v>
      </c>
    </row>
    <row r="231" spans="2:9">
      <c r="B231">
        <v>223</v>
      </c>
      <c r="C231">
        <v>13</v>
      </c>
      <c r="D231">
        <v>12</v>
      </c>
      <c r="E231">
        <v>106</v>
      </c>
      <c r="F231">
        <v>112</v>
      </c>
      <c r="G231">
        <f t="shared" si="10"/>
        <v>-6</v>
      </c>
      <c r="H231">
        <f t="shared" si="9"/>
        <v>-1.6716877417610356</v>
      </c>
      <c r="I231">
        <f t="shared" si="11"/>
        <v>18.734287004821688</v>
      </c>
    </row>
    <row r="232" spans="2:9">
      <c r="B232">
        <v>224</v>
      </c>
      <c r="C232">
        <v>28</v>
      </c>
      <c r="D232">
        <v>16</v>
      </c>
      <c r="E232">
        <v>95</v>
      </c>
      <c r="F232">
        <v>77</v>
      </c>
      <c r="G232">
        <f t="shared" si="10"/>
        <v>18</v>
      </c>
      <c r="H232">
        <f t="shared" si="9"/>
        <v>4.2219249667504375</v>
      </c>
      <c r="I232">
        <f t="shared" si="11"/>
        <v>189.83535162185493</v>
      </c>
    </row>
    <row r="233" spans="2:9">
      <c r="B233">
        <v>225</v>
      </c>
      <c r="C233">
        <v>6</v>
      </c>
      <c r="D233">
        <v>8</v>
      </c>
      <c r="E233">
        <v>82</v>
      </c>
      <c r="F233">
        <v>92</v>
      </c>
      <c r="G233">
        <f t="shared" si="10"/>
        <v>-10</v>
      </c>
      <c r="H233">
        <f t="shared" si="9"/>
        <v>-2.9581734070999524</v>
      </c>
      <c r="I233">
        <f t="shared" si="11"/>
        <v>49.587321764474297</v>
      </c>
    </row>
    <row r="234" spans="2:9">
      <c r="B234">
        <v>226</v>
      </c>
      <c r="C234">
        <v>22</v>
      </c>
      <c r="D234">
        <v>25</v>
      </c>
      <c r="E234">
        <v>94</v>
      </c>
      <c r="F234">
        <v>87</v>
      </c>
      <c r="G234">
        <f t="shared" si="10"/>
        <v>7</v>
      </c>
      <c r="H234">
        <f t="shared" si="9"/>
        <v>-1.113169806943465</v>
      </c>
      <c r="I234">
        <f t="shared" si="11"/>
        <v>65.823524316299043</v>
      </c>
    </row>
    <row r="235" spans="2:9">
      <c r="B235">
        <v>227</v>
      </c>
      <c r="C235">
        <v>24</v>
      </c>
      <c r="D235">
        <v>11</v>
      </c>
      <c r="E235">
        <v>107</v>
      </c>
      <c r="F235">
        <v>94</v>
      </c>
      <c r="G235">
        <f t="shared" si="10"/>
        <v>13</v>
      </c>
      <c r="H235">
        <f t="shared" si="9"/>
        <v>14.095097323981781</v>
      </c>
      <c r="I235">
        <f t="shared" si="11"/>
        <v>1.1992381489920576</v>
      </c>
    </row>
    <row r="236" spans="2:9">
      <c r="B236">
        <v>228</v>
      </c>
      <c r="C236">
        <v>26</v>
      </c>
      <c r="D236">
        <v>9</v>
      </c>
      <c r="E236">
        <v>72</v>
      </c>
      <c r="F236">
        <v>83</v>
      </c>
      <c r="G236">
        <f t="shared" si="10"/>
        <v>-11</v>
      </c>
      <c r="H236">
        <f t="shared" si="9"/>
        <v>2.3325279602981426</v>
      </c>
      <c r="I236">
        <f t="shared" si="11"/>
        <v>177.75630181213174</v>
      </c>
    </row>
    <row r="237" spans="2:9">
      <c r="B237">
        <v>229</v>
      </c>
      <c r="C237">
        <v>19</v>
      </c>
      <c r="D237">
        <v>18</v>
      </c>
      <c r="E237">
        <v>92</v>
      </c>
      <c r="F237">
        <v>86</v>
      </c>
      <c r="G237">
        <f t="shared" si="10"/>
        <v>6</v>
      </c>
      <c r="H237">
        <f t="shared" si="9"/>
        <v>0.81479307019502722</v>
      </c>
      <c r="I237">
        <f t="shared" si="11"/>
        <v>26.886370904897511</v>
      </c>
    </row>
    <row r="238" spans="2:9">
      <c r="B238">
        <v>230</v>
      </c>
      <c r="C238">
        <v>20</v>
      </c>
      <c r="D238">
        <v>1</v>
      </c>
      <c r="E238">
        <v>117</v>
      </c>
      <c r="F238">
        <v>92</v>
      </c>
      <c r="G238">
        <f t="shared" si="10"/>
        <v>25</v>
      </c>
      <c r="H238">
        <f t="shared" si="9"/>
        <v>7.084013691019063</v>
      </c>
      <c r="I238">
        <f t="shared" si="11"/>
        <v>320.9825654235924</v>
      </c>
    </row>
    <row r="239" spans="2:9">
      <c r="B239">
        <v>231</v>
      </c>
      <c r="C239">
        <v>29</v>
      </c>
      <c r="D239">
        <v>21</v>
      </c>
      <c r="E239">
        <v>94</v>
      </c>
      <c r="F239">
        <v>95</v>
      </c>
      <c r="G239">
        <f t="shared" si="10"/>
        <v>-1</v>
      </c>
      <c r="H239">
        <f t="shared" si="9"/>
        <v>0.47649381369530874</v>
      </c>
      <c r="I239">
        <f t="shared" si="11"/>
        <v>2.1800339818805172</v>
      </c>
    </row>
    <row r="240" spans="2:9">
      <c r="B240">
        <v>232</v>
      </c>
      <c r="C240">
        <v>14</v>
      </c>
      <c r="D240">
        <v>4</v>
      </c>
      <c r="E240">
        <v>85</v>
      </c>
      <c r="F240">
        <v>79</v>
      </c>
      <c r="G240">
        <f t="shared" si="10"/>
        <v>6</v>
      </c>
      <c r="H240">
        <f t="shared" si="9"/>
        <v>8.3110715276757183</v>
      </c>
      <c r="I240">
        <f t="shared" si="11"/>
        <v>5.3410516060333784</v>
      </c>
    </row>
    <row r="241" spans="2:9">
      <c r="B241">
        <v>233</v>
      </c>
      <c r="C241">
        <v>25</v>
      </c>
      <c r="D241">
        <v>28</v>
      </c>
      <c r="E241">
        <v>107</v>
      </c>
      <c r="F241">
        <v>85</v>
      </c>
      <c r="G241">
        <f t="shared" si="10"/>
        <v>22</v>
      </c>
      <c r="H241">
        <f t="shared" si="9"/>
        <v>7.9202583658438108</v>
      </c>
      <c r="I241">
        <f t="shared" si="11"/>
        <v>198.2391244845912</v>
      </c>
    </row>
    <row r="242" spans="2:9">
      <c r="B242">
        <v>234</v>
      </c>
      <c r="C242">
        <v>5</v>
      </c>
      <c r="D242">
        <v>3</v>
      </c>
      <c r="E242">
        <v>103</v>
      </c>
      <c r="F242">
        <v>90</v>
      </c>
      <c r="G242">
        <f t="shared" si="10"/>
        <v>13</v>
      </c>
      <c r="H242">
        <f t="shared" si="9"/>
        <v>16.45007986990306</v>
      </c>
      <c r="I242">
        <f t="shared" si="11"/>
        <v>11.903051108710319</v>
      </c>
    </row>
    <row r="243" spans="2:9">
      <c r="B243">
        <v>235</v>
      </c>
      <c r="C243">
        <v>15</v>
      </c>
      <c r="D243">
        <v>7</v>
      </c>
      <c r="E243">
        <v>109</v>
      </c>
      <c r="F243">
        <v>86</v>
      </c>
      <c r="G243">
        <f t="shared" si="10"/>
        <v>23</v>
      </c>
      <c r="H243">
        <f t="shared" si="9"/>
        <v>0.80590066318085274</v>
      </c>
      <c r="I243">
        <f t="shared" si="11"/>
        <v>492.57804537259608</v>
      </c>
    </row>
    <row r="244" spans="2:9">
      <c r="B244">
        <v>236</v>
      </c>
      <c r="C244">
        <v>23</v>
      </c>
      <c r="D244">
        <v>17</v>
      </c>
      <c r="E244">
        <v>86</v>
      </c>
      <c r="F244">
        <v>93</v>
      </c>
      <c r="G244">
        <f t="shared" si="10"/>
        <v>-7</v>
      </c>
      <c r="H244">
        <f t="shared" si="9"/>
        <v>2.6132211541405699</v>
      </c>
      <c r="I244">
        <f t="shared" si="11"/>
        <v>92.414020958415747</v>
      </c>
    </row>
    <row r="245" spans="2:9">
      <c r="B245">
        <v>237</v>
      </c>
      <c r="C245">
        <v>8</v>
      </c>
      <c r="D245">
        <v>22</v>
      </c>
      <c r="E245">
        <v>100</v>
      </c>
      <c r="F245">
        <v>90</v>
      </c>
      <c r="G245">
        <f t="shared" si="10"/>
        <v>10</v>
      </c>
      <c r="H245">
        <f t="shared" si="9"/>
        <v>1.7184174966986714</v>
      </c>
      <c r="I245">
        <f t="shared" si="11"/>
        <v>68.58460875898669</v>
      </c>
    </row>
    <row r="246" spans="2:9">
      <c r="B246">
        <v>238</v>
      </c>
      <c r="C246">
        <v>11</v>
      </c>
      <c r="D246">
        <v>10</v>
      </c>
      <c r="E246">
        <v>87</v>
      </c>
      <c r="F246">
        <v>92</v>
      </c>
      <c r="G246">
        <f t="shared" si="10"/>
        <v>-5</v>
      </c>
      <c r="H246">
        <f t="shared" si="9"/>
        <v>-1.7821569986484995</v>
      </c>
      <c r="I246">
        <f t="shared" si="11"/>
        <v>10.354513581346833</v>
      </c>
    </row>
    <row r="247" spans="2:9">
      <c r="B247">
        <v>239</v>
      </c>
      <c r="C247">
        <v>13</v>
      </c>
      <c r="D247">
        <v>27</v>
      </c>
      <c r="E247">
        <v>87</v>
      </c>
      <c r="F247">
        <v>92</v>
      </c>
      <c r="G247">
        <f t="shared" si="10"/>
        <v>-5</v>
      </c>
      <c r="H247">
        <f t="shared" si="9"/>
        <v>7.3782752559960247</v>
      </c>
      <c r="I247">
        <f t="shared" si="11"/>
        <v>153.22169831320346</v>
      </c>
    </row>
    <row r="248" spans="2:9">
      <c r="B248">
        <v>240</v>
      </c>
      <c r="C248">
        <v>2</v>
      </c>
      <c r="D248">
        <v>18</v>
      </c>
      <c r="E248">
        <v>95</v>
      </c>
      <c r="F248">
        <v>86</v>
      </c>
      <c r="G248">
        <f t="shared" si="10"/>
        <v>9</v>
      </c>
      <c r="H248">
        <f t="shared" si="9"/>
        <v>2.019830780903936</v>
      </c>
      <c r="I248">
        <f t="shared" si="11"/>
        <v>48.722762327216159</v>
      </c>
    </row>
    <row r="249" spans="2:9">
      <c r="B249">
        <v>241</v>
      </c>
      <c r="C249">
        <v>24</v>
      </c>
      <c r="D249">
        <v>9</v>
      </c>
      <c r="E249">
        <v>103</v>
      </c>
      <c r="F249">
        <v>84</v>
      </c>
      <c r="G249">
        <f t="shared" si="10"/>
        <v>19</v>
      </c>
      <c r="H249">
        <f t="shared" si="9"/>
        <v>8.7578870962623601</v>
      </c>
      <c r="I249">
        <f t="shared" si="11"/>
        <v>104.90087673290907</v>
      </c>
    </row>
    <row r="250" spans="2:9">
      <c r="B250">
        <v>242</v>
      </c>
      <c r="C250">
        <v>26</v>
      </c>
      <c r="D250">
        <v>17</v>
      </c>
      <c r="E250">
        <v>96</v>
      </c>
      <c r="F250">
        <v>95</v>
      </c>
      <c r="G250">
        <f t="shared" si="10"/>
        <v>1</v>
      </c>
      <c r="H250">
        <f t="shared" si="9"/>
        <v>-0.43148079397732531</v>
      </c>
      <c r="I250">
        <f t="shared" si="11"/>
        <v>2.0491372635259535</v>
      </c>
    </row>
    <row r="251" spans="2:9">
      <c r="B251">
        <v>243</v>
      </c>
      <c r="C251">
        <v>12</v>
      </c>
      <c r="D251">
        <v>16</v>
      </c>
      <c r="E251">
        <v>107</v>
      </c>
      <c r="F251">
        <v>110</v>
      </c>
      <c r="G251">
        <f t="shared" si="10"/>
        <v>-3</v>
      </c>
      <c r="H251">
        <f t="shared" si="9"/>
        <v>4.7075503796066656</v>
      </c>
      <c r="I251">
        <f t="shared" si="11"/>
        <v>59.406332854174856</v>
      </c>
    </row>
    <row r="252" spans="2:9">
      <c r="B252">
        <v>244</v>
      </c>
      <c r="C252">
        <v>20</v>
      </c>
      <c r="D252">
        <v>2</v>
      </c>
      <c r="E252">
        <v>97</v>
      </c>
      <c r="F252">
        <v>102</v>
      </c>
      <c r="G252">
        <f t="shared" si="10"/>
        <v>-5</v>
      </c>
      <c r="H252">
        <f t="shared" si="9"/>
        <v>3.6133341299422526</v>
      </c>
      <c r="I252">
        <f t="shared" si="11"/>
        <v>74.189524834028063</v>
      </c>
    </row>
    <row r="253" spans="2:9">
      <c r="B253">
        <v>245</v>
      </c>
      <c r="C253">
        <v>19</v>
      </c>
      <c r="D253">
        <v>4</v>
      </c>
      <c r="E253">
        <v>125</v>
      </c>
      <c r="F253">
        <v>93</v>
      </c>
      <c r="G253">
        <f t="shared" si="10"/>
        <v>32</v>
      </c>
      <c r="H253">
        <f t="shared" si="9"/>
        <v>11.834329168031939</v>
      </c>
      <c r="I253">
        <f t="shared" si="11"/>
        <v>406.65428010328742</v>
      </c>
    </row>
    <row r="254" spans="2:9">
      <c r="B254">
        <v>246</v>
      </c>
      <c r="C254">
        <v>5</v>
      </c>
      <c r="D254">
        <v>27</v>
      </c>
      <c r="E254">
        <v>113</v>
      </c>
      <c r="F254">
        <v>102</v>
      </c>
      <c r="G254">
        <f t="shared" si="10"/>
        <v>11</v>
      </c>
      <c r="H254">
        <f t="shared" si="9"/>
        <v>17.24363782786547</v>
      </c>
      <c r="I254">
        <f t="shared" si="11"/>
        <v>38.983013325552648</v>
      </c>
    </row>
    <row r="255" spans="2:9">
      <c r="B255">
        <v>247</v>
      </c>
      <c r="C255">
        <v>22</v>
      </c>
      <c r="D255">
        <v>14</v>
      </c>
      <c r="E255">
        <v>90</v>
      </c>
      <c r="F255">
        <v>100</v>
      </c>
      <c r="G255">
        <f t="shared" si="10"/>
        <v>-10</v>
      </c>
      <c r="H255">
        <f t="shared" si="9"/>
        <v>10.545868658248565</v>
      </c>
      <c r="I255">
        <f t="shared" si="11"/>
        <v>422.13271892200072</v>
      </c>
    </row>
    <row r="256" spans="2:9">
      <c r="B256">
        <v>248</v>
      </c>
      <c r="C256">
        <v>28</v>
      </c>
      <c r="D256">
        <v>10</v>
      </c>
      <c r="E256">
        <v>102</v>
      </c>
      <c r="F256">
        <v>91</v>
      </c>
      <c r="G256">
        <f t="shared" si="10"/>
        <v>11</v>
      </c>
      <c r="H256">
        <f t="shared" si="9"/>
        <v>4.1085264915682043</v>
      </c>
      <c r="I256">
        <f t="shared" si="11"/>
        <v>47.492407117417244</v>
      </c>
    </row>
    <row r="257" spans="2:9">
      <c r="B257">
        <v>249</v>
      </c>
      <c r="C257">
        <v>29</v>
      </c>
      <c r="D257">
        <v>15</v>
      </c>
      <c r="E257">
        <v>103</v>
      </c>
      <c r="F257">
        <v>78</v>
      </c>
      <c r="G257">
        <f t="shared" si="10"/>
        <v>25</v>
      </c>
      <c r="H257">
        <f t="shared" si="9"/>
        <v>2.5953655181989843</v>
      </c>
      <c r="I257">
        <f t="shared" si="11"/>
        <v>501.96764626310704</v>
      </c>
    </row>
    <row r="258" spans="2:9">
      <c r="B258">
        <v>250</v>
      </c>
      <c r="C258">
        <v>17</v>
      </c>
      <c r="D258">
        <v>1</v>
      </c>
      <c r="E258">
        <v>87</v>
      </c>
      <c r="F258">
        <v>72</v>
      </c>
      <c r="G258">
        <f t="shared" si="10"/>
        <v>15</v>
      </c>
      <c r="H258">
        <f t="shared" si="9"/>
        <v>12.403266928686804</v>
      </c>
      <c r="I258">
        <f t="shared" si="11"/>
        <v>6.7430226436516625</v>
      </c>
    </row>
    <row r="259" spans="2:9">
      <c r="B259">
        <v>251</v>
      </c>
      <c r="C259">
        <v>9</v>
      </c>
      <c r="D259">
        <v>25</v>
      </c>
      <c r="E259">
        <v>89</v>
      </c>
      <c r="F259">
        <v>75</v>
      </c>
      <c r="G259">
        <f t="shared" si="10"/>
        <v>14</v>
      </c>
      <c r="H259">
        <f t="shared" si="9"/>
        <v>-0.76216450079237408</v>
      </c>
      <c r="I259">
        <f t="shared" si="11"/>
        <v>217.92150074845455</v>
      </c>
    </row>
    <row r="260" spans="2:9">
      <c r="B260">
        <v>252</v>
      </c>
      <c r="C260">
        <v>3</v>
      </c>
      <c r="D260">
        <v>18</v>
      </c>
      <c r="E260">
        <v>90</v>
      </c>
      <c r="F260">
        <v>115</v>
      </c>
      <c r="G260">
        <f t="shared" si="10"/>
        <v>-25</v>
      </c>
      <c r="H260">
        <f t="shared" si="9"/>
        <v>-2.8846805339770372</v>
      </c>
      <c r="I260">
        <f t="shared" si="11"/>
        <v>489.08735508425423</v>
      </c>
    </row>
    <row r="261" spans="2:9">
      <c r="B261">
        <v>253</v>
      </c>
      <c r="C261">
        <v>24</v>
      </c>
      <c r="D261">
        <v>16</v>
      </c>
      <c r="E261">
        <v>98</v>
      </c>
      <c r="F261">
        <v>86</v>
      </c>
      <c r="G261">
        <f t="shared" si="10"/>
        <v>12</v>
      </c>
      <c r="H261">
        <f t="shared" si="9"/>
        <v>8.5705552367411553</v>
      </c>
      <c r="I261">
        <f t="shared" si="11"/>
        <v>11.761091384243514</v>
      </c>
    </row>
    <row r="262" spans="2:9">
      <c r="B262">
        <v>254</v>
      </c>
      <c r="C262">
        <v>8</v>
      </c>
      <c r="D262">
        <v>6</v>
      </c>
      <c r="E262">
        <v>110</v>
      </c>
      <c r="F262">
        <v>89</v>
      </c>
      <c r="G262">
        <f t="shared" si="10"/>
        <v>21</v>
      </c>
      <c r="H262">
        <f t="shared" si="9"/>
        <v>10.669740534648671</v>
      </c>
      <c r="I262">
        <f t="shared" si="11"/>
        <v>106.71426062148072</v>
      </c>
    </row>
    <row r="263" spans="2:9">
      <c r="B263">
        <v>255</v>
      </c>
      <c r="C263">
        <v>12</v>
      </c>
      <c r="D263">
        <v>13</v>
      </c>
      <c r="E263">
        <v>101</v>
      </c>
      <c r="F263">
        <v>91</v>
      </c>
      <c r="G263">
        <f t="shared" si="10"/>
        <v>10</v>
      </c>
      <c r="H263">
        <f t="shared" si="9"/>
        <v>9.3832548693097557</v>
      </c>
      <c r="I263">
        <f t="shared" si="11"/>
        <v>0.3803745562301265</v>
      </c>
    </row>
    <row r="264" spans="2:9">
      <c r="B264">
        <v>256</v>
      </c>
      <c r="C264">
        <v>21</v>
      </c>
      <c r="D264">
        <v>2</v>
      </c>
      <c r="E264">
        <v>99</v>
      </c>
      <c r="F264">
        <v>93</v>
      </c>
      <c r="G264">
        <f t="shared" si="10"/>
        <v>6</v>
      </c>
      <c r="H264">
        <f t="shared" si="9"/>
        <v>6.168202930819854</v>
      </c>
      <c r="I264">
        <f t="shared" si="11"/>
        <v>2.8292225936388606E-2</v>
      </c>
    </row>
    <row r="265" spans="2:9">
      <c r="B265">
        <v>257</v>
      </c>
      <c r="C265">
        <v>4</v>
      </c>
      <c r="D265">
        <v>3</v>
      </c>
      <c r="E265">
        <v>111</v>
      </c>
      <c r="F265">
        <v>101</v>
      </c>
      <c r="G265">
        <f t="shared" si="10"/>
        <v>10</v>
      </c>
      <c r="H265">
        <f t="shared" ref="H265:H328" si="12">Home_edge+VLOOKUP(C265,lookup,3)-VLOOKUP(D265,lookup,3)</f>
        <v>-0.42328843631115642</v>
      </c>
      <c r="I265">
        <f t="shared" si="11"/>
        <v>108.64494182653789</v>
      </c>
    </row>
    <row r="266" spans="2:9">
      <c r="B266">
        <v>258</v>
      </c>
      <c r="C266">
        <v>7</v>
      </c>
      <c r="D266">
        <v>29</v>
      </c>
      <c r="E266">
        <v>83</v>
      </c>
      <c r="F266">
        <v>88</v>
      </c>
      <c r="G266">
        <f t="shared" ref="G266:G329" si="13">E266-F266</f>
        <v>-5</v>
      </c>
      <c r="H266">
        <f t="shared" si="12"/>
        <v>8.1660845099432429</v>
      </c>
      <c r="I266">
        <f t="shared" ref="I266:I329" si="14">(G266-H266)^2</f>
        <v>173.34578132296741</v>
      </c>
    </row>
    <row r="267" spans="2:9">
      <c r="B267">
        <v>259</v>
      </c>
      <c r="C267">
        <v>19</v>
      </c>
      <c r="D267">
        <v>20</v>
      </c>
      <c r="E267">
        <v>85</v>
      </c>
      <c r="F267">
        <v>87</v>
      </c>
      <c r="G267">
        <f t="shared" si="13"/>
        <v>-2</v>
      </c>
      <c r="H267">
        <f t="shared" si="12"/>
        <v>2.8931952868975586</v>
      </c>
      <c r="I267">
        <f t="shared" si="14"/>
        <v>23.94336011571648</v>
      </c>
    </row>
    <row r="268" spans="2:9">
      <c r="B268">
        <v>260</v>
      </c>
      <c r="C268">
        <v>18</v>
      </c>
      <c r="D268">
        <v>27</v>
      </c>
      <c r="E268">
        <v>89</v>
      </c>
      <c r="F268">
        <v>74</v>
      </c>
      <c r="G268">
        <f t="shared" si="13"/>
        <v>15</v>
      </c>
      <c r="H268">
        <f t="shared" si="12"/>
        <v>11.389805619488166</v>
      </c>
      <c r="I268">
        <f t="shared" si="14"/>
        <v>13.033503465079221</v>
      </c>
    </row>
    <row r="269" spans="2:9">
      <c r="B269">
        <v>261</v>
      </c>
      <c r="C269">
        <v>28</v>
      </c>
      <c r="D269">
        <v>12</v>
      </c>
      <c r="E269">
        <v>93</v>
      </c>
      <c r="F269">
        <v>85</v>
      </c>
      <c r="G269">
        <f t="shared" si="13"/>
        <v>8</v>
      </c>
      <c r="H269">
        <f t="shared" si="12"/>
        <v>3.3701581509181322</v>
      </c>
      <c r="I269">
        <f t="shared" si="14"/>
        <v>21.435435547509808</v>
      </c>
    </row>
    <row r="270" spans="2:9">
      <c r="B270">
        <v>262</v>
      </c>
      <c r="C270">
        <v>22</v>
      </c>
      <c r="D270">
        <v>13</v>
      </c>
      <c r="E270">
        <v>98</v>
      </c>
      <c r="F270">
        <v>85</v>
      </c>
      <c r="G270">
        <f t="shared" si="13"/>
        <v>13</v>
      </c>
      <c r="H270">
        <f t="shared" si="12"/>
        <v>7.9931508878051538</v>
      </c>
      <c r="I270">
        <f t="shared" si="14"/>
        <v>25.06853803228632</v>
      </c>
    </row>
    <row r="271" spans="2:9">
      <c r="B271">
        <v>263</v>
      </c>
      <c r="C271">
        <v>6</v>
      </c>
      <c r="D271">
        <v>24</v>
      </c>
      <c r="E271">
        <v>90</v>
      </c>
      <c r="F271">
        <v>92</v>
      </c>
      <c r="G271">
        <f t="shared" si="13"/>
        <v>-2</v>
      </c>
      <c r="H271">
        <f t="shared" si="12"/>
        <v>-10.348648312814733</v>
      </c>
      <c r="I271">
        <f t="shared" si="14"/>
        <v>69.699928651064283</v>
      </c>
    </row>
    <row r="272" spans="2:9">
      <c r="B272">
        <v>264</v>
      </c>
      <c r="C272">
        <v>23</v>
      </c>
      <c r="D272">
        <v>5</v>
      </c>
      <c r="E272">
        <v>88</v>
      </c>
      <c r="F272">
        <v>103</v>
      </c>
      <c r="G272">
        <f t="shared" si="13"/>
        <v>-15</v>
      </c>
      <c r="H272">
        <f t="shared" si="12"/>
        <v>2.3996672847648171E-4</v>
      </c>
      <c r="I272">
        <f t="shared" si="14"/>
        <v>225.00719905943831</v>
      </c>
    </row>
    <row r="273" spans="2:9">
      <c r="B273">
        <v>265</v>
      </c>
      <c r="C273">
        <v>26</v>
      </c>
      <c r="D273">
        <v>10</v>
      </c>
      <c r="E273">
        <v>111</v>
      </c>
      <c r="F273">
        <v>114</v>
      </c>
      <c r="G273">
        <f t="shared" si="13"/>
        <v>-3</v>
      </c>
      <c r="H273">
        <f t="shared" si="12"/>
        <v>2.0317976255947041</v>
      </c>
      <c r="I273">
        <f t="shared" si="14"/>
        <v>25.318987344940503</v>
      </c>
    </row>
    <row r="274" spans="2:9">
      <c r="B274">
        <v>266</v>
      </c>
      <c r="C274">
        <v>11</v>
      </c>
      <c r="D274">
        <v>14</v>
      </c>
      <c r="E274">
        <v>89</v>
      </c>
      <c r="F274">
        <v>80</v>
      </c>
      <c r="G274">
        <f t="shared" si="13"/>
        <v>9</v>
      </c>
      <c r="H274">
        <f t="shared" si="12"/>
        <v>5.5596637366802364</v>
      </c>
      <c r="I274">
        <f t="shared" si="14"/>
        <v>11.835913604712994</v>
      </c>
    </row>
    <row r="275" spans="2:9">
      <c r="B275">
        <v>267</v>
      </c>
      <c r="C275">
        <v>1</v>
      </c>
      <c r="D275">
        <v>15</v>
      </c>
      <c r="E275">
        <v>98</v>
      </c>
      <c r="F275">
        <v>80</v>
      </c>
      <c r="G275">
        <f t="shared" si="13"/>
        <v>18</v>
      </c>
      <c r="H275">
        <f t="shared" si="12"/>
        <v>0.19155634015573109</v>
      </c>
      <c r="I275">
        <f t="shared" si="14"/>
        <v>317.1406655858475</v>
      </c>
    </row>
    <row r="276" spans="2:9">
      <c r="B276">
        <v>268</v>
      </c>
      <c r="C276">
        <v>8</v>
      </c>
      <c r="D276">
        <v>16</v>
      </c>
      <c r="E276">
        <v>98</v>
      </c>
      <c r="F276">
        <v>114</v>
      </c>
      <c r="G276">
        <f t="shared" si="13"/>
        <v>-16</v>
      </c>
      <c r="H276">
        <f t="shared" si="12"/>
        <v>1.180080331026375</v>
      </c>
      <c r="I276">
        <f t="shared" si="14"/>
        <v>295.15516018051932</v>
      </c>
    </row>
    <row r="277" spans="2:9">
      <c r="B277">
        <v>269</v>
      </c>
      <c r="C277">
        <v>20</v>
      </c>
      <c r="D277">
        <v>29</v>
      </c>
      <c r="E277">
        <v>88</v>
      </c>
      <c r="F277">
        <v>78</v>
      </c>
      <c r="G277">
        <f t="shared" si="13"/>
        <v>10</v>
      </c>
      <c r="H277">
        <f t="shared" si="12"/>
        <v>4.6802045129758092</v>
      </c>
      <c r="I277">
        <f t="shared" si="14"/>
        <v>28.300224023762947</v>
      </c>
    </row>
    <row r="278" spans="2:9">
      <c r="B278">
        <v>270</v>
      </c>
      <c r="C278">
        <v>27</v>
      </c>
      <c r="D278">
        <v>3</v>
      </c>
      <c r="E278">
        <v>103</v>
      </c>
      <c r="F278">
        <v>89</v>
      </c>
      <c r="G278">
        <f t="shared" si="13"/>
        <v>14</v>
      </c>
      <c r="H278">
        <f t="shared" si="12"/>
        <v>3.0622256058119501</v>
      </c>
      <c r="I278">
        <f t="shared" si="14"/>
        <v>119.63490869815577</v>
      </c>
    </row>
    <row r="279" spans="2:9">
      <c r="B279">
        <v>271</v>
      </c>
      <c r="C279">
        <v>2</v>
      </c>
      <c r="D279">
        <v>19</v>
      </c>
      <c r="E279">
        <v>91</v>
      </c>
      <c r="F279">
        <v>80</v>
      </c>
      <c r="G279">
        <f t="shared" si="13"/>
        <v>11</v>
      </c>
      <c r="H279">
        <f t="shared" si="12"/>
        <v>5.0608212744832679</v>
      </c>
      <c r="I279">
        <f t="shared" si="14"/>
        <v>35.273843933630552</v>
      </c>
    </row>
    <row r="280" spans="2:9">
      <c r="B280">
        <v>272</v>
      </c>
      <c r="C280">
        <v>18</v>
      </c>
      <c r="D280">
        <v>9</v>
      </c>
      <c r="E280">
        <v>98</v>
      </c>
      <c r="F280">
        <v>96</v>
      </c>
      <c r="G280">
        <f t="shared" si="13"/>
        <v>2</v>
      </c>
      <c r="H280">
        <f t="shared" si="12"/>
        <v>3.3789412970846171</v>
      </c>
      <c r="I280">
        <f t="shared" si="14"/>
        <v>1.9014791008054062</v>
      </c>
    </row>
    <row r="281" spans="2:9">
      <c r="B281">
        <v>273</v>
      </c>
      <c r="C281">
        <v>25</v>
      </c>
      <c r="D281">
        <v>21</v>
      </c>
      <c r="E281">
        <v>98</v>
      </c>
      <c r="F281">
        <v>93</v>
      </c>
      <c r="G281">
        <f t="shared" si="13"/>
        <v>5</v>
      </c>
      <c r="H281">
        <f t="shared" si="12"/>
        <v>8.4741073108557661</v>
      </c>
      <c r="I281">
        <f t="shared" si="14"/>
        <v>12.069421607341482</v>
      </c>
    </row>
    <row r="282" spans="2:9">
      <c r="B282">
        <v>274</v>
      </c>
      <c r="C282">
        <v>22</v>
      </c>
      <c r="D282">
        <v>10</v>
      </c>
      <c r="E282">
        <v>102</v>
      </c>
      <c r="F282">
        <v>96</v>
      </c>
      <c r="G282">
        <f t="shared" si="13"/>
        <v>6</v>
      </c>
      <c r="H282">
        <f t="shared" si="12"/>
        <v>3.2040479229198304</v>
      </c>
      <c r="I282">
        <f t="shared" si="14"/>
        <v>7.8173480173289143</v>
      </c>
    </row>
    <row r="283" spans="2:9">
      <c r="B283">
        <v>275</v>
      </c>
      <c r="C283">
        <v>28</v>
      </c>
      <c r="D283">
        <v>13</v>
      </c>
      <c r="E283">
        <v>104</v>
      </c>
      <c r="F283">
        <v>71</v>
      </c>
      <c r="G283">
        <f t="shared" si="13"/>
        <v>33</v>
      </c>
      <c r="H283">
        <f t="shared" si="12"/>
        <v>8.8976294564535277</v>
      </c>
      <c r="I283">
        <f t="shared" si="14"/>
        <v>580.92426581841664</v>
      </c>
    </row>
    <row r="284" spans="2:9">
      <c r="B284">
        <v>276</v>
      </c>
      <c r="C284">
        <v>24</v>
      </c>
      <c r="D284">
        <v>6</v>
      </c>
      <c r="E284">
        <v>98</v>
      </c>
      <c r="F284">
        <v>77</v>
      </c>
      <c r="G284">
        <f t="shared" si="13"/>
        <v>21</v>
      </c>
      <c r="H284">
        <f t="shared" si="12"/>
        <v>18.06021544036345</v>
      </c>
      <c r="I284">
        <f t="shared" si="14"/>
        <v>8.642333257077464</v>
      </c>
    </row>
    <row r="285" spans="2:9">
      <c r="B285">
        <v>277</v>
      </c>
      <c r="C285">
        <v>23</v>
      </c>
      <c r="D285">
        <v>14</v>
      </c>
      <c r="E285">
        <v>88</v>
      </c>
      <c r="F285">
        <v>69</v>
      </c>
      <c r="G285">
        <f t="shared" si="13"/>
        <v>19</v>
      </c>
      <c r="H285">
        <f t="shared" si="12"/>
        <v>12.418320309041334</v>
      </c>
      <c r="I285">
        <f t="shared" si="14"/>
        <v>43.31850755437776</v>
      </c>
    </row>
    <row r="286" spans="2:9">
      <c r="B286">
        <v>278</v>
      </c>
      <c r="C286">
        <v>12</v>
      </c>
      <c r="D286">
        <v>5</v>
      </c>
      <c r="E286">
        <v>105</v>
      </c>
      <c r="F286">
        <v>103</v>
      </c>
      <c r="G286">
        <f t="shared" si="13"/>
        <v>2</v>
      </c>
      <c r="H286">
        <f t="shared" si="12"/>
        <v>-0.48210770255969049</v>
      </c>
      <c r="I286">
        <f t="shared" si="14"/>
        <v>6.1608586471061448</v>
      </c>
    </row>
    <row r="287" spans="2:9">
      <c r="B287">
        <v>279</v>
      </c>
      <c r="C287">
        <v>1</v>
      </c>
      <c r="D287">
        <v>7</v>
      </c>
      <c r="E287">
        <v>94</v>
      </c>
      <c r="F287">
        <v>92</v>
      </c>
      <c r="G287">
        <f t="shared" si="13"/>
        <v>2</v>
      </c>
      <c r="H287">
        <f t="shared" si="12"/>
        <v>-2.8583265604377761</v>
      </c>
      <c r="I287">
        <f t="shared" si="14"/>
        <v>23.603336967855153</v>
      </c>
    </row>
    <row r="288" spans="2:9">
      <c r="B288">
        <v>280</v>
      </c>
      <c r="C288">
        <v>29</v>
      </c>
      <c r="D288">
        <v>19</v>
      </c>
      <c r="E288">
        <v>100</v>
      </c>
      <c r="F288">
        <v>97</v>
      </c>
      <c r="G288">
        <f t="shared" si="13"/>
        <v>3</v>
      </c>
      <c r="H288">
        <f t="shared" si="12"/>
        <v>3.9939508914497113</v>
      </c>
      <c r="I288">
        <f t="shared" si="14"/>
        <v>0.98793837461367573</v>
      </c>
    </row>
    <row r="289" spans="2:9">
      <c r="B289">
        <v>281</v>
      </c>
      <c r="C289">
        <v>17</v>
      </c>
      <c r="D289">
        <v>20</v>
      </c>
      <c r="E289">
        <v>121</v>
      </c>
      <c r="F289">
        <v>88</v>
      </c>
      <c r="G289">
        <f t="shared" si="13"/>
        <v>33</v>
      </c>
      <c r="H289">
        <f t="shared" si="12"/>
        <v>9.1750368014421007</v>
      </c>
      <c r="I289">
        <f t="shared" si="14"/>
        <v>567.6288714126382</v>
      </c>
    </row>
    <row r="290" spans="2:9">
      <c r="B290">
        <v>282</v>
      </c>
      <c r="C290">
        <v>15</v>
      </c>
      <c r="D290">
        <v>18</v>
      </c>
      <c r="E290">
        <v>88</v>
      </c>
      <c r="F290">
        <v>94</v>
      </c>
      <c r="G290">
        <f t="shared" si="13"/>
        <v>-6</v>
      </c>
      <c r="H290">
        <f t="shared" si="12"/>
        <v>2.2133784434457544</v>
      </c>
      <c r="I290">
        <f t="shared" si="14"/>
        <v>67.459585455259415</v>
      </c>
    </row>
    <row r="291" spans="2:9">
      <c r="B291">
        <v>283</v>
      </c>
      <c r="C291">
        <v>9</v>
      </c>
      <c r="D291">
        <v>21</v>
      </c>
      <c r="E291">
        <v>97</v>
      </c>
      <c r="F291">
        <v>72</v>
      </c>
      <c r="G291">
        <f t="shared" si="13"/>
        <v>25</v>
      </c>
      <c r="H291">
        <f t="shared" si="12"/>
        <v>3.8561592462890326</v>
      </c>
      <c r="I291">
        <f t="shared" si="14"/>
        <v>447.06200181828882</v>
      </c>
    </row>
    <row r="292" spans="2:9">
      <c r="B292">
        <v>284</v>
      </c>
      <c r="C292">
        <v>3</v>
      </c>
      <c r="D292">
        <v>4</v>
      </c>
      <c r="E292">
        <v>112</v>
      </c>
      <c r="F292">
        <v>104</v>
      </c>
      <c r="G292">
        <f t="shared" si="13"/>
        <v>8</v>
      </c>
      <c r="H292">
        <f t="shared" si="12"/>
        <v>8.1348555638598761</v>
      </c>
      <c r="I292">
        <f t="shared" si="14"/>
        <v>1.8186023103965113E-2</v>
      </c>
    </row>
    <row r="293" spans="2:9">
      <c r="B293">
        <v>285</v>
      </c>
      <c r="C293">
        <v>6</v>
      </c>
      <c r="D293">
        <v>10</v>
      </c>
      <c r="E293">
        <v>92</v>
      </c>
      <c r="F293">
        <v>81</v>
      </c>
      <c r="G293">
        <f t="shared" si="13"/>
        <v>11</v>
      </c>
      <c r="H293">
        <f t="shared" si="12"/>
        <v>-5.7472751150301704</v>
      </c>
      <c r="I293">
        <f t="shared" si="14"/>
        <v>280.47122377850883</v>
      </c>
    </row>
    <row r="294" spans="2:9">
      <c r="B294">
        <v>286</v>
      </c>
      <c r="C294">
        <v>11</v>
      </c>
      <c r="D294">
        <v>16</v>
      </c>
      <c r="E294">
        <v>104</v>
      </c>
      <c r="F294">
        <v>88</v>
      </c>
      <c r="G294">
        <f t="shared" si="13"/>
        <v>16</v>
      </c>
      <c r="H294">
        <f t="shared" si="12"/>
        <v>-1.6687585234662667</v>
      </c>
      <c r="I294">
        <f t="shared" si="14"/>
        <v>312.18502776056181</v>
      </c>
    </row>
    <row r="295" spans="2:9">
      <c r="B295">
        <v>287</v>
      </c>
      <c r="C295">
        <v>26</v>
      </c>
      <c r="D295">
        <v>14</v>
      </c>
      <c r="E295">
        <v>100</v>
      </c>
      <c r="F295">
        <v>71</v>
      </c>
      <c r="G295">
        <f t="shared" si="13"/>
        <v>29</v>
      </c>
      <c r="H295">
        <f t="shared" si="12"/>
        <v>9.3736183609234409</v>
      </c>
      <c r="I295">
        <f t="shared" si="14"/>
        <v>385.19485624268151</v>
      </c>
    </row>
    <row r="296" spans="2:9">
      <c r="B296">
        <v>288</v>
      </c>
      <c r="C296">
        <v>8</v>
      </c>
      <c r="D296">
        <v>5</v>
      </c>
      <c r="E296">
        <v>116</v>
      </c>
      <c r="F296">
        <v>121</v>
      </c>
      <c r="G296">
        <f t="shared" si="13"/>
        <v>-5</v>
      </c>
      <c r="H296">
        <f t="shared" si="12"/>
        <v>-4.0095777511399806</v>
      </c>
      <c r="I296">
        <f t="shared" si="14"/>
        <v>0.98093623103693817</v>
      </c>
    </row>
    <row r="297" spans="2:9">
      <c r="B297">
        <v>289</v>
      </c>
      <c r="C297">
        <v>27</v>
      </c>
      <c r="D297">
        <v>23</v>
      </c>
      <c r="E297">
        <v>91</v>
      </c>
      <c r="F297">
        <v>104</v>
      </c>
      <c r="G297">
        <f t="shared" si="13"/>
        <v>-13</v>
      </c>
      <c r="H297">
        <f t="shared" si="12"/>
        <v>-5.6765271032708675</v>
      </c>
      <c r="I297">
        <f t="shared" si="14"/>
        <v>53.633255269126188</v>
      </c>
    </row>
    <row r="298" spans="2:9">
      <c r="B298">
        <v>290</v>
      </c>
      <c r="C298">
        <v>13</v>
      </c>
      <c r="D298">
        <v>22</v>
      </c>
      <c r="E298">
        <v>102</v>
      </c>
      <c r="F298">
        <v>94</v>
      </c>
      <c r="G298">
        <f t="shared" si="13"/>
        <v>8</v>
      </c>
      <c r="H298">
        <f t="shared" si="12"/>
        <v>-0.28158376025643439</v>
      </c>
      <c r="I298">
        <f t="shared" si="14"/>
        <v>68.584629578143108</v>
      </c>
    </row>
    <row r="299" spans="2:9">
      <c r="B299">
        <v>291</v>
      </c>
      <c r="C299">
        <v>25</v>
      </c>
      <c r="D299">
        <v>24</v>
      </c>
      <c r="E299">
        <v>80</v>
      </c>
      <c r="F299">
        <v>104</v>
      </c>
      <c r="G299">
        <f t="shared" si="13"/>
        <v>-24</v>
      </c>
      <c r="H299">
        <f t="shared" si="12"/>
        <v>3.571628095853093</v>
      </c>
      <c r="I299">
        <f t="shared" si="14"/>
        <v>760.1946758560357</v>
      </c>
    </row>
    <row r="300" spans="2:9">
      <c r="B300">
        <v>292</v>
      </c>
      <c r="C300">
        <v>12</v>
      </c>
      <c r="D300">
        <v>28</v>
      </c>
      <c r="E300">
        <v>110</v>
      </c>
      <c r="F300">
        <v>101</v>
      </c>
      <c r="G300">
        <f t="shared" si="13"/>
        <v>9</v>
      </c>
      <c r="H300">
        <f t="shared" si="12"/>
        <v>4.3414089766305874</v>
      </c>
      <c r="I300">
        <f t="shared" si="14"/>
        <v>21.702470323018069</v>
      </c>
    </row>
    <row r="301" spans="2:9">
      <c r="B301">
        <v>293</v>
      </c>
      <c r="C301">
        <v>2</v>
      </c>
      <c r="D301">
        <v>20</v>
      </c>
      <c r="E301">
        <v>114</v>
      </c>
      <c r="F301">
        <v>109</v>
      </c>
      <c r="G301">
        <f t="shared" si="13"/>
        <v>5</v>
      </c>
      <c r="H301">
        <f t="shared" si="12"/>
        <v>4.0982329976064671</v>
      </c>
      <c r="I301">
        <f t="shared" si="14"/>
        <v>0.81318372660581795</v>
      </c>
    </row>
    <row r="302" spans="2:9">
      <c r="B302">
        <v>294</v>
      </c>
      <c r="C302">
        <v>4</v>
      </c>
      <c r="D302">
        <v>15</v>
      </c>
      <c r="E302">
        <v>133</v>
      </c>
      <c r="F302">
        <v>140</v>
      </c>
      <c r="G302">
        <f t="shared" si="13"/>
        <v>-7</v>
      </c>
      <c r="H302">
        <f t="shared" si="12"/>
        <v>-5.521347413733948</v>
      </c>
      <c r="I302">
        <f t="shared" si="14"/>
        <v>2.1864134708712846</v>
      </c>
    </row>
    <row r="303" spans="2:9">
      <c r="B303">
        <v>295</v>
      </c>
      <c r="C303">
        <v>17</v>
      </c>
      <c r="D303">
        <v>22</v>
      </c>
      <c r="E303">
        <v>106</v>
      </c>
      <c r="F303">
        <v>93</v>
      </c>
      <c r="G303">
        <f t="shared" si="13"/>
        <v>13</v>
      </c>
      <c r="H303">
        <f t="shared" si="12"/>
        <v>6.9707976242009178</v>
      </c>
      <c r="I303">
        <f t="shared" si="14"/>
        <v>36.351281288341298</v>
      </c>
    </row>
    <row r="304" spans="2:9">
      <c r="B304">
        <v>296</v>
      </c>
      <c r="C304">
        <v>18</v>
      </c>
      <c r="D304">
        <v>11</v>
      </c>
      <c r="E304">
        <v>90</v>
      </c>
      <c r="F304">
        <v>94</v>
      </c>
      <c r="G304">
        <f t="shared" si="13"/>
        <v>-4</v>
      </c>
      <c r="H304">
        <f t="shared" si="12"/>
        <v>8.7161515248040384</v>
      </c>
      <c r="I304">
        <f t="shared" si="14"/>
        <v>161.70050960177608</v>
      </c>
    </row>
    <row r="305" spans="2:9">
      <c r="B305">
        <v>297</v>
      </c>
      <c r="C305">
        <v>6</v>
      </c>
      <c r="D305">
        <v>16</v>
      </c>
      <c r="E305">
        <v>84</v>
      </c>
      <c r="F305">
        <v>92</v>
      </c>
      <c r="G305">
        <f t="shared" si="13"/>
        <v>-8</v>
      </c>
      <c r="H305">
        <f t="shared" si="12"/>
        <v>-5.6338766398479372</v>
      </c>
      <c r="I305">
        <f t="shared" si="14"/>
        <v>5.5985397554572884</v>
      </c>
    </row>
    <row r="306" spans="2:9">
      <c r="B306">
        <v>298</v>
      </c>
      <c r="C306">
        <v>29</v>
      </c>
      <c r="D306">
        <v>23</v>
      </c>
      <c r="E306">
        <v>79</v>
      </c>
      <c r="F306">
        <v>98</v>
      </c>
      <c r="G306">
        <f t="shared" si="13"/>
        <v>-19</v>
      </c>
      <c r="H306">
        <f t="shared" si="12"/>
        <v>-1.0453282134610418</v>
      </c>
      <c r="I306">
        <f t="shared" si="14"/>
        <v>322.37023896233814</v>
      </c>
    </row>
    <row r="307" spans="2:9">
      <c r="B307">
        <v>299</v>
      </c>
      <c r="C307">
        <v>19</v>
      </c>
      <c r="D307">
        <v>26</v>
      </c>
      <c r="E307">
        <v>97</v>
      </c>
      <c r="F307">
        <v>80</v>
      </c>
      <c r="G307">
        <f t="shared" si="13"/>
        <v>17</v>
      </c>
      <c r="H307">
        <f t="shared" si="12"/>
        <v>1.861206406981502</v>
      </c>
      <c r="I307">
        <f t="shared" si="14"/>
        <v>229.18307145201791</v>
      </c>
    </row>
    <row r="308" spans="2:9">
      <c r="B308">
        <v>300</v>
      </c>
      <c r="C308">
        <v>14</v>
      </c>
      <c r="D308">
        <v>13</v>
      </c>
      <c r="E308">
        <v>96</v>
      </c>
      <c r="F308">
        <v>107</v>
      </c>
      <c r="G308">
        <f t="shared" si="13"/>
        <v>-11</v>
      </c>
      <c r="H308">
        <f t="shared" si="12"/>
        <v>1.3030657933309473</v>
      </c>
      <c r="I308">
        <f t="shared" si="14"/>
        <v>151.36542791503007</v>
      </c>
    </row>
    <row r="309" spans="2:9">
      <c r="B309">
        <v>301</v>
      </c>
      <c r="C309">
        <v>5</v>
      </c>
      <c r="D309">
        <v>11</v>
      </c>
      <c r="E309">
        <v>122</v>
      </c>
      <c r="F309">
        <v>95</v>
      </c>
      <c r="G309">
        <f t="shared" si="13"/>
        <v>27</v>
      </c>
      <c r="H309">
        <f t="shared" si="12"/>
        <v>14.569983733181342</v>
      </c>
      <c r="I309">
        <f t="shared" si="14"/>
        <v>154.50530439337643</v>
      </c>
    </row>
    <row r="310" spans="2:9">
      <c r="B310">
        <v>302</v>
      </c>
      <c r="C310">
        <v>9</v>
      </c>
      <c r="D310">
        <v>24</v>
      </c>
      <c r="E310">
        <v>103</v>
      </c>
      <c r="F310">
        <v>96</v>
      </c>
      <c r="G310">
        <f t="shared" si="13"/>
        <v>7</v>
      </c>
      <c r="H310">
        <f t="shared" si="12"/>
        <v>-1.0463199687136413</v>
      </c>
      <c r="I310">
        <f t="shared" si="14"/>
        <v>64.743265038919887</v>
      </c>
    </row>
    <row r="311" spans="2:9">
      <c r="B311">
        <v>303</v>
      </c>
      <c r="C311">
        <v>3</v>
      </c>
      <c r="D311">
        <v>20</v>
      </c>
      <c r="E311">
        <v>107</v>
      </c>
      <c r="F311">
        <v>87</v>
      </c>
      <c r="G311">
        <f t="shared" si="13"/>
        <v>20</v>
      </c>
      <c r="H311">
        <f t="shared" si="12"/>
        <v>-0.80627831727450572</v>
      </c>
      <c r="I311">
        <f t="shared" si="14"/>
        <v>432.90121741588717</v>
      </c>
    </row>
    <row r="312" spans="2:9">
      <c r="B312">
        <v>304</v>
      </c>
      <c r="C312">
        <v>8</v>
      </c>
      <c r="D312">
        <v>12</v>
      </c>
      <c r="E312">
        <v>106</v>
      </c>
      <c r="F312">
        <v>102</v>
      </c>
      <c r="G312">
        <f t="shared" si="13"/>
        <v>4</v>
      </c>
      <c r="H312">
        <f t="shared" si="12"/>
        <v>0.32831351519407015</v>
      </c>
      <c r="I312">
        <f t="shared" si="14"/>
        <v>13.481281642706525</v>
      </c>
    </row>
    <row r="313" spans="2:9">
      <c r="B313">
        <v>305</v>
      </c>
      <c r="C313">
        <v>2</v>
      </c>
      <c r="D313">
        <v>22</v>
      </c>
      <c r="E313">
        <v>94</v>
      </c>
      <c r="F313">
        <v>103</v>
      </c>
      <c r="G313">
        <f t="shared" si="13"/>
        <v>-9</v>
      </c>
      <c r="H313">
        <f t="shared" si="12"/>
        <v>1.8939938203652835</v>
      </c>
      <c r="I313">
        <f t="shared" si="14"/>
        <v>118.67910135815698</v>
      </c>
    </row>
    <row r="314" spans="2:9">
      <c r="B314">
        <v>306</v>
      </c>
      <c r="C314">
        <v>4</v>
      </c>
      <c r="D314">
        <v>27</v>
      </c>
      <c r="E314">
        <v>96</v>
      </c>
      <c r="F314">
        <v>83</v>
      </c>
      <c r="G314">
        <f t="shared" si="13"/>
        <v>13</v>
      </c>
      <c r="H314">
        <f t="shared" si="12"/>
        <v>0.37026952165125326</v>
      </c>
      <c r="I314">
        <f t="shared" si="14"/>
        <v>159.5100919557313</v>
      </c>
    </row>
    <row r="315" spans="2:9">
      <c r="B315">
        <v>307</v>
      </c>
      <c r="C315">
        <v>17</v>
      </c>
      <c r="D315">
        <v>23</v>
      </c>
      <c r="E315">
        <v>105</v>
      </c>
      <c r="F315">
        <v>104</v>
      </c>
      <c r="G315">
        <f t="shared" si="13"/>
        <v>1</v>
      </c>
      <c r="H315">
        <f t="shared" si="12"/>
        <v>5.0983459734081489</v>
      </c>
      <c r="I315">
        <f t="shared" si="14"/>
        <v>16.796439717750786</v>
      </c>
    </row>
    <row r="316" spans="2:9">
      <c r="B316">
        <v>308</v>
      </c>
      <c r="C316">
        <v>21</v>
      </c>
      <c r="D316">
        <v>26</v>
      </c>
      <c r="E316">
        <v>88</v>
      </c>
      <c r="F316">
        <v>92</v>
      </c>
      <c r="G316">
        <f t="shared" si="13"/>
        <v>-4</v>
      </c>
      <c r="H316">
        <f t="shared" si="12"/>
        <v>5.3786634847359052</v>
      </c>
      <c r="I316">
        <f t="shared" si="14"/>
        <v>87.959328759918648</v>
      </c>
    </row>
    <row r="317" spans="2:9">
      <c r="B317">
        <v>309</v>
      </c>
      <c r="C317">
        <v>7</v>
      </c>
      <c r="D317">
        <v>1</v>
      </c>
      <c r="E317">
        <v>91</v>
      </c>
      <c r="F317">
        <v>80</v>
      </c>
      <c r="G317">
        <f t="shared" si="13"/>
        <v>11</v>
      </c>
      <c r="H317">
        <f t="shared" si="12"/>
        <v>10.569893687986497</v>
      </c>
      <c r="I317">
        <f t="shared" si="14"/>
        <v>0.18499143963385711</v>
      </c>
    </row>
    <row r="318" spans="2:9">
      <c r="B318">
        <v>310</v>
      </c>
      <c r="C318">
        <v>15</v>
      </c>
      <c r="D318">
        <v>10</v>
      </c>
      <c r="E318">
        <v>119</v>
      </c>
      <c r="F318">
        <v>126</v>
      </c>
      <c r="G318">
        <f t="shared" si="13"/>
        <v>-7</v>
      </c>
      <c r="H318">
        <f t="shared" si="12"/>
        <v>1.4358058420525732</v>
      </c>
      <c r="I318">
        <f t="shared" si="14"/>
        <v>71.162820204808327</v>
      </c>
    </row>
    <row r="319" spans="2:9">
      <c r="B319">
        <v>311</v>
      </c>
      <c r="C319">
        <v>13</v>
      </c>
      <c r="D319">
        <v>6</v>
      </c>
      <c r="E319">
        <v>96</v>
      </c>
      <c r="F319">
        <v>93</v>
      </c>
      <c r="G319">
        <f t="shared" si="13"/>
        <v>3</v>
      </c>
      <c r="H319">
        <f t="shared" si="12"/>
        <v>8.6697392776935658</v>
      </c>
      <c r="I319">
        <f t="shared" si="14"/>
        <v>32.145943477021156</v>
      </c>
    </row>
    <row r="320" spans="2:9">
      <c r="B320">
        <v>312</v>
      </c>
      <c r="C320">
        <v>25</v>
      </c>
      <c r="D320">
        <v>5</v>
      </c>
      <c r="E320">
        <v>111</v>
      </c>
      <c r="F320">
        <v>104</v>
      </c>
      <c r="G320">
        <f t="shared" si="13"/>
        <v>7</v>
      </c>
      <c r="H320">
        <f t="shared" si="12"/>
        <v>3.0967416866535329</v>
      </c>
      <c r="I320">
        <f t="shared" si="14"/>
        <v>15.235425460708306</v>
      </c>
    </row>
    <row r="321" spans="2:9">
      <c r="B321">
        <v>313</v>
      </c>
      <c r="C321">
        <v>3</v>
      </c>
      <c r="D321">
        <v>7</v>
      </c>
      <c r="E321">
        <v>76</v>
      </c>
      <c r="F321">
        <v>86</v>
      </c>
      <c r="G321">
        <f t="shared" si="13"/>
        <v>-10</v>
      </c>
      <c r="H321">
        <f t="shared" si="12"/>
        <v>-4.2921583142419388</v>
      </c>
      <c r="I321">
        <f t="shared" si="14"/>
        <v>32.579456709677423</v>
      </c>
    </row>
    <row r="322" spans="2:9">
      <c r="B322">
        <v>314</v>
      </c>
      <c r="C322">
        <v>16</v>
      </c>
      <c r="D322">
        <v>1</v>
      </c>
      <c r="E322">
        <v>113</v>
      </c>
      <c r="F322">
        <v>95</v>
      </c>
      <c r="G322">
        <f t="shared" si="13"/>
        <v>18</v>
      </c>
      <c r="H322">
        <f t="shared" si="12"/>
        <v>9.8265900339325434</v>
      </c>
      <c r="I322">
        <f t="shared" si="14"/>
        <v>66.804630473410825</v>
      </c>
    </row>
    <row r="323" spans="2:9">
      <c r="B323">
        <v>315</v>
      </c>
      <c r="C323">
        <v>28</v>
      </c>
      <c r="D323">
        <v>18</v>
      </c>
      <c r="E323">
        <v>88</v>
      </c>
      <c r="F323">
        <v>93</v>
      </c>
      <c r="G323">
        <f t="shared" si="13"/>
        <v>-5</v>
      </c>
      <c r="H323">
        <f t="shared" si="12"/>
        <v>4.8860990929613859</v>
      </c>
      <c r="I323">
        <f t="shared" si="14"/>
        <v>97.734955275851931</v>
      </c>
    </row>
    <row r="324" spans="2:9">
      <c r="B324">
        <v>316</v>
      </c>
      <c r="C324">
        <v>27</v>
      </c>
      <c r="D324">
        <v>26</v>
      </c>
      <c r="E324">
        <v>79</v>
      </c>
      <c r="F324">
        <v>91</v>
      </c>
      <c r="G324">
        <f t="shared" si="13"/>
        <v>-12</v>
      </c>
      <c r="H324">
        <f t="shared" si="12"/>
        <v>-2.6318251551529719</v>
      </c>
      <c r="I324">
        <f t="shared" si="14"/>
        <v>87.762699923624638</v>
      </c>
    </row>
    <row r="325" spans="2:9">
      <c r="B325">
        <v>317</v>
      </c>
      <c r="C325">
        <v>20</v>
      </c>
      <c r="D325">
        <v>8</v>
      </c>
      <c r="E325">
        <v>111</v>
      </c>
      <c r="F325">
        <v>85</v>
      </c>
      <c r="G325">
        <f t="shared" si="13"/>
        <v>26</v>
      </c>
      <c r="H325">
        <f t="shared" si="12"/>
        <v>3.7889104536088647</v>
      </c>
      <c r="I325">
        <f t="shared" si="14"/>
        <v>493.33249883780559</v>
      </c>
    </row>
    <row r="326" spans="2:9">
      <c r="B326">
        <v>318</v>
      </c>
      <c r="C326">
        <v>21</v>
      </c>
      <c r="D326">
        <v>22</v>
      </c>
      <c r="E326">
        <v>91</v>
      </c>
      <c r="F326">
        <v>99</v>
      </c>
      <c r="G326">
        <f t="shared" si="13"/>
        <v>-8</v>
      </c>
      <c r="H326">
        <f t="shared" si="12"/>
        <v>4.206413187410778</v>
      </c>
      <c r="I326">
        <f t="shared" si="14"/>
        <v>148.99652290179574</v>
      </c>
    </row>
    <row r="327" spans="2:9">
      <c r="B327">
        <v>319</v>
      </c>
      <c r="C327">
        <v>10</v>
      </c>
      <c r="D327">
        <v>6</v>
      </c>
      <c r="E327">
        <v>94</v>
      </c>
      <c r="F327">
        <v>72</v>
      </c>
      <c r="G327">
        <f t="shared" si="13"/>
        <v>22</v>
      </c>
      <c r="H327">
        <f t="shared" si="12"/>
        <v>13.458842242578889</v>
      </c>
      <c r="I327">
        <f t="shared" si="14"/>
        <v>72.951375837154814</v>
      </c>
    </row>
    <row r="328" spans="2:9">
      <c r="B328">
        <v>320</v>
      </c>
      <c r="C328">
        <v>2</v>
      </c>
      <c r="D328">
        <v>4</v>
      </c>
      <c r="E328">
        <v>115</v>
      </c>
      <c r="F328">
        <v>100</v>
      </c>
      <c r="G328">
        <f t="shared" si="13"/>
        <v>15</v>
      </c>
      <c r="H328">
        <f t="shared" si="12"/>
        <v>13.039366878740848</v>
      </c>
      <c r="I328">
        <f t="shared" si="14"/>
        <v>3.8440822361784033</v>
      </c>
    </row>
    <row r="329" spans="2:9">
      <c r="B329">
        <v>321</v>
      </c>
      <c r="C329">
        <v>14</v>
      </c>
      <c r="D329">
        <v>19</v>
      </c>
      <c r="E329">
        <v>92</v>
      </c>
      <c r="F329">
        <v>97</v>
      </c>
      <c r="G329">
        <f t="shared" si="13"/>
        <v>-5</v>
      </c>
      <c r="H329">
        <f t="shared" ref="H329:H392" si="15">Home_edge+VLOOKUP(C329,lookup,3)-VLOOKUP(D329,lookup,3)</f>
        <v>0.33252592341813769</v>
      </c>
      <c r="I329">
        <f t="shared" si="14"/>
        <v>28.435832723926463</v>
      </c>
    </row>
    <row r="330" spans="2:9">
      <c r="B330">
        <v>322</v>
      </c>
      <c r="C330">
        <v>17</v>
      </c>
      <c r="D330">
        <v>29</v>
      </c>
      <c r="E330">
        <v>79</v>
      </c>
      <c r="F330">
        <v>65</v>
      </c>
      <c r="G330">
        <f t="shared" ref="G330:G393" si="16">E330-F330</f>
        <v>14</v>
      </c>
      <c r="H330">
        <f t="shared" si="15"/>
        <v>9.9994577506435505</v>
      </c>
      <c r="I330">
        <f t="shared" ref="I330:I393" si="17">(G330-H330)^2</f>
        <v>16.004338288885961</v>
      </c>
    </row>
    <row r="331" spans="2:9">
      <c r="B331">
        <v>323</v>
      </c>
      <c r="C331">
        <v>13</v>
      </c>
      <c r="D331">
        <v>9</v>
      </c>
      <c r="E331">
        <v>114</v>
      </c>
      <c r="F331">
        <v>109</v>
      </c>
      <c r="G331">
        <f t="shared" si="16"/>
        <v>5</v>
      </c>
      <c r="H331">
        <f t="shared" si="15"/>
        <v>-0.6325890664075251</v>
      </c>
      <c r="I331">
        <f t="shared" si="17"/>
        <v>31.726059591013595</v>
      </c>
    </row>
    <row r="332" spans="2:9">
      <c r="B332">
        <v>324</v>
      </c>
      <c r="C332">
        <v>15</v>
      </c>
      <c r="D332">
        <v>23</v>
      </c>
      <c r="E332">
        <v>101</v>
      </c>
      <c r="F332">
        <v>79</v>
      </c>
      <c r="G332">
        <f t="shared" si="16"/>
        <v>22</v>
      </c>
      <c r="H332">
        <f t="shared" si="15"/>
        <v>0.21508983211433375</v>
      </c>
      <c r="I332">
        <f t="shared" si="17"/>
        <v>474.58231102284827</v>
      </c>
    </row>
    <row r="333" spans="2:9">
      <c r="B333">
        <v>325</v>
      </c>
      <c r="C333">
        <v>25</v>
      </c>
      <c r="D333">
        <v>11</v>
      </c>
      <c r="E333">
        <v>97</v>
      </c>
      <c r="F333">
        <v>84</v>
      </c>
      <c r="G333">
        <f t="shared" si="16"/>
        <v>13</v>
      </c>
      <c r="H333">
        <f t="shared" si="15"/>
        <v>13.810941856060515</v>
      </c>
      <c r="I333">
        <f t="shared" si="17"/>
        <v>0.65762669391087236</v>
      </c>
    </row>
    <row r="334" spans="2:9">
      <c r="B334">
        <v>326</v>
      </c>
      <c r="C334">
        <v>12</v>
      </c>
      <c r="D334">
        <v>18</v>
      </c>
      <c r="E334">
        <v>82</v>
      </c>
      <c r="F334">
        <v>98</v>
      </c>
      <c r="G334">
        <f t="shared" si="16"/>
        <v>-16</v>
      </c>
      <c r="H334">
        <f t="shared" si="15"/>
        <v>5.371724505817614</v>
      </c>
      <c r="I334">
        <f t="shared" si="17"/>
        <v>456.75060835256511</v>
      </c>
    </row>
    <row r="335" spans="2:9">
      <c r="B335">
        <v>327</v>
      </c>
      <c r="C335">
        <v>1</v>
      </c>
      <c r="D335">
        <v>22</v>
      </c>
      <c r="E335">
        <v>88</v>
      </c>
      <c r="F335">
        <v>102</v>
      </c>
      <c r="G335">
        <f t="shared" si="16"/>
        <v>-14</v>
      </c>
      <c r="H335">
        <f t="shared" si="15"/>
        <v>-1.5766857407115265</v>
      </c>
      <c r="I335">
        <f t="shared" si="17"/>
        <v>154.33873718504029</v>
      </c>
    </row>
    <row r="336" spans="2:9">
      <c r="B336">
        <v>328</v>
      </c>
      <c r="C336">
        <v>4</v>
      </c>
      <c r="D336">
        <v>6</v>
      </c>
      <c r="E336">
        <v>111</v>
      </c>
      <c r="F336">
        <v>104</v>
      </c>
      <c r="G336">
        <f t="shared" si="16"/>
        <v>7</v>
      </c>
      <c r="H336">
        <f t="shared" si="15"/>
        <v>1.6617335433487952</v>
      </c>
      <c r="I336">
        <f t="shared" si="17"/>
        <v>28.497088762207408</v>
      </c>
    </row>
    <row r="337" spans="2:9">
      <c r="B337">
        <v>329</v>
      </c>
      <c r="C337">
        <v>19</v>
      </c>
      <c r="D337">
        <v>2</v>
      </c>
      <c r="E337">
        <v>90</v>
      </c>
      <c r="F337">
        <v>113</v>
      </c>
      <c r="G337">
        <f t="shared" si="16"/>
        <v>-23</v>
      </c>
      <c r="H337">
        <f t="shared" si="15"/>
        <v>2.6507458530654513</v>
      </c>
      <c r="I337">
        <f t="shared" si="17"/>
        <v>657.96076281855449</v>
      </c>
    </row>
    <row r="338" spans="2:9">
      <c r="B338">
        <v>330</v>
      </c>
      <c r="C338">
        <v>7</v>
      </c>
      <c r="D338">
        <v>26</v>
      </c>
      <c r="E338">
        <v>91</v>
      </c>
      <c r="F338">
        <v>78</v>
      </c>
      <c r="G338">
        <f t="shared" si="16"/>
        <v>13</v>
      </c>
      <c r="H338">
        <f t="shared" si="15"/>
        <v>6.3096746808257365</v>
      </c>
      <c r="I338">
        <f t="shared" si="17"/>
        <v>44.760452876384214</v>
      </c>
    </row>
    <row r="339" spans="2:9">
      <c r="B339">
        <v>331</v>
      </c>
      <c r="C339">
        <v>14</v>
      </c>
      <c r="D339">
        <v>8</v>
      </c>
      <c r="E339">
        <v>101</v>
      </c>
      <c r="F339">
        <v>92</v>
      </c>
      <c r="G339">
        <f t="shared" si="16"/>
        <v>9</v>
      </c>
      <c r="H339">
        <f t="shared" si="15"/>
        <v>-0.69693546362415848</v>
      </c>
      <c r="I339">
        <f t="shared" si="17"/>
        <v>94.03055738569185</v>
      </c>
    </row>
    <row r="340" spans="2:9">
      <c r="B340">
        <v>332</v>
      </c>
      <c r="C340">
        <v>16</v>
      </c>
      <c r="D340">
        <v>23</v>
      </c>
      <c r="E340">
        <v>92</v>
      </c>
      <c r="F340">
        <v>98</v>
      </c>
      <c r="G340">
        <f t="shared" si="16"/>
        <v>-6</v>
      </c>
      <c r="H340">
        <f t="shared" si="15"/>
        <v>2.5216690786538876</v>
      </c>
      <c r="I340">
        <f t="shared" si="17"/>
        <v>72.618843886085799</v>
      </c>
    </row>
    <row r="341" spans="2:9">
      <c r="B341">
        <v>333</v>
      </c>
      <c r="C341">
        <v>5</v>
      </c>
      <c r="D341">
        <v>13</v>
      </c>
      <c r="E341">
        <v>104</v>
      </c>
      <c r="F341">
        <v>87</v>
      </c>
      <c r="G341">
        <f t="shared" si="16"/>
        <v>17</v>
      </c>
      <c r="H341">
        <f t="shared" si="15"/>
        <v>13.721146135643806</v>
      </c>
      <c r="I341">
        <f t="shared" si="17"/>
        <v>10.750882663803544</v>
      </c>
    </row>
    <row r="342" spans="2:9">
      <c r="B342">
        <v>334</v>
      </c>
      <c r="C342">
        <v>3</v>
      </c>
      <c r="D342">
        <v>15</v>
      </c>
      <c r="E342">
        <v>97</v>
      </c>
      <c r="F342">
        <v>95</v>
      </c>
      <c r="G342">
        <f t="shared" si="16"/>
        <v>2</v>
      </c>
      <c r="H342">
        <f t="shared" si="15"/>
        <v>-1.2422754136484317</v>
      </c>
      <c r="I342">
        <f t="shared" si="17"/>
        <v>10.512349857949109</v>
      </c>
    </row>
    <row r="343" spans="2:9">
      <c r="B343">
        <v>335</v>
      </c>
      <c r="C343">
        <v>9</v>
      </c>
      <c r="D343">
        <v>11</v>
      </c>
      <c r="E343">
        <v>83</v>
      </c>
      <c r="F343">
        <v>94</v>
      </c>
      <c r="G343">
        <f t="shared" si="16"/>
        <v>-11</v>
      </c>
      <c r="H343">
        <f t="shared" si="15"/>
        <v>9.1929937914937803</v>
      </c>
      <c r="I343">
        <f t="shared" si="17"/>
        <v>407.75699826330634</v>
      </c>
    </row>
    <row r="344" spans="2:9">
      <c r="B344">
        <v>336</v>
      </c>
      <c r="C344">
        <v>28</v>
      </c>
      <c r="D344">
        <v>24</v>
      </c>
      <c r="E344">
        <v>96</v>
      </c>
      <c r="F344">
        <v>98</v>
      </c>
      <c r="G344">
        <f t="shared" si="16"/>
        <v>-2</v>
      </c>
      <c r="H344">
        <f t="shared" si="15"/>
        <v>-0.4928467062163584</v>
      </c>
      <c r="I344">
        <f t="shared" si="17"/>
        <v>2.27151105096288</v>
      </c>
    </row>
    <row r="345" spans="2:9">
      <c r="B345">
        <v>337</v>
      </c>
      <c r="C345">
        <v>27</v>
      </c>
      <c r="D345">
        <v>29</v>
      </c>
      <c r="E345">
        <v>82</v>
      </c>
      <c r="F345">
        <v>95</v>
      </c>
      <c r="G345">
        <f t="shared" si="16"/>
        <v>-13</v>
      </c>
      <c r="H345">
        <f t="shared" si="15"/>
        <v>-0.7754153260354657</v>
      </c>
      <c r="I345">
        <f t="shared" si="17"/>
        <v>149.44047045092859</v>
      </c>
    </row>
    <row r="346" spans="2:9">
      <c r="B346">
        <v>338</v>
      </c>
      <c r="C346">
        <v>10</v>
      </c>
      <c r="D346">
        <v>21</v>
      </c>
      <c r="E346">
        <v>107</v>
      </c>
      <c r="F346">
        <v>97</v>
      </c>
      <c r="G346">
        <f t="shared" si="16"/>
        <v>10</v>
      </c>
      <c r="H346">
        <f t="shared" si="15"/>
        <v>4.1568895809924706</v>
      </c>
      <c r="I346">
        <f t="shared" si="17"/>
        <v>34.141939368714347</v>
      </c>
    </row>
    <row r="347" spans="2:9">
      <c r="B347">
        <v>339</v>
      </c>
      <c r="C347">
        <v>7</v>
      </c>
      <c r="D347">
        <v>17</v>
      </c>
      <c r="E347">
        <v>101</v>
      </c>
      <c r="F347">
        <v>91</v>
      </c>
      <c r="G347">
        <f t="shared" si="16"/>
        <v>10</v>
      </c>
      <c r="H347">
        <f t="shared" si="15"/>
        <v>2.0224103230740509</v>
      </c>
      <c r="I347">
        <f t="shared" si="17"/>
        <v>63.641937053395466</v>
      </c>
    </row>
    <row r="348" spans="2:9">
      <c r="B348">
        <v>340</v>
      </c>
      <c r="C348">
        <v>24</v>
      </c>
      <c r="D348">
        <v>18</v>
      </c>
      <c r="E348">
        <v>107</v>
      </c>
      <c r="F348">
        <v>92</v>
      </c>
      <c r="G348">
        <f t="shared" si="16"/>
        <v>15</v>
      </c>
      <c r="H348">
        <f t="shared" si="15"/>
        <v>9.2347293629521037</v>
      </c>
      <c r="I348">
        <f t="shared" si="17"/>
        <v>33.238345518406653</v>
      </c>
    </row>
    <row r="349" spans="2:9">
      <c r="B349">
        <v>341</v>
      </c>
      <c r="C349">
        <v>12</v>
      </c>
      <c r="D349">
        <v>20</v>
      </c>
      <c r="E349">
        <v>107</v>
      </c>
      <c r="F349">
        <v>84</v>
      </c>
      <c r="G349">
        <f t="shared" si="16"/>
        <v>23</v>
      </c>
      <c r="H349">
        <f t="shared" si="15"/>
        <v>7.4501267225201451</v>
      </c>
      <c r="I349">
        <f t="shared" si="17"/>
        <v>241.79855894568206</v>
      </c>
    </row>
    <row r="350" spans="2:9">
      <c r="B350">
        <v>342</v>
      </c>
      <c r="C350">
        <v>4</v>
      </c>
      <c r="D350">
        <v>26</v>
      </c>
      <c r="E350">
        <v>98</v>
      </c>
      <c r="F350">
        <v>111</v>
      </c>
      <c r="G350">
        <f t="shared" si="16"/>
        <v>-13</v>
      </c>
      <c r="H350">
        <f t="shared" si="15"/>
        <v>-6.1173391972760784</v>
      </c>
      <c r="I350">
        <f t="shared" si="17"/>
        <v>47.371019725352298</v>
      </c>
    </row>
    <row r="351" spans="2:9">
      <c r="B351">
        <v>343</v>
      </c>
      <c r="C351">
        <v>21</v>
      </c>
      <c r="D351">
        <v>6</v>
      </c>
      <c r="E351">
        <v>93</v>
      </c>
      <c r="F351">
        <v>71</v>
      </c>
      <c r="G351">
        <f t="shared" si="16"/>
        <v>22</v>
      </c>
      <c r="H351">
        <f t="shared" si="15"/>
        <v>13.157736225360779</v>
      </c>
      <c r="I351">
        <f t="shared" si="17"/>
        <v>78.185628660297041</v>
      </c>
    </row>
    <row r="352" spans="2:9">
      <c r="B352">
        <v>344</v>
      </c>
      <c r="C352">
        <v>14</v>
      </c>
      <c r="D352">
        <v>9</v>
      </c>
      <c r="E352">
        <v>100</v>
      </c>
      <c r="F352">
        <v>105</v>
      </c>
      <c r="G352">
        <f t="shared" si="16"/>
        <v>-5</v>
      </c>
      <c r="H352">
        <f t="shared" si="15"/>
        <v>-3.1853068368509376</v>
      </c>
      <c r="I352">
        <f t="shared" si="17"/>
        <v>3.2931112763799497</v>
      </c>
    </row>
    <row r="353" spans="2:9">
      <c r="B353">
        <v>345</v>
      </c>
      <c r="C353">
        <v>13</v>
      </c>
      <c r="D353">
        <v>8</v>
      </c>
      <c r="E353">
        <v>104</v>
      </c>
      <c r="F353">
        <v>91</v>
      </c>
      <c r="G353">
        <f t="shared" si="16"/>
        <v>13</v>
      </c>
      <c r="H353">
        <f t="shared" si="15"/>
        <v>1.855782306819254</v>
      </c>
      <c r="I353">
        <f t="shared" si="17"/>
        <v>124.19358799300279</v>
      </c>
    </row>
    <row r="354" spans="2:9">
      <c r="B354">
        <v>346</v>
      </c>
      <c r="C354">
        <v>3</v>
      </c>
      <c r="D354">
        <v>2</v>
      </c>
      <c r="E354">
        <v>94</v>
      </c>
      <c r="F354">
        <v>83</v>
      </c>
      <c r="G354">
        <f t="shared" si="16"/>
        <v>11</v>
      </c>
      <c r="H354">
        <f t="shared" si="15"/>
        <v>-1.0487277511066129</v>
      </c>
      <c r="I354">
        <f t="shared" si="17"/>
        <v>145.17184042028663</v>
      </c>
    </row>
    <row r="355" spans="2:9">
      <c r="B355">
        <v>347</v>
      </c>
      <c r="C355">
        <v>22</v>
      </c>
      <c r="D355">
        <v>20</v>
      </c>
      <c r="E355">
        <v>87</v>
      </c>
      <c r="F355">
        <v>84</v>
      </c>
      <c r="G355">
        <f t="shared" si="16"/>
        <v>3</v>
      </c>
      <c r="H355">
        <f t="shared" si="15"/>
        <v>6.0600227410155432</v>
      </c>
      <c r="I355">
        <f t="shared" si="17"/>
        <v>9.3637391755322774</v>
      </c>
    </row>
    <row r="356" spans="2:9">
      <c r="B356">
        <v>348</v>
      </c>
      <c r="C356">
        <v>11</v>
      </c>
      <c r="D356">
        <v>25</v>
      </c>
      <c r="E356">
        <v>91</v>
      </c>
      <c r="F356">
        <v>79</v>
      </c>
      <c r="G356">
        <f t="shared" si="16"/>
        <v>12</v>
      </c>
      <c r="H356">
        <f t="shared" si="15"/>
        <v>-6.099374728511795</v>
      </c>
      <c r="I356">
        <f t="shared" si="17"/>
        <v>327.5873655630914</v>
      </c>
    </row>
    <row r="357" spans="2:9">
      <c r="B357">
        <v>349</v>
      </c>
      <c r="C357">
        <v>1</v>
      </c>
      <c r="D357">
        <v>29</v>
      </c>
      <c r="E357">
        <v>99</v>
      </c>
      <c r="F357">
        <v>109</v>
      </c>
      <c r="G357">
        <f t="shared" si="16"/>
        <v>-10</v>
      </c>
      <c r="H357">
        <f t="shared" si="15"/>
        <v>1.4519743857311067</v>
      </c>
      <c r="I357">
        <f t="shared" si="17"/>
        <v>131.14771733144138</v>
      </c>
    </row>
    <row r="358" spans="2:9">
      <c r="B358">
        <v>350</v>
      </c>
      <c r="C358">
        <v>19</v>
      </c>
      <c r="D358">
        <v>17</v>
      </c>
      <c r="E358">
        <v>101</v>
      </c>
      <c r="F358">
        <v>99</v>
      </c>
      <c r="G358">
        <f t="shared" si="16"/>
        <v>2</v>
      </c>
      <c r="H358">
        <f t="shared" si="15"/>
        <v>-2.4260579507701836</v>
      </c>
      <c r="I358">
        <f t="shared" si="17"/>
        <v>19.589988983575957</v>
      </c>
    </row>
    <row r="359" spans="2:9">
      <c r="B359">
        <v>351</v>
      </c>
      <c r="C359">
        <v>15</v>
      </c>
      <c r="D359">
        <v>27</v>
      </c>
      <c r="E359">
        <v>117</v>
      </c>
      <c r="F359">
        <v>122</v>
      </c>
      <c r="G359">
        <f t="shared" si="16"/>
        <v>-5</v>
      </c>
      <c r="H359">
        <f t="shared" si="15"/>
        <v>9.7474004991595606</v>
      </c>
      <c r="I359">
        <f t="shared" si="17"/>
        <v>217.48582148261167</v>
      </c>
    </row>
    <row r="360" spans="2:9">
      <c r="B360">
        <v>352</v>
      </c>
      <c r="C360">
        <v>16</v>
      </c>
      <c r="D360">
        <v>12</v>
      </c>
      <c r="E360">
        <v>96</v>
      </c>
      <c r="F360">
        <v>80</v>
      </c>
      <c r="G360">
        <f t="shared" si="16"/>
        <v>16</v>
      </c>
      <c r="H360">
        <f t="shared" si="15"/>
        <v>3.004016747942055</v>
      </c>
      <c r="I360">
        <f t="shared" si="17"/>
        <v>168.8955806877706</v>
      </c>
    </row>
    <row r="361" spans="2:9">
      <c r="B361">
        <v>353</v>
      </c>
      <c r="C361">
        <v>5</v>
      </c>
      <c r="D361">
        <v>10</v>
      </c>
      <c r="E361">
        <v>118</v>
      </c>
      <c r="F361">
        <v>97</v>
      </c>
      <c r="G361">
        <f t="shared" si="16"/>
        <v>21</v>
      </c>
      <c r="H361">
        <f t="shared" si="15"/>
        <v>8.9320431707584831</v>
      </c>
      <c r="I361">
        <f t="shared" si="17"/>
        <v>145.63558203243696</v>
      </c>
    </row>
    <row r="362" spans="2:9">
      <c r="B362">
        <v>354</v>
      </c>
      <c r="C362">
        <v>23</v>
      </c>
      <c r="D362">
        <v>18</v>
      </c>
      <c r="E362">
        <v>102</v>
      </c>
      <c r="F362">
        <v>93</v>
      </c>
      <c r="G362">
        <f t="shared" si="16"/>
        <v>9</v>
      </c>
      <c r="H362">
        <f t="shared" si="15"/>
        <v>5.8540721751057809</v>
      </c>
      <c r="I362">
        <f t="shared" si="17"/>
        <v>9.8968618794436729</v>
      </c>
    </row>
    <row r="363" spans="2:9">
      <c r="B363">
        <v>355</v>
      </c>
      <c r="C363">
        <v>24</v>
      </c>
      <c r="D363">
        <v>22</v>
      </c>
      <c r="E363">
        <v>95</v>
      </c>
      <c r="F363">
        <v>86</v>
      </c>
      <c r="G363">
        <f t="shared" si="16"/>
        <v>9</v>
      </c>
      <c r="H363">
        <f t="shared" si="15"/>
        <v>9.108892402413451</v>
      </c>
      <c r="I363">
        <f t="shared" si="17"/>
        <v>1.1857555303372949E-2</v>
      </c>
    </row>
    <row r="364" spans="2:9">
      <c r="B364">
        <v>356</v>
      </c>
      <c r="C364">
        <v>29</v>
      </c>
      <c r="D364">
        <v>13</v>
      </c>
      <c r="E364">
        <v>118</v>
      </c>
      <c r="F364">
        <v>100</v>
      </c>
      <c r="G364">
        <f t="shared" si="16"/>
        <v>18</v>
      </c>
      <c r="H364">
        <f t="shared" si="15"/>
        <v>4.9644907613625211</v>
      </c>
      <c r="I364">
        <f t="shared" si="17"/>
        <v>169.92450111060307</v>
      </c>
    </row>
    <row r="365" spans="2:9">
      <c r="B365">
        <v>357</v>
      </c>
      <c r="C365">
        <v>4</v>
      </c>
      <c r="D365">
        <v>7</v>
      </c>
      <c r="E365">
        <v>106</v>
      </c>
      <c r="F365">
        <v>111</v>
      </c>
      <c r="G365">
        <f t="shared" si="16"/>
        <v>-5</v>
      </c>
      <c r="H365">
        <f t="shared" si="15"/>
        <v>-8.5712303143274546</v>
      </c>
      <c r="I365">
        <f t="shared" si="17"/>
        <v>12.753685957971371</v>
      </c>
    </row>
    <row r="366" spans="2:9">
      <c r="B366">
        <v>358</v>
      </c>
      <c r="C366">
        <v>21</v>
      </c>
      <c r="D366">
        <v>16</v>
      </c>
      <c r="E366">
        <v>99</v>
      </c>
      <c r="F366">
        <v>94</v>
      </c>
      <c r="G366">
        <f t="shared" si="16"/>
        <v>5</v>
      </c>
      <c r="H366">
        <f t="shared" si="15"/>
        <v>3.6680760217384818</v>
      </c>
      <c r="I366">
        <f t="shared" si="17"/>
        <v>1.7740214838679893</v>
      </c>
    </row>
    <row r="367" spans="2:9">
      <c r="B367">
        <v>359</v>
      </c>
      <c r="C367">
        <v>2</v>
      </c>
      <c r="D367">
        <v>14</v>
      </c>
      <c r="E367">
        <v>81</v>
      </c>
      <c r="F367">
        <v>91</v>
      </c>
      <c r="G367">
        <f t="shared" si="16"/>
        <v>-10</v>
      </c>
      <c r="H367">
        <f t="shared" si="15"/>
        <v>8.5840789148394911</v>
      </c>
      <c r="I367">
        <f t="shared" si="17"/>
        <v>345.36798911298177</v>
      </c>
    </row>
    <row r="368" spans="2:9">
      <c r="B368">
        <v>360</v>
      </c>
      <c r="C368">
        <v>3</v>
      </c>
      <c r="D368">
        <v>27</v>
      </c>
      <c r="E368">
        <v>96</v>
      </c>
      <c r="F368">
        <v>83</v>
      </c>
      <c r="G368">
        <f t="shared" si="16"/>
        <v>13</v>
      </c>
      <c r="H368">
        <f t="shared" si="15"/>
        <v>4.6493415217367691</v>
      </c>
      <c r="I368">
        <f t="shared" si="17"/>
        <v>69.733497020589581</v>
      </c>
    </row>
    <row r="369" spans="2:9">
      <c r="B369">
        <v>361</v>
      </c>
      <c r="C369">
        <v>9</v>
      </c>
      <c r="D369">
        <v>10</v>
      </c>
      <c r="E369">
        <v>95</v>
      </c>
      <c r="F369">
        <v>83</v>
      </c>
      <c r="G369">
        <f t="shared" si="16"/>
        <v>12</v>
      </c>
      <c r="H369">
        <f t="shared" si="15"/>
        <v>3.5550532290709214</v>
      </c>
      <c r="I369">
        <f t="shared" si="17"/>
        <v>71.317125963825475</v>
      </c>
    </row>
    <row r="370" spans="2:9">
      <c r="B370">
        <v>362</v>
      </c>
      <c r="C370">
        <v>6</v>
      </c>
      <c r="D370">
        <v>5</v>
      </c>
      <c r="E370">
        <v>75</v>
      </c>
      <c r="F370">
        <v>80</v>
      </c>
      <c r="G370">
        <f t="shared" si="16"/>
        <v>-5</v>
      </c>
      <c r="H370">
        <f t="shared" si="15"/>
        <v>-10.823534722014292</v>
      </c>
      <c r="I370">
        <f t="shared" si="17"/>
        <v>33.913556658506081</v>
      </c>
    </row>
    <row r="371" spans="2:9">
      <c r="B371">
        <v>363</v>
      </c>
      <c r="C371">
        <v>28</v>
      </c>
      <c r="D371">
        <v>20</v>
      </c>
      <c r="E371">
        <v>90</v>
      </c>
      <c r="F371">
        <v>97</v>
      </c>
      <c r="G371">
        <f t="shared" si="16"/>
        <v>-7</v>
      </c>
      <c r="H371">
        <f t="shared" si="15"/>
        <v>6.964501309663917</v>
      </c>
      <c r="I371">
        <f t="shared" si="17"/>
        <v>195.00729682760522</v>
      </c>
    </row>
    <row r="372" spans="2:9">
      <c r="B372">
        <v>364</v>
      </c>
      <c r="C372">
        <v>26</v>
      </c>
      <c r="D372">
        <v>25</v>
      </c>
      <c r="E372">
        <v>88</v>
      </c>
      <c r="F372">
        <v>91</v>
      </c>
      <c r="G372">
        <f t="shared" si="16"/>
        <v>-3</v>
      </c>
      <c r="H372">
        <f t="shared" si="15"/>
        <v>-2.2854201042685913</v>
      </c>
      <c r="I372">
        <f t="shared" si="17"/>
        <v>0.51062442738351088</v>
      </c>
    </row>
    <row r="373" spans="2:9">
      <c r="B373">
        <v>365</v>
      </c>
      <c r="C373">
        <v>8</v>
      </c>
      <c r="D373">
        <v>18</v>
      </c>
      <c r="E373">
        <v>111</v>
      </c>
      <c r="F373">
        <v>106</v>
      </c>
      <c r="G373">
        <f t="shared" si="16"/>
        <v>5</v>
      </c>
      <c r="H373">
        <f t="shared" si="15"/>
        <v>1.8442544572373236</v>
      </c>
      <c r="I373">
        <f t="shared" si="17"/>
        <v>9.9587299306664967</v>
      </c>
    </row>
    <row r="374" spans="2:9">
      <c r="B374">
        <v>366</v>
      </c>
      <c r="C374">
        <v>11</v>
      </c>
      <c r="D374">
        <v>23</v>
      </c>
      <c r="E374">
        <v>93</v>
      </c>
      <c r="F374">
        <v>97</v>
      </c>
      <c r="G374">
        <f t="shared" si="16"/>
        <v>-4</v>
      </c>
      <c r="H374">
        <f t="shared" si="15"/>
        <v>-3.002873008586739</v>
      </c>
      <c r="I374">
        <f t="shared" si="17"/>
        <v>0.99426223700486149</v>
      </c>
    </row>
    <row r="375" spans="2:9">
      <c r="B375">
        <v>367</v>
      </c>
      <c r="C375">
        <v>17</v>
      </c>
      <c r="D375">
        <v>12</v>
      </c>
      <c r="E375">
        <v>98</v>
      </c>
      <c r="F375">
        <v>71</v>
      </c>
      <c r="G375">
        <f t="shared" si="16"/>
        <v>27</v>
      </c>
      <c r="H375">
        <f t="shared" si="15"/>
        <v>5.5806936426963167</v>
      </c>
      <c r="I375">
        <f t="shared" si="17"/>
        <v>458.78668482802993</v>
      </c>
    </row>
    <row r="376" spans="2:9">
      <c r="B376">
        <v>368</v>
      </c>
      <c r="C376">
        <v>24</v>
      </c>
      <c r="D376">
        <v>25</v>
      </c>
      <c r="E376">
        <v>81</v>
      </c>
      <c r="F376">
        <v>83</v>
      </c>
      <c r="G376">
        <f t="shared" si="16"/>
        <v>-2</v>
      </c>
      <c r="H376">
        <f t="shared" si="15"/>
        <v>4.1399390316956266</v>
      </c>
      <c r="I376">
        <f t="shared" si="17"/>
        <v>37.698851312939432</v>
      </c>
    </row>
    <row r="377" spans="2:9">
      <c r="B377">
        <v>369</v>
      </c>
      <c r="C377">
        <v>10</v>
      </c>
      <c r="D377">
        <v>3</v>
      </c>
      <c r="E377">
        <v>101</v>
      </c>
      <c r="F377">
        <v>86</v>
      </c>
      <c r="G377">
        <f t="shared" si="16"/>
        <v>15</v>
      </c>
      <c r="H377">
        <f t="shared" si="15"/>
        <v>11.373820262918937</v>
      </c>
      <c r="I377">
        <f t="shared" si="17"/>
        <v>13.149179485617289</v>
      </c>
    </row>
    <row r="378" spans="2:9">
      <c r="B378">
        <v>370</v>
      </c>
      <c r="C378">
        <v>27</v>
      </c>
      <c r="D378">
        <v>14</v>
      </c>
      <c r="E378">
        <v>77</v>
      </c>
      <c r="F378">
        <v>97</v>
      </c>
      <c r="G378">
        <f t="shared" si="16"/>
        <v>-20</v>
      </c>
      <c r="H378">
        <f t="shared" si="15"/>
        <v>2.8860096419961079</v>
      </c>
      <c r="I378">
        <f t="shared" si="17"/>
        <v>523.7694373335388</v>
      </c>
    </row>
    <row r="379" spans="2:9">
      <c r="B379">
        <v>371</v>
      </c>
      <c r="C379">
        <v>2</v>
      </c>
      <c r="D379">
        <v>16</v>
      </c>
      <c r="E379">
        <v>108</v>
      </c>
      <c r="F379">
        <v>99</v>
      </c>
      <c r="G379">
        <f t="shared" si="16"/>
        <v>9</v>
      </c>
      <c r="H379">
        <f t="shared" si="15"/>
        <v>1.3556566546929871</v>
      </c>
      <c r="I379">
        <f t="shared" si="17"/>
        <v>58.435985180939603</v>
      </c>
    </row>
    <row r="380" spans="2:9">
      <c r="B380">
        <v>372</v>
      </c>
      <c r="C380">
        <v>21</v>
      </c>
      <c r="D380">
        <v>12</v>
      </c>
      <c r="E380">
        <v>107</v>
      </c>
      <c r="F380">
        <v>104</v>
      </c>
      <c r="G380">
        <f t="shared" si="16"/>
        <v>3</v>
      </c>
      <c r="H380">
        <f t="shared" si="15"/>
        <v>2.8163092059061769</v>
      </c>
      <c r="I380">
        <f t="shared" si="17"/>
        <v>3.3742307834819296E-2</v>
      </c>
    </row>
    <row r="381" spans="2:9">
      <c r="B381">
        <v>373</v>
      </c>
      <c r="C381">
        <v>7</v>
      </c>
      <c r="D381">
        <v>4</v>
      </c>
      <c r="E381">
        <v>109</v>
      </c>
      <c r="F381">
        <v>107</v>
      </c>
      <c r="G381">
        <f t="shared" si="16"/>
        <v>2</v>
      </c>
      <c r="H381">
        <f t="shared" si="15"/>
        <v>16.282797441876173</v>
      </c>
      <c r="I381">
        <f t="shared" si="17"/>
        <v>203.99830276566456</v>
      </c>
    </row>
    <row r="382" spans="2:9">
      <c r="B382">
        <v>374</v>
      </c>
      <c r="C382">
        <v>13</v>
      </c>
      <c r="D382">
        <v>15</v>
      </c>
      <c r="E382">
        <v>95</v>
      </c>
      <c r="F382">
        <v>84</v>
      </c>
      <c r="G382">
        <f t="shared" si="16"/>
        <v>11</v>
      </c>
      <c r="H382">
        <f t="shared" si="15"/>
        <v>1.486658320610823</v>
      </c>
      <c r="I382">
        <f t="shared" si="17"/>
        <v>90.503669908803275</v>
      </c>
    </row>
    <row r="383" spans="2:9">
      <c r="B383">
        <v>375</v>
      </c>
      <c r="C383">
        <v>9</v>
      </c>
      <c r="D383">
        <v>1</v>
      </c>
      <c r="E383">
        <v>101</v>
      </c>
      <c r="F383">
        <v>82</v>
      </c>
      <c r="G383">
        <f t="shared" si="16"/>
        <v>19</v>
      </c>
      <c r="H383">
        <f t="shared" si="15"/>
        <v>9.6392581744113368</v>
      </c>
      <c r="I383">
        <f t="shared" si="17"/>
        <v>87.623487525324975</v>
      </c>
    </row>
    <row r="384" spans="2:9">
      <c r="B384">
        <v>376</v>
      </c>
      <c r="C384">
        <v>5</v>
      </c>
      <c r="D384">
        <v>28</v>
      </c>
      <c r="E384">
        <v>81</v>
      </c>
      <c r="F384">
        <v>93</v>
      </c>
      <c r="G384">
        <f t="shared" si="16"/>
        <v>-12</v>
      </c>
      <c r="H384">
        <f t="shared" si="15"/>
        <v>8.6793002429646382</v>
      </c>
      <c r="I384">
        <f t="shared" si="17"/>
        <v>427.63345853867725</v>
      </c>
    </row>
    <row r="385" spans="2:9">
      <c r="B385">
        <v>377</v>
      </c>
      <c r="C385">
        <v>6</v>
      </c>
      <c r="D385">
        <v>20</v>
      </c>
      <c r="E385">
        <v>80</v>
      </c>
      <c r="F385">
        <v>89</v>
      </c>
      <c r="G385">
        <f t="shared" si="16"/>
        <v>-9</v>
      </c>
      <c r="H385">
        <f t="shared" si="15"/>
        <v>-2.8913002969344572</v>
      </c>
      <c r="I385">
        <f t="shared" si="17"/>
        <v>37.316212062233056</v>
      </c>
    </row>
    <row r="386" spans="2:9">
      <c r="B386">
        <v>378</v>
      </c>
      <c r="C386">
        <v>26</v>
      </c>
      <c r="D386">
        <v>18</v>
      </c>
      <c r="E386">
        <v>86</v>
      </c>
      <c r="F386">
        <v>88</v>
      </c>
      <c r="G386">
        <f t="shared" si="16"/>
        <v>-2</v>
      </c>
      <c r="H386">
        <f t="shared" si="15"/>
        <v>2.8093702269878857</v>
      </c>
      <c r="I386">
        <f t="shared" si="17"/>
        <v>23.130041980237507</v>
      </c>
    </row>
    <row r="387" spans="2:9">
      <c r="B387">
        <v>379</v>
      </c>
      <c r="C387">
        <v>11</v>
      </c>
      <c r="D387">
        <v>22</v>
      </c>
      <c r="E387">
        <v>76</v>
      </c>
      <c r="F387">
        <v>87</v>
      </c>
      <c r="G387">
        <f t="shared" si="16"/>
        <v>-11</v>
      </c>
      <c r="H387">
        <f t="shared" si="15"/>
        <v>-1.1304213577939703</v>
      </c>
      <c r="I387">
        <f t="shared" si="17"/>
        <v>97.408582574689405</v>
      </c>
    </row>
    <row r="388" spans="2:9">
      <c r="B388">
        <v>380</v>
      </c>
      <c r="C388">
        <v>8</v>
      </c>
      <c r="D388">
        <v>23</v>
      </c>
      <c r="E388">
        <v>111</v>
      </c>
      <c r="F388">
        <v>113</v>
      </c>
      <c r="G388">
        <f t="shared" si="16"/>
        <v>-2</v>
      </c>
      <c r="H388">
        <f t="shared" si="15"/>
        <v>-0.15403415409409726</v>
      </c>
      <c r="I388">
        <f t="shared" si="17"/>
        <v>3.4075899042510951</v>
      </c>
    </row>
    <row r="389" spans="2:9">
      <c r="B389">
        <v>381</v>
      </c>
      <c r="C389">
        <v>1</v>
      </c>
      <c r="D389">
        <v>21</v>
      </c>
      <c r="E389">
        <v>79</v>
      </c>
      <c r="F389">
        <v>77</v>
      </c>
      <c r="G389">
        <f t="shared" si="16"/>
        <v>2</v>
      </c>
      <c r="H389">
        <f t="shared" si="15"/>
        <v>-1.9273153643479446</v>
      </c>
      <c r="I389">
        <f t="shared" si="17"/>
        <v>15.42380597104343</v>
      </c>
    </row>
    <row r="390" spans="2:9">
      <c r="B390">
        <v>382</v>
      </c>
      <c r="C390">
        <v>4</v>
      </c>
      <c r="D390">
        <v>2</v>
      </c>
      <c r="E390">
        <v>82</v>
      </c>
      <c r="F390">
        <v>89</v>
      </c>
      <c r="G390">
        <f t="shared" si="16"/>
        <v>-7</v>
      </c>
      <c r="H390">
        <f t="shared" si="15"/>
        <v>-5.3277997511921296</v>
      </c>
      <c r="I390">
        <f t="shared" si="17"/>
        <v>2.7962536721131039</v>
      </c>
    </row>
    <row r="391" spans="2:9">
      <c r="B391">
        <v>383</v>
      </c>
      <c r="C391">
        <v>17</v>
      </c>
      <c r="D391">
        <v>7</v>
      </c>
      <c r="E391">
        <v>100</v>
      </c>
      <c r="F391">
        <v>92</v>
      </c>
      <c r="G391">
        <f t="shared" si="16"/>
        <v>8</v>
      </c>
      <c r="H391">
        <f t="shared" si="15"/>
        <v>5.6891568044746688</v>
      </c>
      <c r="I391">
        <f t="shared" si="17"/>
        <v>5.3399962743057241</v>
      </c>
    </row>
    <row r="392" spans="2:9">
      <c r="B392">
        <v>384</v>
      </c>
      <c r="C392">
        <v>16</v>
      </c>
      <c r="D392">
        <v>9</v>
      </c>
      <c r="E392">
        <v>98</v>
      </c>
      <c r="F392">
        <v>86</v>
      </c>
      <c r="G392">
        <f t="shared" si="16"/>
        <v>12</v>
      </c>
      <c r="H392">
        <f t="shared" si="15"/>
        <v>4.0431154232955659</v>
      </c>
      <c r="I392">
        <f t="shared" si="17"/>
        <v>63.312012166996901</v>
      </c>
    </row>
    <row r="393" spans="2:9">
      <c r="B393">
        <v>385</v>
      </c>
      <c r="C393">
        <v>15</v>
      </c>
      <c r="D393">
        <v>19</v>
      </c>
      <c r="E393">
        <v>94</v>
      </c>
      <c r="F393">
        <v>90</v>
      </c>
      <c r="G393">
        <f t="shared" si="16"/>
        <v>4</v>
      </c>
      <c r="H393">
        <f t="shared" ref="H393:H456" si="18">Home_edge+VLOOKUP(C393,lookup,3)-VLOOKUP(D393,lookup,3)</f>
        <v>5.2543689370250872</v>
      </c>
      <c r="I393">
        <f t="shared" si="17"/>
        <v>1.5734414301734472</v>
      </c>
    </row>
    <row r="394" spans="2:9">
      <c r="B394">
        <v>386</v>
      </c>
      <c r="C394">
        <v>25</v>
      </c>
      <c r="D394">
        <v>29</v>
      </c>
      <c r="E394">
        <v>92</v>
      </c>
      <c r="F394">
        <v>81</v>
      </c>
      <c r="G394">
        <f t="shared" ref="G394:G457" si="19">E394-F394</f>
        <v>11</v>
      </c>
      <c r="H394">
        <f t="shared" si="18"/>
        <v>11.853397060934817</v>
      </c>
      <c r="I394">
        <f t="shared" ref="I394:I457" si="20">(G394-H394)^2</f>
        <v>0.72828654361218437</v>
      </c>
    </row>
    <row r="395" spans="2:9">
      <c r="B395">
        <v>387</v>
      </c>
      <c r="C395">
        <v>3</v>
      </c>
      <c r="D395">
        <v>10</v>
      </c>
      <c r="E395">
        <v>110</v>
      </c>
      <c r="F395">
        <v>103</v>
      </c>
      <c r="G395">
        <f t="shared" si="19"/>
        <v>7</v>
      </c>
      <c r="H395">
        <f t="shared" si="18"/>
        <v>-3.6622531353702183</v>
      </c>
      <c r="I395">
        <f t="shared" si="20"/>
        <v>113.68364192271204</v>
      </c>
    </row>
    <row r="396" spans="2:9">
      <c r="B396">
        <v>388</v>
      </c>
      <c r="C396">
        <v>22</v>
      </c>
      <c r="D396">
        <v>24</v>
      </c>
      <c r="E396">
        <v>110</v>
      </c>
      <c r="F396">
        <v>101</v>
      </c>
      <c r="G396">
        <f t="shared" si="19"/>
        <v>9</v>
      </c>
      <c r="H396">
        <f t="shared" si="18"/>
        <v>-1.3973252748647322</v>
      </c>
      <c r="I396">
        <f t="shared" si="20"/>
        <v>108.10437287134098</v>
      </c>
    </row>
    <row r="397" spans="2:9">
      <c r="B397">
        <v>389</v>
      </c>
      <c r="C397">
        <v>23</v>
      </c>
      <c r="D397">
        <v>26</v>
      </c>
      <c r="E397">
        <v>81</v>
      </c>
      <c r="F397">
        <v>80</v>
      </c>
      <c r="G397">
        <f t="shared" si="19"/>
        <v>1</v>
      </c>
      <c r="H397">
        <f t="shared" si="18"/>
        <v>6.9004855118922555</v>
      </c>
      <c r="I397">
        <f t="shared" si="20"/>
        <v>34.815729276050412</v>
      </c>
    </row>
    <row r="398" spans="2:9">
      <c r="B398">
        <v>390</v>
      </c>
      <c r="C398">
        <v>11</v>
      </c>
      <c r="D398">
        <v>6</v>
      </c>
      <c r="E398">
        <v>92</v>
      </c>
      <c r="F398">
        <v>89</v>
      </c>
      <c r="G398">
        <f t="shared" si="19"/>
        <v>3</v>
      </c>
      <c r="H398">
        <f t="shared" si="18"/>
        <v>7.8209016801560303</v>
      </c>
      <c r="I398">
        <f t="shared" si="20"/>
        <v>23.241093009731234</v>
      </c>
    </row>
    <row r="399" spans="2:9">
      <c r="B399">
        <v>391</v>
      </c>
      <c r="C399">
        <v>13</v>
      </c>
      <c r="D399">
        <v>28</v>
      </c>
      <c r="E399">
        <v>74</v>
      </c>
      <c r="F399">
        <v>103</v>
      </c>
      <c r="G399">
        <f t="shared" si="19"/>
        <v>-29</v>
      </c>
      <c r="H399">
        <f t="shared" si="18"/>
        <v>-1.1860623289048084</v>
      </c>
      <c r="I399">
        <f t="shared" si="20"/>
        <v>773.61512877156827</v>
      </c>
    </row>
    <row r="400" spans="2:9">
      <c r="B400">
        <v>392</v>
      </c>
      <c r="C400">
        <v>27</v>
      </c>
      <c r="D400">
        <v>12</v>
      </c>
      <c r="E400">
        <v>107</v>
      </c>
      <c r="F400">
        <v>109</v>
      </c>
      <c r="G400">
        <f t="shared" si="19"/>
        <v>-2</v>
      </c>
      <c r="H400">
        <f t="shared" si="18"/>
        <v>-5.1941794339827005</v>
      </c>
      <c r="I400">
        <f t="shared" si="20"/>
        <v>10.202782256478045</v>
      </c>
    </row>
    <row r="401" spans="2:9">
      <c r="B401">
        <v>393</v>
      </c>
      <c r="C401">
        <v>19</v>
      </c>
      <c r="D401">
        <v>14</v>
      </c>
      <c r="E401">
        <v>84</v>
      </c>
      <c r="F401">
        <v>92</v>
      </c>
      <c r="G401">
        <f t="shared" si="19"/>
        <v>-8</v>
      </c>
      <c r="H401">
        <f t="shared" si="18"/>
        <v>7.3790412041305817</v>
      </c>
      <c r="I401">
        <f t="shared" si="20"/>
        <v>236.51490835834622</v>
      </c>
    </row>
    <row r="402" spans="2:9">
      <c r="B402">
        <v>394</v>
      </c>
      <c r="C402">
        <v>24</v>
      </c>
      <c r="D402">
        <v>8</v>
      </c>
      <c r="E402">
        <v>103</v>
      </c>
      <c r="F402">
        <v>88</v>
      </c>
      <c r="G402">
        <f t="shared" si="19"/>
        <v>15</v>
      </c>
      <c r="H402">
        <f t="shared" si="18"/>
        <v>11.24625846948914</v>
      </c>
      <c r="I402">
        <f t="shared" si="20"/>
        <v>14.090575477882012</v>
      </c>
    </row>
    <row r="403" spans="2:9">
      <c r="B403">
        <v>395</v>
      </c>
      <c r="C403">
        <v>10</v>
      </c>
      <c r="D403">
        <v>1</v>
      </c>
      <c r="E403">
        <v>112</v>
      </c>
      <c r="F403">
        <v>97</v>
      </c>
      <c r="G403">
        <f t="shared" si="19"/>
        <v>15</v>
      </c>
      <c r="H403">
        <f t="shared" si="18"/>
        <v>9.9399885091147748</v>
      </c>
      <c r="I403">
        <f t="shared" si="20"/>
        <v>25.603716287890521</v>
      </c>
    </row>
    <row r="404" spans="2:9">
      <c r="B404">
        <v>396</v>
      </c>
      <c r="C404">
        <v>20</v>
      </c>
      <c r="D404">
        <v>15</v>
      </c>
      <c r="E404">
        <v>103</v>
      </c>
      <c r="F404">
        <v>108</v>
      </c>
      <c r="G404">
        <f t="shared" si="19"/>
        <v>-5</v>
      </c>
      <c r="H404">
        <f t="shared" si="18"/>
        <v>3.4197864674004337</v>
      </c>
      <c r="I404">
        <f t="shared" si="20"/>
        <v>70.892804156619462</v>
      </c>
    </row>
    <row r="405" spans="2:9">
      <c r="B405">
        <v>397</v>
      </c>
      <c r="C405">
        <v>4</v>
      </c>
      <c r="D405">
        <v>14</v>
      </c>
      <c r="E405">
        <v>74</v>
      </c>
      <c r="F405">
        <v>72</v>
      </c>
      <c r="G405">
        <f t="shared" si="19"/>
        <v>2</v>
      </c>
      <c r="H405">
        <f t="shared" si="18"/>
        <v>-0.59950440012699868</v>
      </c>
      <c r="I405">
        <f t="shared" si="20"/>
        <v>6.7574231262796269</v>
      </c>
    </row>
    <row r="406" spans="2:9">
      <c r="B406">
        <v>398</v>
      </c>
      <c r="C406">
        <v>17</v>
      </c>
      <c r="D406">
        <v>3</v>
      </c>
      <c r="E406">
        <v>99</v>
      </c>
      <c r="F406">
        <v>83</v>
      </c>
      <c r="G406">
        <f t="shared" si="19"/>
        <v>16</v>
      </c>
      <c r="H406">
        <f t="shared" si="18"/>
        <v>13.837098682490968</v>
      </c>
      <c r="I406">
        <f t="shared" si="20"/>
        <v>4.678142109282307</v>
      </c>
    </row>
    <row r="407" spans="2:9">
      <c r="B407">
        <v>399</v>
      </c>
      <c r="C407">
        <v>25</v>
      </c>
      <c r="D407">
        <v>18</v>
      </c>
      <c r="E407">
        <v>99</v>
      </c>
      <c r="F407">
        <v>94</v>
      </c>
      <c r="G407">
        <f t="shared" si="19"/>
        <v>5</v>
      </c>
      <c r="H407">
        <f t="shared" si="18"/>
        <v>8.9505738950308373</v>
      </c>
      <c r="I407">
        <f t="shared" si="20"/>
        <v>15.607034100099121</v>
      </c>
    </row>
    <row r="408" spans="2:9">
      <c r="B408">
        <v>400</v>
      </c>
      <c r="C408">
        <v>9</v>
      </c>
      <c r="D408">
        <v>28</v>
      </c>
      <c r="E408">
        <v>91</v>
      </c>
      <c r="F408">
        <v>96</v>
      </c>
      <c r="G408">
        <f t="shared" si="19"/>
        <v>-5</v>
      </c>
      <c r="H408">
        <f t="shared" si="18"/>
        <v>3.3023103012770765</v>
      </c>
      <c r="I408">
        <f t="shared" si="20"/>
        <v>68.928356338691458</v>
      </c>
    </row>
    <row r="409" spans="2:9">
      <c r="B409">
        <v>401</v>
      </c>
      <c r="C409">
        <v>5</v>
      </c>
      <c r="D409">
        <v>29</v>
      </c>
      <c r="E409">
        <v>92</v>
      </c>
      <c r="F409">
        <v>86</v>
      </c>
      <c r="G409">
        <f t="shared" si="19"/>
        <v>6</v>
      </c>
      <c r="H409">
        <f t="shared" si="18"/>
        <v>12.612438938055645</v>
      </c>
      <c r="I409">
        <f t="shared" si="20"/>
        <v>43.724348709514466</v>
      </c>
    </row>
    <row r="410" spans="2:9">
      <c r="B410">
        <v>402</v>
      </c>
      <c r="C410">
        <v>22</v>
      </c>
      <c r="D410">
        <v>26</v>
      </c>
      <c r="E410">
        <v>89</v>
      </c>
      <c r="F410">
        <v>88</v>
      </c>
      <c r="G410">
        <f t="shared" si="19"/>
        <v>1</v>
      </c>
      <c r="H410">
        <f t="shared" si="18"/>
        <v>5.0280338610994866</v>
      </c>
      <c r="I410">
        <f t="shared" si="20"/>
        <v>16.225056786164039</v>
      </c>
    </row>
    <row r="411" spans="2:9">
      <c r="B411">
        <v>403</v>
      </c>
      <c r="C411">
        <v>20</v>
      </c>
      <c r="D411">
        <v>7</v>
      </c>
      <c r="E411">
        <v>104</v>
      </c>
      <c r="F411">
        <v>99</v>
      </c>
      <c r="G411">
        <f t="shared" si="19"/>
        <v>5</v>
      </c>
      <c r="H411">
        <f t="shared" si="18"/>
        <v>0.3699035668069266</v>
      </c>
      <c r="I411">
        <f t="shared" si="20"/>
        <v>21.437792980667222</v>
      </c>
    </row>
    <row r="412" spans="2:9">
      <c r="B412">
        <v>404</v>
      </c>
      <c r="C412">
        <v>17</v>
      </c>
      <c r="D412">
        <v>2</v>
      </c>
      <c r="E412">
        <v>117</v>
      </c>
      <c r="F412">
        <v>81</v>
      </c>
      <c r="G412">
        <f t="shared" si="19"/>
        <v>36</v>
      </c>
      <c r="H412">
        <f t="shared" si="18"/>
        <v>8.9325873676099938</v>
      </c>
      <c r="I412">
        <f t="shared" si="20"/>
        <v>732.64482661206603</v>
      </c>
    </row>
    <row r="413" spans="2:9">
      <c r="B413">
        <v>405</v>
      </c>
      <c r="C413">
        <v>12</v>
      </c>
      <c r="D413">
        <v>24</v>
      </c>
      <c r="E413">
        <v>99</v>
      </c>
      <c r="F413">
        <v>105</v>
      </c>
      <c r="G413">
        <f t="shared" si="19"/>
        <v>-6</v>
      </c>
      <c r="H413">
        <f t="shared" si="18"/>
        <v>-7.221293360130332E-3</v>
      </c>
      <c r="I413">
        <f t="shared" si="20"/>
        <v>35.913396626756231</v>
      </c>
    </row>
    <row r="414" spans="2:9">
      <c r="B414">
        <v>406</v>
      </c>
      <c r="C414">
        <v>29</v>
      </c>
      <c r="D414">
        <v>7</v>
      </c>
      <c r="E414">
        <v>82</v>
      </c>
      <c r="F414">
        <v>87</v>
      </c>
      <c r="G414">
        <f t="shared" si="19"/>
        <v>-5</v>
      </c>
      <c r="H414">
        <f t="shared" si="18"/>
        <v>-0.45451738239452277</v>
      </c>
      <c r="I414">
        <f t="shared" si="20"/>
        <v>20.661412226953544</v>
      </c>
    </row>
    <row r="415" spans="2:9">
      <c r="B415">
        <v>407</v>
      </c>
      <c r="C415">
        <v>18</v>
      </c>
      <c r="D415">
        <v>5</v>
      </c>
      <c r="E415">
        <v>81</v>
      </c>
      <c r="F415">
        <v>83</v>
      </c>
      <c r="G415">
        <f t="shared" si="19"/>
        <v>-2</v>
      </c>
      <c r="H415">
        <f t="shared" si="18"/>
        <v>-1.9980486446029442</v>
      </c>
      <c r="I415">
        <f t="shared" si="20"/>
        <v>3.8077878856188793E-6</v>
      </c>
    </row>
    <row r="416" spans="2:9">
      <c r="B416">
        <v>408</v>
      </c>
      <c r="C416">
        <v>26</v>
      </c>
      <c r="D416">
        <v>27</v>
      </c>
      <c r="E416">
        <v>97</v>
      </c>
      <c r="F416">
        <v>88</v>
      </c>
      <c r="G416">
        <f t="shared" si="19"/>
        <v>9</v>
      </c>
      <c r="H416">
        <f t="shared" si="18"/>
        <v>10.343392282701693</v>
      </c>
      <c r="I416">
        <f t="shared" si="20"/>
        <v>1.8047028252224651</v>
      </c>
    </row>
    <row r="417" spans="2:9">
      <c r="B417">
        <v>409</v>
      </c>
      <c r="C417">
        <v>4</v>
      </c>
      <c r="D417">
        <v>10</v>
      </c>
      <c r="E417">
        <v>89</v>
      </c>
      <c r="F417">
        <v>113</v>
      </c>
      <c r="G417">
        <f t="shared" si="19"/>
        <v>-24</v>
      </c>
      <c r="H417">
        <f t="shared" si="18"/>
        <v>-7.9413251354557346</v>
      </c>
      <c r="I417">
        <f t="shared" si="20"/>
        <v>257.88103840514577</v>
      </c>
    </row>
    <row r="418" spans="2:9">
      <c r="B418">
        <v>410</v>
      </c>
      <c r="C418">
        <v>1</v>
      </c>
      <c r="D418">
        <v>25</v>
      </c>
      <c r="E418">
        <v>81</v>
      </c>
      <c r="F418">
        <v>79</v>
      </c>
      <c r="G418">
        <f t="shared" si="19"/>
        <v>2</v>
      </c>
      <c r="H418">
        <f t="shared" si="18"/>
        <v>-6.5456391114293506</v>
      </c>
      <c r="I418">
        <f t="shared" si="20"/>
        <v>73.02794782279102</v>
      </c>
    </row>
    <row r="419" spans="2:9">
      <c r="B419">
        <v>411</v>
      </c>
      <c r="C419">
        <v>17</v>
      </c>
      <c r="D419">
        <v>15</v>
      </c>
      <c r="E419">
        <v>110</v>
      </c>
      <c r="F419">
        <v>90</v>
      </c>
      <c r="G419">
        <f t="shared" si="19"/>
        <v>20</v>
      </c>
      <c r="H419">
        <f t="shared" si="18"/>
        <v>8.7390397050681763</v>
      </c>
      <c r="I419">
        <f t="shared" si="20"/>
        <v>126.80922676403102</v>
      </c>
    </row>
    <row r="420" spans="2:9">
      <c r="B420">
        <v>412</v>
      </c>
      <c r="C420">
        <v>14</v>
      </c>
      <c r="D420">
        <v>2</v>
      </c>
      <c r="E420">
        <v>90</v>
      </c>
      <c r="F420">
        <v>70</v>
      </c>
      <c r="G420">
        <f t="shared" si="19"/>
        <v>20</v>
      </c>
      <c r="H420">
        <f t="shared" si="18"/>
        <v>-0.87251178729077061</v>
      </c>
      <c r="I420">
        <f t="shared" si="20"/>
        <v>435.66174831059209</v>
      </c>
    </row>
    <row r="421" spans="2:9">
      <c r="B421">
        <v>413</v>
      </c>
      <c r="C421">
        <v>13</v>
      </c>
      <c r="D421">
        <v>20</v>
      </c>
      <c r="E421">
        <v>99</v>
      </c>
      <c r="F421">
        <v>86</v>
      </c>
      <c r="G421">
        <f t="shared" si="19"/>
        <v>13</v>
      </c>
      <c r="H421">
        <f t="shared" si="18"/>
        <v>1.9226554169847492</v>
      </c>
      <c r="I421">
        <f t="shared" si="20"/>
        <v>122.70756301085731</v>
      </c>
    </row>
    <row r="422" spans="2:9">
      <c r="B422">
        <v>414</v>
      </c>
      <c r="C422">
        <v>9</v>
      </c>
      <c r="D422">
        <v>19</v>
      </c>
      <c r="E422">
        <v>83</v>
      </c>
      <c r="F422">
        <v>99</v>
      </c>
      <c r="G422">
        <f t="shared" si="19"/>
        <v>-16</v>
      </c>
      <c r="H422">
        <f t="shared" si="18"/>
        <v>7.3736163240434349</v>
      </c>
      <c r="I422">
        <f t="shared" si="20"/>
        <v>546.32594006358977</v>
      </c>
    </row>
    <row r="423" spans="2:9">
      <c r="B423">
        <v>415</v>
      </c>
      <c r="C423">
        <v>3</v>
      </c>
      <c r="D423">
        <v>16</v>
      </c>
      <c r="E423">
        <v>100</v>
      </c>
      <c r="F423">
        <v>113</v>
      </c>
      <c r="G423">
        <f t="shared" si="19"/>
        <v>-13</v>
      </c>
      <c r="H423">
        <f t="shared" si="18"/>
        <v>-3.5488546601879856</v>
      </c>
      <c r="I423">
        <f t="shared" si="20"/>
        <v>89.324148234250373</v>
      </c>
    </row>
    <row r="424" spans="2:9">
      <c r="B424">
        <v>416</v>
      </c>
      <c r="C424">
        <v>22</v>
      </c>
      <c r="D424">
        <v>11</v>
      </c>
      <c r="E424">
        <v>108</v>
      </c>
      <c r="F424">
        <v>95</v>
      </c>
      <c r="G424">
        <f t="shared" si="19"/>
        <v>13</v>
      </c>
      <c r="H424">
        <f t="shared" si="18"/>
        <v>8.8419884853426893</v>
      </c>
      <c r="I424">
        <f t="shared" si="20"/>
        <v>17.289059756022784</v>
      </c>
    </row>
    <row r="425" spans="2:9">
      <c r="B425">
        <v>417</v>
      </c>
      <c r="C425">
        <v>8</v>
      </c>
      <c r="D425">
        <v>27</v>
      </c>
      <c r="E425">
        <v>101</v>
      </c>
      <c r="F425">
        <v>96</v>
      </c>
      <c r="G425">
        <f t="shared" si="19"/>
        <v>5</v>
      </c>
      <c r="H425">
        <f t="shared" si="18"/>
        <v>9.3782765129511301</v>
      </c>
      <c r="I425">
        <f t="shared" si="20"/>
        <v>19.169305223859507</v>
      </c>
    </row>
    <row r="426" spans="2:9">
      <c r="B426">
        <v>418</v>
      </c>
      <c r="C426">
        <v>23</v>
      </c>
      <c r="D426">
        <v>28</v>
      </c>
      <c r="E426">
        <v>103</v>
      </c>
      <c r="F426">
        <v>98</v>
      </c>
      <c r="G426">
        <f t="shared" si="19"/>
        <v>5</v>
      </c>
      <c r="H426">
        <f t="shared" si="18"/>
        <v>4.8237566459187544</v>
      </c>
      <c r="I426">
        <f t="shared" si="20"/>
        <v>3.1061719857807306E-2</v>
      </c>
    </row>
    <row r="427" spans="2:9">
      <c r="B427">
        <v>419</v>
      </c>
      <c r="C427">
        <v>10</v>
      </c>
      <c r="D427">
        <v>18</v>
      </c>
      <c r="E427">
        <v>91</v>
      </c>
      <c r="F427">
        <v>84</v>
      </c>
      <c r="G427">
        <f t="shared" si="19"/>
        <v>7</v>
      </c>
      <c r="H427">
        <f t="shared" si="18"/>
        <v>4.633356165167541</v>
      </c>
      <c r="I427">
        <f t="shared" si="20"/>
        <v>5.6010030409504878</v>
      </c>
    </row>
    <row r="428" spans="2:9">
      <c r="B428">
        <v>420</v>
      </c>
      <c r="C428">
        <v>20</v>
      </c>
      <c r="D428">
        <v>2</v>
      </c>
      <c r="E428">
        <v>101</v>
      </c>
      <c r="F428">
        <v>95</v>
      </c>
      <c r="G428">
        <f t="shared" si="19"/>
        <v>6</v>
      </c>
      <c r="H428">
        <f t="shared" si="18"/>
        <v>3.6133341299422526</v>
      </c>
      <c r="I428">
        <f t="shared" si="20"/>
        <v>5.696173975298505</v>
      </c>
    </row>
    <row r="429" spans="2:9">
      <c r="B429">
        <v>421</v>
      </c>
      <c r="C429">
        <v>29</v>
      </c>
      <c r="D429">
        <v>1</v>
      </c>
      <c r="E429">
        <v>84</v>
      </c>
      <c r="F429">
        <v>76</v>
      </c>
      <c r="G429">
        <f t="shared" si="19"/>
        <v>8</v>
      </c>
      <c r="H429">
        <f t="shared" si="18"/>
        <v>6.2595927418176132</v>
      </c>
      <c r="I429">
        <f t="shared" si="20"/>
        <v>3.0290174243339334</v>
      </c>
    </row>
    <row r="430" spans="2:9">
      <c r="B430">
        <v>422</v>
      </c>
      <c r="C430">
        <v>7</v>
      </c>
      <c r="D430">
        <v>16</v>
      </c>
      <c r="E430">
        <v>106</v>
      </c>
      <c r="F430">
        <v>82</v>
      </c>
      <c r="G430">
        <f t="shared" si="19"/>
        <v>24</v>
      </c>
      <c r="H430">
        <f t="shared" si="18"/>
        <v>4.5990872178283126</v>
      </c>
      <c r="I430">
        <f t="shared" si="20"/>
        <v>376.39541678143274</v>
      </c>
    </row>
    <row r="431" spans="2:9">
      <c r="B431">
        <v>423</v>
      </c>
      <c r="C431">
        <v>5</v>
      </c>
      <c r="D431">
        <v>19</v>
      </c>
      <c r="E431">
        <v>107</v>
      </c>
      <c r="F431">
        <v>82</v>
      </c>
      <c r="G431">
        <f t="shared" si="19"/>
        <v>25</v>
      </c>
      <c r="H431">
        <f t="shared" si="18"/>
        <v>12.750606265730998</v>
      </c>
      <c r="I431">
        <f t="shared" si="20"/>
        <v>150.04764685714869</v>
      </c>
    </row>
    <row r="432" spans="2:9">
      <c r="B432">
        <v>424</v>
      </c>
      <c r="C432">
        <v>3</v>
      </c>
      <c r="D432">
        <v>25</v>
      </c>
      <c r="E432">
        <v>95</v>
      </c>
      <c r="F432">
        <v>109</v>
      </c>
      <c r="G432">
        <f t="shared" si="19"/>
        <v>-14</v>
      </c>
      <c r="H432">
        <f t="shared" si="18"/>
        <v>-7.9794708652335142</v>
      </c>
      <c r="I432">
        <f t="shared" si="20"/>
        <v>36.246771062572087</v>
      </c>
    </row>
    <row r="433" spans="2:9">
      <c r="B433">
        <v>425</v>
      </c>
      <c r="C433">
        <v>15</v>
      </c>
      <c r="D433">
        <v>17</v>
      </c>
      <c r="E433">
        <v>96</v>
      </c>
      <c r="F433">
        <v>104</v>
      </c>
      <c r="G433">
        <f t="shared" si="19"/>
        <v>-8</v>
      </c>
      <c r="H433">
        <f t="shared" si="18"/>
        <v>-1.0274725775194562</v>
      </c>
      <c r="I433">
        <f t="shared" si="20"/>
        <v>48.616138657243184</v>
      </c>
    </row>
    <row r="434" spans="2:9">
      <c r="B434">
        <v>426</v>
      </c>
      <c r="C434">
        <v>28</v>
      </c>
      <c r="D434">
        <v>21</v>
      </c>
      <c r="E434">
        <v>98</v>
      </c>
      <c r="F434">
        <v>69</v>
      </c>
      <c r="G434">
        <f t="shared" si="19"/>
        <v>29</v>
      </c>
      <c r="H434">
        <f t="shared" si="18"/>
        <v>4.4096325087863155</v>
      </c>
      <c r="I434">
        <f t="shared" si="20"/>
        <v>604.68617335293879</v>
      </c>
    </row>
    <row r="435" spans="2:9">
      <c r="B435">
        <v>427</v>
      </c>
      <c r="C435">
        <v>6</v>
      </c>
      <c r="D435">
        <v>12</v>
      </c>
      <c r="E435">
        <v>93</v>
      </c>
      <c r="F435">
        <v>112</v>
      </c>
      <c r="G435">
        <f t="shared" si="19"/>
        <v>-19</v>
      </c>
      <c r="H435">
        <f t="shared" si="18"/>
        <v>-6.4856434556802416</v>
      </c>
      <c r="I435">
        <f t="shared" si="20"/>
        <v>156.60911971835876</v>
      </c>
    </row>
    <row r="436" spans="2:9">
      <c r="B436">
        <v>428</v>
      </c>
      <c r="C436">
        <v>24</v>
      </c>
      <c r="D436">
        <v>23</v>
      </c>
      <c r="E436">
        <v>113</v>
      </c>
      <c r="F436">
        <v>119</v>
      </c>
      <c r="G436">
        <f t="shared" si="19"/>
        <v>-6</v>
      </c>
      <c r="H436">
        <f t="shared" si="18"/>
        <v>7.2364407516206821</v>
      </c>
      <c r="I436">
        <f t="shared" si="20"/>
        <v>175.20336377116467</v>
      </c>
    </row>
    <row r="437" spans="2:9">
      <c r="B437">
        <v>429</v>
      </c>
      <c r="C437">
        <v>11</v>
      </c>
      <c r="D437">
        <v>8</v>
      </c>
      <c r="E437">
        <v>92</v>
      </c>
      <c r="F437">
        <v>99</v>
      </c>
      <c r="G437">
        <f t="shared" si="19"/>
        <v>-7</v>
      </c>
      <c r="H437">
        <f t="shared" si="18"/>
        <v>1.0069447092817181</v>
      </c>
      <c r="I437">
        <f t="shared" si="20"/>
        <v>64.111163577494509</v>
      </c>
    </row>
    <row r="438" spans="2:9">
      <c r="B438">
        <v>430</v>
      </c>
      <c r="C438">
        <v>4</v>
      </c>
      <c r="D438">
        <v>22</v>
      </c>
      <c r="E438">
        <v>84</v>
      </c>
      <c r="F438">
        <v>103</v>
      </c>
      <c r="G438">
        <f t="shared" si="19"/>
        <v>-19</v>
      </c>
      <c r="H438">
        <f t="shared" si="18"/>
        <v>-7.2895894946012056</v>
      </c>
      <c r="I438">
        <f t="shared" si="20"/>
        <v>137.13371420495446</v>
      </c>
    </row>
    <row r="439" spans="2:9">
      <c r="B439">
        <v>431</v>
      </c>
      <c r="C439">
        <v>9</v>
      </c>
      <c r="D439">
        <v>18</v>
      </c>
      <c r="E439">
        <v>97</v>
      </c>
      <c r="F439">
        <v>85</v>
      </c>
      <c r="G439">
        <f t="shared" si="19"/>
        <v>12</v>
      </c>
      <c r="H439">
        <f t="shared" si="18"/>
        <v>4.332625830464103</v>
      </c>
      <c r="I439">
        <f t="shared" si="20"/>
        <v>58.788626655666285</v>
      </c>
    </row>
    <row r="440" spans="2:9">
      <c r="B440">
        <v>432</v>
      </c>
      <c r="C440">
        <v>12</v>
      </c>
      <c r="D440">
        <v>27</v>
      </c>
      <c r="E440">
        <v>104</v>
      </c>
      <c r="F440">
        <v>88</v>
      </c>
      <c r="G440">
        <f t="shared" si="19"/>
        <v>16</v>
      </c>
      <c r="H440">
        <f t="shared" si="18"/>
        <v>12.905746561531419</v>
      </c>
      <c r="I440">
        <f t="shared" si="20"/>
        <v>9.5744043414746347</v>
      </c>
    </row>
    <row r="441" spans="2:9">
      <c r="B441">
        <v>433</v>
      </c>
      <c r="C441">
        <v>20</v>
      </c>
      <c r="D441">
        <v>29</v>
      </c>
      <c r="E441">
        <v>112</v>
      </c>
      <c r="F441">
        <v>95</v>
      </c>
      <c r="G441">
        <f t="shared" si="19"/>
        <v>17</v>
      </c>
      <c r="H441">
        <f t="shared" si="18"/>
        <v>4.6802045129758092</v>
      </c>
      <c r="I441">
        <f t="shared" si="20"/>
        <v>151.77736084210161</v>
      </c>
    </row>
    <row r="442" spans="2:9">
      <c r="B442">
        <v>434</v>
      </c>
      <c r="C442">
        <v>17</v>
      </c>
      <c r="D442">
        <v>4</v>
      </c>
      <c r="E442">
        <v>102</v>
      </c>
      <c r="F442">
        <v>88</v>
      </c>
      <c r="G442">
        <f t="shared" si="19"/>
        <v>14</v>
      </c>
      <c r="H442">
        <f t="shared" si="18"/>
        <v>18.116170682576481</v>
      </c>
      <c r="I442">
        <f t="shared" si="20"/>
        <v>16.942861088102134</v>
      </c>
    </row>
    <row r="443" spans="2:9">
      <c r="B443">
        <v>435</v>
      </c>
      <c r="C443">
        <v>14</v>
      </c>
      <c r="D443">
        <v>1</v>
      </c>
      <c r="E443">
        <v>93</v>
      </c>
      <c r="F443">
        <v>84</v>
      </c>
      <c r="G443">
        <f t="shared" si="19"/>
        <v>9</v>
      </c>
      <c r="H443">
        <f t="shared" si="18"/>
        <v>2.5981677737860394</v>
      </c>
      <c r="I443">
        <f t="shared" si="20"/>
        <v>40.98345585259159</v>
      </c>
    </row>
    <row r="444" spans="2:9">
      <c r="B444">
        <v>436</v>
      </c>
      <c r="C444">
        <v>7</v>
      </c>
      <c r="D444">
        <v>23</v>
      </c>
      <c r="E444">
        <v>74</v>
      </c>
      <c r="F444">
        <v>85</v>
      </c>
      <c r="G444">
        <f t="shared" si="19"/>
        <v>-11</v>
      </c>
      <c r="H444">
        <f t="shared" si="18"/>
        <v>3.2649727327078408</v>
      </c>
      <c r="I444">
        <f t="shared" si="20"/>
        <v>203.48944706489823</v>
      </c>
    </row>
    <row r="445" spans="2:9">
      <c r="B445">
        <v>437</v>
      </c>
      <c r="C445">
        <v>19</v>
      </c>
      <c r="D445">
        <v>25</v>
      </c>
      <c r="E445">
        <v>96</v>
      </c>
      <c r="F445">
        <v>95</v>
      </c>
      <c r="G445">
        <f t="shared" si="19"/>
        <v>1</v>
      </c>
      <c r="H445">
        <f t="shared" si="18"/>
        <v>-4.2799972610614496</v>
      </c>
      <c r="I445">
        <f t="shared" si="20"/>
        <v>27.878371076816411</v>
      </c>
    </row>
    <row r="446" spans="2:9">
      <c r="B446">
        <v>438</v>
      </c>
      <c r="C446">
        <v>16</v>
      </c>
      <c r="D446">
        <v>22</v>
      </c>
      <c r="E446">
        <v>104</v>
      </c>
      <c r="F446">
        <v>98</v>
      </c>
      <c r="G446">
        <f t="shared" si="19"/>
        <v>6</v>
      </c>
      <c r="H446">
        <f t="shared" si="18"/>
        <v>4.394120729446656</v>
      </c>
      <c r="I446">
        <f t="shared" si="20"/>
        <v>2.5788482315929402</v>
      </c>
    </row>
    <row r="447" spans="2:9">
      <c r="B447">
        <v>439</v>
      </c>
      <c r="C447">
        <v>5</v>
      </c>
      <c r="D447">
        <v>15</v>
      </c>
      <c r="E447">
        <v>107</v>
      </c>
      <c r="F447">
        <v>110</v>
      </c>
      <c r="G447">
        <f t="shared" si="19"/>
        <v>-3</v>
      </c>
      <c r="H447">
        <f t="shared" si="18"/>
        <v>11.352020892480271</v>
      </c>
      <c r="I447">
        <f t="shared" si="20"/>
        <v>205.98050369819018</v>
      </c>
    </row>
    <row r="448" spans="2:9">
      <c r="B448">
        <v>440</v>
      </c>
      <c r="C448">
        <v>6</v>
      </c>
      <c r="D448">
        <v>26</v>
      </c>
      <c r="E448">
        <v>77</v>
      </c>
      <c r="F448">
        <v>79</v>
      </c>
      <c r="G448">
        <f t="shared" si="19"/>
        <v>-2</v>
      </c>
      <c r="H448">
        <f t="shared" si="18"/>
        <v>-3.9232891768505138</v>
      </c>
      <c r="I448">
        <f t="shared" si="20"/>
        <v>3.6990412577903271</v>
      </c>
    </row>
    <row r="449" spans="2:9">
      <c r="B449">
        <v>441</v>
      </c>
      <c r="C449">
        <v>28</v>
      </c>
      <c r="D449">
        <v>27</v>
      </c>
      <c r="E449">
        <v>107</v>
      </c>
      <c r="F449">
        <v>85</v>
      </c>
      <c r="G449">
        <f t="shared" si="19"/>
        <v>22</v>
      </c>
      <c r="H449">
        <f t="shared" si="18"/>
        <v>12.420121148675193</v>
      </c>
      <c r="I449">
        <f t="shared" si="20"/>
        <v>91.774078806060302</v>
      </c>
    </row>
    <row r="450" spans="2:9">
      <c r="B450">
        <v>442</v>
      </c>
      <c r="C450">
        <v>8</v>
      </c>
      <c r="D450">
        <v>21</v>
      </c>
      <c r="E450">
        <v>104</v>
      </c>
      <c r="F450">
        <v>98</v>
      </c>
      <c r="G450">
        <f t="shared" si="19"/>
        <v>6</v>
      </c>
      <c r="H450">
        <f t="shared" si="18"/>
        <v>1.3677878730622532</v>
      </c>
      <c r="I450">
        <f t="shared" si="20"/>
        <v>21.457389188949122</v>
      </c>
    </row>
    <row r="451" spans="2:9">
      <c r="B451">
        <v>443</v>
      </c>
      <c r="C451">
        <v>2</v>
      </c>
      <c r="D451">
        <v>13</v>
      </c>
      <c r="E451">
        <v>96</v>
      </c>
      <c r="F451">
        <v>89</v>
      </c>
      <c r="G451">
        <f t="shared" si="19"/>
        <v>7</v>
      </c>
      <c r="H451">
        <f t="shared" si="18"/>
        <v>6.0313611443960777</v>
      </c>
      <c r="I451">
        <f t="shared" si="20"/>
        <v>0.93826123258567617</v>
      </c>
    </row>
    <row r="452" spans="2:9">
      <c r="B452">
        <v>444</v>
      </c>
      <c r="C452">
        <v>29</v>
      </c>
      <c r="D452">
        <v>25</v>
      </c>
      <c r="E452">
        <v>105</v>
      </c>
      <c r="F452">
        <v>103</v>
      </c>
      <c r="G452">
        <f t="shared" si="19"/>
        <v>2</v>
      </c>
      <c r="H452">
        <f t="shared" si="18"/>
        <v>-4.1418299333860977</v>
      </c>
      <c r="I452">
        <f t="shared" si="20"/>
        <v>37.722074930637476</v>
      </c>
    </row>
    <row r="453" spans="2:9">
      <c r="B453">
        <v>445</v>
      </c>
      <c r="C453">
        <v>3</v>
      </c>
      <c r="D453">
        <v>23</v>
      </c>
      <c r="E453">
        <v>102</v>
      </c>
      <c r="F453">
        <v>87</v>
      </c>
      <c r="G453">
        <f t="shared" si="19"/>
        <v>15</v>
      </c>
      <c r="H453">
        <f t="shared" si="18"/>
        <v>-4.8829691453084578</v>
      </c>
      <c r="I453">
        <f t="shared" si="20"/>
        <v>395.33246203328815</v>
      </c>
    </row>
    <row r="454" spans="2:9">
      <c r="B454">
        <v>446</v>
      </c>
      <c r="C454">
        <v>18</v>
      </c>
      <c r="D454">
        <v>10</v>
      </c>
      <c r="E454">
        <v>86</v>
      </c>
      <c r="F454">
        <v>89</v>
      </c>
      <c r="G454">
        <f t="shared" si="19"/>
        <v>-3</v>
      </c>
      <c r="H454">
        <f t="shared" si="18"/>
        <v>3.0782109623811786</v>
      </c>
      <c r="I454">
        <f t="shared" si="20"/>
        <v>36.944648503210736</v>
      </c>
    </row>
    <row r="455" spans="2:9">
      <c r="B455">
        <v>447</v>
      </c>
      <c r="C455">
        <v>9</v>
      </c>
      <c r="D455">
        <v>15</v>
      </c>
      <c r="E455">
        <v>103</v>
      </c>
      <c r="F455">
        <v>80</v>
      </c>
      <c r="G455">
        <f t="shared" si="19"/>
        <v>23</v>
      </c>
      <c r="H455">
        <f t="shared" si="18"/>
        <v>5.975030950792708</v>
      </c>
      <c r="I455">
        <f t="shared" si="20"/>
        <v>289.84957112646629</v>
      </c>
    </row>
    <row r="456" spans="2:9">
      <c r="B456">
        <v>448</v>
      </c>
      <c r="C456">
        <v>11</v>
      </c>
      <c r="D456">
        <v>21</v>
      </c>
      <c r="E456">
        <v>75</v>
      </c>
      <c r="F456">
        <v>83</v>
      </c>
      <c r="G456">
        <f t="shared" si="19"/>
        <v>-8</v>
      </c>
      <c r="H456">
        <f t="shared" si="18"/>
        <v>-1.4810509814303885</v>
      </c>
      <c r="I456">
        <f t="shared" si="20"/>
        <v>42.496696306709701</v>
      </c>
    </row>
    <row r="457" spans="2:9">
      <c r="B457">
        <v>449</v>
      </c>
      <c r="C457">
        <v>1</v>
      </c>
      <c r="D457">
        <v>14</v>
      </c>
      <c r="E457">
        <v>73</v>
      </c>
      <c r="F457">
        <v>107</v>
      </c>
      <c r="G457">
        <f t="shared" si="19"/>
        <v>-34</v>
      </c>
      <c r="H457">
        <f t="shared" ref="H457:H520" si="21">Home_edge+VLOOKUP(C457,lookup,3)-VLOOKUP(D457,lookup,3)</f>
        <v>5.1133993537626807</v>
      </c>
      <c r="I457">
        <f t="shared" si="20"/>
        <v>1529.8580090069229</v>
      </c>
    </row>
    <row r="458" spans="2:9">
      <c r="B458">
        <v>450</v>
      </c>
      <c r="C458">
        <v>19</v>
      </c>
      <c r="D458">
        <v>27</v>
      </c>
      <c r="E458">
        <v>95</v>
      </c>
      <c r="F458">
        <v>75</v>
      </c>
      <c r="G458">
        <f t="shared" ref="G458:G521" si="22">E458-F458</f>
        <v>20</v>
      </c>
      <c r="H458">
        <f t="shared" si="21"/>
        <v>8.3488151259088337</v>
      </c>
      <c r="I458">
        <f t="shared" ref="I458:I521" si="23">(G458-H458)^2</f>
        <v>135.75010897025078</v>
      </c>
    </row>
    <row r="459" spans="2:9">
      <c r="B459">
        <v>451</v>
      </c>
      <c r="C459">
        <v>3</v>
      </c>
      <c r="D459">
        <v>29</v>
      </c>
      <c r="E459">
        <v>82</v>
      </c>
      <c r="F459">
        <v>107</v>
      </c>
      <c r="G459">
        <f t="shared" si="22"/>
        <v>-25</v>
      </c>
      <c r="H459">
        <f t="shared" si="21"/>
        <v>1.8142631926943986E-2</v>
      </c>
      <c r="I459">
        <f t="shared" si="23"/>
        <v>625.90746075144057</v>
      </c>
    </row>
    <row r="460" spans="2:9">
      <c r="B460">
        <v>452</v>
      </c>
      <c r="C460">
        <v>5</v>
      </c>
      <c r="D460">
        <v>11</v>
      </c>
      <c r="E460">
        <v>102</v>
      </c>
      <c r="F460">
        <v>92</v>
      </c>
      <c r="G460">
        <f t="shared" si="22"/>
        <v>10</v>
      </c>
      <c r="H460">
        <f t="shared" si="21"/>
        <v>14.569983733181342</v>
      </c>
      <c r="I460">
        <f t="shared" si="23"/>
        <v>20.884751321542076</v>
      </c>
    </row>
    <row r="461" spans="2:9">
      <c r="B461">
        <v>453</v>
      </c>
      <c r="C461">
        <v>22</v>
      </c>
      <c r="D461">
        <v>21</v>
      </c>
      <c r="E461">
        <v>96</v>
      </c>
      <c r="F461">
        <v>78</v>
      </c>
      <c r="G461">
        <f t="shared" si="22"/>
        <v>18</v>
      </c>
      <c r="H461">
        <f t="shared" si="21"/>
        <v>3.5051539401379417</v>
      </c>
      <c r="I461">
        <f t="shared" si="23"/>
        <v>210.10056229909867</v>
      </c>
    </row>
    <row r="462" spans="2:9">
      <c r="B462">
        <v>454</v>
      </c>
      <c r="C462">
        <v>27</v>
      </c>
      <c r="D462">
        <v>4</v>
      </c>
      <c r="E462">
        <v>80</v>
      </c>
      <c r="F462">
        <v>81</v>
      </c>
      <c r="G462">
        <f t="shared" si="22"/>
        <v>-1</v>
      </c>
      <c r="H462">
        <f t="shared" si="21"/>
        <v>7.3412976058974664</v>
      </c>
      <c r="I462">
        <f t="shared" si="23"/>
        <v>69.577245750150809</v>
      </c>
    </row>
    <row r="463" spans="2:9">
      <c r="B463">
        <v>455</v>
      </c>
      <c r="C463">
        <v>2</v>
      </c>
      <c r="D463">
        <v>23</v>
      </c>
      <c r="E463">
        <v>103</v>
      </c>
      <c r="F463">
        <v>108</v>
      </c>
      <c r="G463">
        <f t="shared" si="22"/>
        <v>-5</v>
      </c>
      <c r="H463">
        <f t="shared" si="21"/>
        <v>2.1542169572514869E-2</v>
      </c>
      <c r="I463">
        <f t="shared" si="23"/>
        <v>25.215885760795036</v>
      </c>
    </row>
    <row r="464" spans="2:9">
      <c r="B464">
        <v>456</v>
      </c>
      <c r="C464">
        <v>19</v>
      </c>
      <c r="D464">
        <v>10</v>
      </c>
      <c r="E464">
        <v>98</v>
      </c>
      <c r="F464">
        <v>96</v>
      </c>
      <c r="G464">
        <f t="shared" si="22"/>
        <v>2</v>
      </c>
      <c r="H464">
        <f t="shared" si="21"/>
        <v>3.7220468801845819E-2</v>
      </c>
      <c r="I464">
        <f t="shared" si="23"/>
        <v>3.8525034880904458</v>
      </c>
    </row>
    <row r="465" spans="2:9">
      <c r="B465">
        <v>457</v>
      </c>
      <c r="C465">
        <v>14</v>
      </c>
      <c r="D465">
        <v>17</v>
      </c>
      <c r="E465">
        <v>80</v>
      </c>
      <c r="F465">
        <v>100</v>
      </c>
      <c r="G465">
        <f t="shared" si="22"/>
        <v>-20</v>
      </c>
      <c r="H465">
        <f t="shared" si="21"/>
        <v>-5.9493155911264051</v>
      </c>
      <c r="I465">
        <f t="shared" si="23"/>
        <v>197.42173235776352</v>
      </c>
    </row>
    <row r="466" spans="2:9">
      <c r="B466">
        <v>458</v>
      </c>
      <c r="C466">
        <v>13</v>
      </c>
      <c r="D466">
        <v>11</v>
      </c>
      <c r="E466">
        <v>116</v>
      </c>
      <c r="F466">
        <v>111</v>
      </c>
      <c r="G466">
        <f t="shared" si="22"/>
        <v>5</v>
      </c>
      <c r="H466">
        <f t="shared" si="21"/>
        <v>4.7046211613118958</v>
      </c>
      <c r="I466">
        <f t="shared" si="23"/>
        <v>8.7248658344733096E-2</v>
      </c>
    </row>
    <row r="467" spans="2:9">
      <c r="B467">
        <v>459</v>
      </c>
      <c r="C467">
        <v>15</v>
      </c>
      <c r="D467">
        <v>28</v>
      </c>
      <c r="E467">
        <v>115</v>
      </c>
      <c r="F467">
        <v>118</v>
      </c>
      <c r="G467">
        <f t="shared" si="22"/>
        <v>-3</v>
      </c>
      <c r="H467">
        <f t="shared" si="21"/>
        <v>1.1830629142587283</v>
      </c>
      <c r="I467">
        <f t="shared" si="23"/>
        <v>17.498015344646728</v>
      </c>
    </row>
    <row r="468" spans="2:9">
      <c r="B468">
        <v>460</v>
      </c>
      <c r="C468">
        <v>18</v>
      </c>
      <c r="D468">
        <v>20</v>
      </c>
      <c r="E468">
        <v>100</v>
      </c>
      <c r="F468">
        <v>89</v>
      </c>
      <c r="G468">
        <f t="shared" si="22"/>
        <v>11</v>
      </c>
      <c r="H468">
        <f t="shared" si="21"/>
        <v>5.9341857804768914</v>
      </c>
      <c r="I468">
        <f t="shared" si="23"/>
        <v>25.662473706722523</v>
      </c>
    </row>
    <row r="469" spans="2:9">
      <c r="B469">
        <v>461</v>
      </c>
      <c r="C469">
        <v>25</v>
      </c>
      <c r="D469">
        <v>8</v>
      </c>
      <c r="E469">
        <v>98</v>
      </c>
      <c r="F469">
        <v>95</v>
      </c>
      <c r="G469">
        <f t="shared" si="22"/>
        <v>3</v>
      </c>
      <c r="H469">
        <f t="shared" si="21"/>
        <v>10.962103001567874</v>
      </c>
      <c r="I469">
        <f t="shared" si="23"/>
        <v>63.395084207576147</v>
      </c>
    </row>
    <row r="470" spans="2:9">
      <c r="B470">
        <v>462</v>
      </c>
      <c r="C470">
        <v>26</v>
      </c>
      <c r="D470">
        <v>6</v>
      </c>
      <c r="E470">
        <v>82</v>
      </c>
      <c r="F470">
        <v>94</v>
      </c>
      <c r="G470">
        <f t="shared" si="22"/>
        <v>-12</v>
      </c>
      <c r="H470">
        <f t="shared" si="21"/>
        <v>11.634856304399234</v>
      </c>
      <c r="I470">
        <f t="shared" si="23"/>
        <v>558.60643252960028</v>
      </c>
    </row>
    <row r="471" spans="2:9">
      <c r="B471">
        <v>463</v>
      </c>
      <c r="C471">
        <v>5</v>
      </c>
      <c r="D471">
        <v>21</v>
      </c>
      <c r="E471">
        <v>102</v>
      </c>
      <c r="F471">
        <v>83</v>
      </c>
      <c r="G471">
        <f t="shared" si="22"/>
        <v>19</v>
      </c>
      <c r="H471">
        <f t="shared" si="21"/>
        <v>9.2331491879765935</v>
      </c>
      <c r="I471">
        <f t="shared" si="23"/>
        <v>95.391374784322281</v>
      </c>
    </row>
    <row r="472" spans="2:9">
      <c r="B472">
        <v>464</v>
      </c>
      <c r="C472">
        <v>20</v>
      </c>
      <c r="D472">
        <v>17</v>
      </c>
      <c r="E472">
        <v>83</v>
      </c>
      <c r="F472">
        <v>88</v>
      </c>
      <c r="G472">
        <f t="shared" si="22"/>
        <v>-5</v>
      </c>
      <c r="H472">
        <f t="shared" si="21"/>
        <v>-1.4634696738933823</v>
      </c>
      <c r="I472">
        <f t="shared" si="23"/>
        <v>12.507046747471779</v>
      </c>
    </row>
    <row r="473" spans="2:9">
      <c r="B473">
        <v>465</v>
      </c>
      <c r="C473">
        <v>29</v>
      </c>
      <c r="D473">
        <v>10</v>
      </c>
      <c r="E473">
        <v>107</v>
      </c>
      <c r="F473">
        <v>104</v>
      </c>
      <c r="G473">
        <f t="shared" si="22"/>
        <v>3</v>
      </c>
      <c r="H473">
        <f t="shared" si="21"/>
        <v>0.17538779647719771</v>
      </c>
      <c r="I473">
        <f t="shared" si="23"/>
        <v>7.9784341002899408</v>
      </c>
    </row>
    <row r="474" spans="2:9">
      <c r="B474">
        <v>466</v>
      </c>
      <c r="C474">
        <v>1</v>
      </c>
      <c r="D474">
        <v>7</v>
      </c>
      <c r="E474">
        <v>86</v>
      </c>
      <c r="F474">
        <v>90</v>
      </c>
      <c r="G474">
        <f t="shared" si="22"/>
        <v>-4</v>
      </c>
      <c r="H474">
        <f t="shared" si="21"/>
        <v>-2.8583265604377761</v>
      </c>
      <c r="I474">
        <f t="shared" si="23"/>
        <v>1.3034182426018388</v>
      </c>
    </row>
    <row r="475" spans="2:9">
      <c r="B475">
        <v>467</v>
      </c>
      <c r="C475">
        <v>16</v>
      </c>
      <c r="D475">
        <v>28</v>
      </c>
      <c r="E475">
        <v>97</v>
      </c>
      <c r="F475">
        <v>105</v>
      </c>
      <c r="G475">
        <f t="shared" si="22"/>
        <v>-8</v>
      </c>
      <c r="H475">
        <f t="shared" si="21"/>
        <v>3.4896421607982822</v>
      </c>
      <c r="I475">
        <f t="shared" si="23"/>
        <v>132.01187698319345</v>
      </c>
    </row>
    <row r="476" spans="2:9">
      <c r="B476">
        <v>468</v>
      </c>
      <c r="C476">
        <v>3</v>
      </c>
      <c r="D476">
        <v>4</v>
      </c>
      <c r="E476">
        <v>85</v>
      </c>
      <c r="F476">
        <v>79</v>
      </c>
      <c r="G476">
        <f t="shared" si="22"/>
        <v>6</v>
      </c>
      <c r="H476">
        <f t="shared" si="21"/>
        <v>8.1348555638598761</v>
      </c>
      <c r="I476">
        <f t="shared" si="23"/>
        <v>4.5576082785434693</v>
      </c>
    </row>
    <row r="477" spans="2:9">
      <c r="B477">
        <v>469</v>
      </c>
      <c r="C477">
        <v>9</v>
      </c>
      <c r="D477">
        <v>8</v>
      </c>
      <c r="E477">
        <v>84</v>
      </c>
      <c r="F477">
        <v>86</v>
      </c>
      <c r="G477">
        <f t="shared" si="22"/>
        <v>-2</v>
      </c>
      <c r="H477">
        <f t="shared" si="21"/>
        <v>6.3441549370011394</v>
      </c>
      <c r="I477">
        <f t="shared" si="23"/>
        <v>69.624921612680495</v>
      </c>
    </row>
    <row r="478" spans="2:9">
      <c r="B478">
        <v>470</v>
      </c>
      <c r="C478">
        <v>22</v>
      </c>
      <c r="D478">
        <v>12</v>
      </c>
      <c r="E478">
        <v>107</v>
      </c>
      <c r="F478">
        <v>93</v>
      </c>
      <c r="G478">
        <f t="shared" si="22"/>
        <v>14</v>
      </c>
      <c r="H478">
        <f t="shared" si="21"/>
        <v>2.4656795822697584</v>
      </c>
      <c r="I478">
        <f t="shared" si="23"/>
        <v>133.04054749886876</v>
      </c>
    </row>
    <row r="479" spans="2:9">
      <c r="B479">
        <v>471</v>
      </c>
      <c r="C479">
        <v>6</v>
      </c>
      <c r="D479">
        <v>24</v>
      </c>
      <c r="E479">
        <v>76</v>
      </c>
      <c r="F479">
        <v>87</v>
      </c>
      <c r="G479">
        <f t="shared" si="22"/>
        <v>-11</v>
      </c>
      <c r="H479">
        <f t="shared" si="21"/>
        <v>-10.348648312814733</v>
      </c>
      <c r="I479">
        <f t="shared" si="23"/>
        <v>0.4242590203990938</v>
      </c>
    </row>
    <row r="480" spans="2:9">
      <c r="B480">
        <v>472</v>
      </c>
      <c r="C480">
        <v>27</v>
      </c>
      <c r="D480">
        <v>18</v>
      </c>
      <c r="E480">
        <v>84</v>
      </c>
      <c r="F480">
        <v>99</v>
      </c>
      <c r="G480">
        <f t="shared" si="22"/>
        <v>-15</v>
      </c>
      <c r="H480">
        <f t="shared" si="21"/>
        <v>-3.6782384919394469</v>
      </c>
      <c r="I480">
        <f t="shared" si="23"/>
        <v>128.18228364540158</v>
      </c>
    </row>
    <row r="481" spans="2:9">
      <c r="B481">
        <v>473</v>
      </c>
      <c r="C481">
        <v>11</v>
      </c>
      <c r="D481">
        <v>25</v>
      </c>
      <c r="E481">
        <v>86</v>
      </c>
      <c r="F481">
        <v>94</v>
      </c>
      <c r="G481">
        <f t="shared" si="22"/>
        <v>-8</v>
      </c>
      <c r="H481">
        <f t="shared" si="21"/>
        <v>-6.099374728511795</v>
      </c>
      <c r="I481">
        <f t="shared" si="23"/>
        <v>3.6123764226196129</v>
      </c>
    </row>
    <row r="482" spans="2:9">
      <c r="B482">
        <v>474</v>
      </c>
      <c r="C482">
        <v>19</v>
      </c>
      <c r="D482">
        <v>23</v>
      </c>
      <c r="E482">
        <v>89</v>
      </c>
      <c r="F482">
        <v>92</v>
      </c>
      <c r="G482">
        <f t="shared" si="22"/>
        <v>-3</v>
      </c>
      <c r="H482">
        <f t="shared" si="21"/>
        <v>-1.1834955411363937</v>
      </c>
      <c r="I482">
        <f t="shared" si="23"/>
        <v>3.2996884490713634</v>
      </c>
    </row>
    <row r="483" spans="2:9">
      <c r="B483">
        <v>475</v>
      </c>
      <c r="C483">
        <v>24</v>
      </c>
      <c r="D483">
        <v>14</v>
      </c>
      <c r="E483">
        <v>96</v>
      </c>
      <c r="F483">
        <v>70</v>
      </c>
      <c r="G483">
        <f t="shared" si="22"/>
        <v>26</v>
      </c>
      <c r="H483">
        <f t="shared" si="21"/>
        <v>15.798977496887659</v>
      </c>
      <c r="I483">
        <f t="shared" si="23"/>
        <v>104.06086010900438</v>
      </c>
    </row>
    <row r="484" spans="2:9">
      <c r="B484">
        <v>476</v>
      </c>
      <c r="C484">
        <v>12</v>
      </c>
      <c r="D484">
        <v>22</v>
      </c>
      <c r="E484">
        <v>109</v>
      </c>
      <c r="F484">
        <v>97</v>
      </c>
      <c r="G484">
        <f t="shared" si="22"/>
        <v>12</v>
      </c>
      <c r="H484">
        <f t="shared" si="21"/>
        <v>5.2458875452789613</v>
      </c>
      <c r="I484">
        <f t="shared" si="23"/>
        <v>45.618035051017856</v>
      </c>
    </row>
    <row r="485" spans="2:9">
      <c r="B485">
        <v>477</v>
      </c>
      <c r="C485">
        <v>21</v>
      </c>
      <c r="D485">
        <v>10</v>
      </c>
      <c r="E485">
        <v>104</v>
      </c>
      <c r="F485">
        <v>105</v>
      </c>
      <c r="G485">
        <f t="shared" si="22"/>
        <v>-1</v>
      </c>
      <c r="H485">
        <f t="shared" si="21"/>
        <v>3.554677546556249</v>
      </c>
      <c r="I485">
        <f t="shared" si="23"/>
        <v>20.745087553103652</v>
      </c>
    </row>
    <row r="486" spans="2:9">
      <c r="B486">
        <v>478</v>
      </c>
      <c r="C486">
        <v>4</v>
      </c>
      <c r="D486">
        <v>15</v>
      </c>
      <c r="E486">
        <v>94</v>
      </c>
      <c r="F486">
        <v>106</v>
      </c>
      <c r="G486">
        <f t="shared" si="22"/>
        <v>-12</v>
      </c>
      <c r="H486">
        <f t="shared" si="21"/>
        <v>-5.521347413733948</v>
      </c>
      <c r="I486">
        <f t="shared" si="23"/>
        <v>41.972939333531805</v>
      </c>
    </row>
    <row r="487" spans="2:9">
      <c r="B487">
        <v>479</v>
      </c>
      <c r="C487">
        <v>2</v>
      </c>
      <c r="D487">
        <v>29</v>
      </c>
      <c r="E487">
        <v>95</v>
      </c>
      <c r="F487">
        <v>100</v>
      </c>
      <c r="G487">
        <f t="shared" si="22"/>
        <v>-5</v>
      </c>
      <c r="H487">
        <f t="shared" si="21"/>
        <v>4.9226539468079169</v>
      </c>
      <c r="I487">
        <f t="shared" si="23"/>
        <v>98.459061348102708</v>
      </c>
    </row>
    <row r="488" spans="2:9">
      <c r="B488">
        <v>480</v>
      </c>
      <c r="C488">
        <v>20</v>
      </c>
      <c r="D488">
        <v>19</v>
      </c>
      <c r="E488">
        <v>103</v>
      </c>
      <c r="F488">
        <v>100</v>
      </c>
      <c r="G488">
        <f t="shared" si="22"/>
        <v>3</v>
      </c>
      <c r="H488">
        <f t="shared" si="21"/>
        <v>4.8183718406511611</v>
      </c>
      <c r="I488">
        <f t="shared" si="23"/>
        <v>3.3064761508730918</v>
      </c>
    </row>
    <row r="489" spans="2:9">
      <c r="B489">
        <v>481</v>
      </c>
      <c r="C489">
        <v>1</v>
      </c>
      <c r="D489">
        <v>17</v>
      </c>
      <c r="E489">
        <v>94</v>
      </c>
      <c r="F489">
        <v>101</v>
      </c>
      <c r="G489">
        <f t="shared" si="22"/>
        <v>-7</v>
      </c>
      <c r="H489">
        <f t="shared" si="21"/>
        <v>-4.6916998011380855</v>
      </c>
      <c r="I489">
        <f t="shared" si="23"/>
        <v>5.3282498080659542</v>
      </c>
    </row>
    <row r="490" spans="2:9">
      <c r="B490">
        <v>482</v>
      </c>
      <c r="C490">
        <v>7</v>
      </c>
      <c r="D490">
        <v>27</v>
      </c>
      <c r="E490">
        <v>82</v>
      </c>
      <c r="F490">
        <v>74</v>
      </c>
      <c r="G490">
        <f t="shared" si="22"/>
        <v>8</v>
      </c>
      <c r="H490">
        <f t="shared" si="21"/>
        <v>12.797283399753068</v>
      </c>
      <c r="I490">
        <f t="shared" si="23"/>
        <v>23.013928017546355</v>
      </c>
    </row>
    <row r="491" spans="2:9">
      <c r="B491">
        <v>483</v>
      </c>
      <c r="C491">
        <v>13</v>
      </c>
      <c r="D491">
        <v>18</v>
      </c>
      <c r="E491">
        <v>106</v>
      </c>
      <c r="F491">
        <v>102</v>
      </c>
      <c r="G491">
        <f t="shared" si="22"/>
        <v>4</v>
      </c>
      <c r="H491">
        <f t="shared" si="21"/>
        <v>-0.15574679971778216</v>
      </c>
      <c r="I491">
        <f t="shared" si="23"/>
        <v>17.270231463364588</v>
      </c>
    </row>
    <row r="492" spans="2:9">
      <c r="B492">
        <v>484</v>
      </c>
      <c r="C492">
        <v>5</v>
      </c>
      <c r="D492">
        <v>6</v>
      </c>
      <c r="E492">
        <v>86</v>
      </c>
      <c r="F492">
        <v>71</v>
      </c>
      <c r="G492">
        <f t="shared" si="22"/>
        <v>15</v>
      </c>
      <c r="H492">
        <f t="shared" si="21"/>
        <v>18.535101849563013</v>
      </c>
      <c r="I492">
        <f t="shared" si="23"/>
        <v>12.496945086783834</v>
      </c>
    </row>
    <row r="493" spans="2:9">
      <c r="B493">
        <v>485</v>
      </c>
      <c r="C493">
        <v>3</v>
      </c>
      <c r="D493">
        <v>28</v>
      </c>
      <c r="E493">
        <v>113</v>
      </c>
      <c r="F493">
        <v>98</v>
      </c>
      <c r="G493">
        <f t="shared" si="22"/>
        <v>15</v>
      </c>
      <c r="H493">
        <f t="shared" si="21"/>
        <v>-3.9149960631640632</v>
      </c>
      <c r="I493">
        <f t="shared" si="23"/>
        <v>357.77707606951208</v>
      </c>
    </row>
    <row r="494" spans="2:9">
      <c r="B494">
        <v>486</v>
      </c>
      <c r="C494">
        <v>8</v>
      </c>
      <c r="D494">
        <v>14</v>
      </c>
      <c r="E494">
        <v>99</v>
      </c>
      <c r="F494">
        <v>85</v>
      </c>
      <c r="G494">
        <f t="shared" si="22"/>
        <v>14</v>
      </c>
      <c r="H494">
        <f t="shared" si="21"/>
        <v>8.4085025911728781</v>
      </c>
      <c r="I494">
        <f t="shared" si="23"/>
        <v>31.26484327292042</v>
      </c>
    </row>
    <row r="495" spans="2:9">
      <c r="B495">
        <v>487</v>
      </c>
      <c r="C495">
        <v>15</v>
      </c>
      <c r="D495">
        <v>24</v>
      </c>
      <c r="E495">
        <v>76</v>
      </c>
      <c r="F495">
        <v>101</v>
      </c>
      <c r="G495">
        <f t="shared" si="22"/>
        <v>-25</v>
      </c>
      <c r="H495">
        <f t="shared" si="21"/>
        <v>-3.1655673557319894</v>
      </c>
      <c r="I495">
        <f t="shared" si="23"/>
        <v>476.74244889707649</v>
      </c>
    </row>
    <row r="496" spans="2:9">
      <c r="B496">
        <v>488</v>
      </c>
      <c r="C496">
        <v>9</v>
      </c>
      <c r="D496">
        <v>16</v>
      </c>
      <c r="E496">
        <v>94</v>
      </c>
      <c r="F496">
        <v>86</v>
      </c>
      <c r="G496">
        <f t="shared" si="22"/>
        <v>8</v>
      </c>
      <c r="H496">
        <f t="shared" si="21"/>
        <v>3.6684517042531541</v>
      </c>
      <c r="I496">
        <f t="shared" si="23"/>
        <v>18.762310638387401</v>
      </c>
    </row>
    <row r="497" spans="2:9">
      <c r="B497">
        <v>489</v>
      </c>
      <c r="C497">
        <v>23</v>
      </c>
      <c r="D497">
        <v>22</v>
      </c>
      <c r="E497">
        <v>81</v>
      </c>
      <c r="F497">
        <v>88</v>
      </c>
      <c r="G497">
        <f t="shared" si="22"/>
        <v>-7</v>
      </c>
      <c r="H497">
        <f t="shared" si="21"/>
        <v>5.7282352145671283</v>
      </c>
      <c r="I497">
        <f t="shared" si="23"/>
        <v>162.00797167734672</v>
      </c>
    </row>
    <row r="498" spans="2:9">
      <c r="B498">
        <v>490</v>
      </c>
      <c r="C498">
        <v>12</v>
      </c>
      <c r="D498">
        <v>26</v>
      </c>
      <c r="E498">
        <v>119</v>
      </c>
      <c r="F498">
        <v>98</v>
      </c>
      <c r="G498">
        <f t="shared" si="22"/>
        <v>21</v>
      </c>
      <c r="H498">
        <f t="shared" si="21"/>
        <v>6.4181378426040885</v>
      </c>
      <c r="I498">
        <f t="shared" si="23"/>
        <v>212.63070397729493</v>
      </c>
    </row>
    <row r="499" spans="2:9">
      <c r="B499">
        <v>491</v>
      </c>
      <c r="C499">
        <v>29</v>
      </c>
      <c r="D499">
        <v>3</v>
      </c>
      <c r="E499">
        <v>101</v>
      </c>
      <c r="F499">
        <v>98</v>
      </c>
      <c r="G499">
        <f t="shared" si="22"/>
        <v>3</v>
      </c>
      <c r="H499">
        <f t="shared" si="21"/>
        <v>7.6934244956217759</v>
      </c>
      <c r="I499">
        <f t="shared" si="23"/>
        <v>22.028233496102523</v>
      </c>
    </row>
    <row r="500" spans="2:9">
      <c r="B500">
        <v>492</v>
      </c>
      <c r="C500">
        <v>20</v>
      </c>
      <c r="D500">
        <v>9</v>
      </c>
      <c r="E500">
        <v>81</v>
      </c>
      <c r="F500">
        <v>91</v>
      </c>
      <c r="G500">
        <f t="shared" si="22"/>
        <v>-10</v>
      </c>
      <c r="H500">
        <f t="shared" si="21"/>
        <v>1.3005390803820855</v>
      </c>
      <c r="I500">
        <f t="shared" si="23"/>
        <v>127.70218350724279</v>
      </c>
    </row>
    <row r="501" spans="2:9">
      <c r="B501">
        <v>493</v>
      </c>
      <c r="C501">
        <v>21</v>
      </c>
      <c r="D501">
        <v>7</v>
      </c>
      <c r="E501">
        <v>94</v>
      </c>
      <c r="F501">
        <v>103</v>
      </c>
      <c r="G501">
        <f t="shared" si="22"/>
        <v>-9</v>
      </c>
      <c r="H501">
        <f t="shared" si="21"/>
        <v>2.9247723676845285</v>
      </c>
      <c r="I501">
        <f t="shared" si="23"/>
        <v>142.20019602109249</v>
      </c>
    </row>
    <row r="502" spans="2:9">
      <c r="B502">
        <v>494</v>
      </c>
      <c r="C502">
        <v>10</v>
      </c>
      <c r="D502">
        <v>19</v>
      </c>
      <c r="E502">
        <v>89</v>
      </c>
      <c r="F502">
        <v>87</v>
      </c>
      <c r="G502">
        <f t="shared" si="22"/>
        <v>2</v>
      </c>
      <c r="H502">
        <f t="shared" si="21"/>
        <v>7.6743466587468729</v>
      </c>
      <c r="I502">
        <f t="shared" si="23"/>
        <v>32.1982100036318</v>
      </c>
    </row>
    <row r="503" spans="2:9">
      <c r="B503">
        <v>495</v>
      </c>
      <c r="C503">
        <v>1</v>
      </c>
      <c r="D503">
        <v>5</v>
      </c>
      <c r="E503">
        <v>99</v>
      </c>
      <c r="F503">
        <v>117</v>
      </c>
      <c r="G503">
        <f t="shared" si="22"/>
        <v>-18</v>
      </c>
      <c r="H503">
        <f t="shared" si="21"/>
        <v>-7.304680988550178</v>
      </c>
      <c r="I503">
        <f t="shared" si="23"/>
        <v>114.38984875668</v>
      </c>
    </row>
    <row r="504" spans="2:9">
      <c r="B504">
        <v>496</v>
      </c>
      <c r="C504">
        <v>16</v>
      </c>
      <c r="D504">
        <v>8</v>
      </c>
      <c r="E504">
        <v>102</v>
      </c>
      <c r="F504">
        <v>95</v>
      </c>
      <c r="G504">
        <f t="shared" si="22"/>
        <v>7</v>
      </c>
      <c r="H504">
        <f t="shared" si="21"/>
        <v>6.5314867965223442</v>
      </c>
      <c r="I504">
        <f t="shared" si="23"/>
        <v>0.21950462183289529</v>
      </c>
    </row>
    <row r="505" spans="2:9">
      <c r="B505">
        <v>497</v>
      </c>
      <c r="C505">
        <v>18</v>
      </c>
      <c r="D505">
        <v>2</v>
      </c>
      <c r="E505">
        <v>83</v>
      </c>
      <c r="F505">
        <v>93</v>
      </c>
      <c r="G505">
        <f t="shared" si="22"/>
        <v>-10</v>
      </c>
      <c r="H505">
        <f t="shared" si="21"/>
        <v>5.6917363466447846</v>
      </c>
      <c r="I505">
        <f t="shared" si="23"/>
        <v>246.23058957261301</v>
      </c>
    </row>
    <row r="506" spans="2:9">
      <c r="B506">
        <v>498</v>
      </c>
      <c r="C506">
        <v>6</v>
      </c>
      <c r="D506">
        <v>14</v>
      </c>
      <c r="E506">
        <v>86</v>
      </c>
      <c r="F506">
        <v>76</v>
      </c>
      <c r="G506">
        <f t="shared" si="22"/>
        <v>10</v>
      </c>
      <c r="H506">
        <f t="shared" si="21"/>
        <v>1.5945456202985659</v>
      </c>
      <c r="I506">
        <f t="shared" si="23"/>
        <v>70.651663329242012</v>
      </c>
    </row>
    <row r="507" spans="2:9">
      <c r="B507">
        <v>499</v>
      </c>
      <c r="C507">
        <v>28</v>
      </c>
      <c r="D507">
        <v>22</v>
      </c>
      <c r="E507">
        <v>99</v>
      </c>
      <c r="F507">
        <v>93</v>
      </c>
      <c r="G507">
        <f t="shared" si="22"/>
        <v>6</v>
      </c>
      <c r="H507">
        <f t="shared" si="21"/>
        <v>4.7602621324227332</v>
      </c>
      <c r="I507">
        <f t="shared" si="23"/>
        <v>1.5369499803050286</v>
      </c>
    </row>
    <row r="508" spans="2:9">
      <c r="B508">
        <v>500</v>
      </c>
      <c r="C508">
        <v>26</v>
      </c>
      <c r="D508">
        <v>25</v>
      </c>
      <c r="E508">
        <v>95</v>
      </c>
      <c r="F508">
        <v>106</v>
      </c>
      <c r="G508">
        <f t="shared" si="22"/>
        <v>-11</v>
      </c>
      <c r="H508">
        <f t="shared" si="21"/>
        <v>-2.2854201042685913</v>
      </c>
      <c r="I508">
        <f t="shared" si="23"/>
        <v>75.943902759086029</v>
      </c>
    </row>
    <row r="509" spans="2:9">
      <c r="B509">
        <v>501</v>
      </c>
      <c r="C509">
        <v>11</v>
      </c>
      <c r="D509">
        <v>13</v>
      </c>
      <c r="E509">
        <v>103</v>
      </c>
      <c r="F509">
        <v>95</v>
      </c>
      <c r="G509">
        <f t="shared" si="22"/>
        <v>8</v>
      </c>
      <c r="H509">
        <f t="shared" si="21"/>
        <v>3.0069459662368239</v>
      </c>
      <c r="I509">
        <f t="shared" si="23"/>
        <v>24.930588584078723</v>
      </c>
    </row>
    <row r="510" spans="2:9">
      <c r="B510">
        <v>502</v>
      </c>
      <c r="C510">
        <v>17</v>
      </c>
      <c r="D510">
        <v>24</v>
      </c>
      <c r="E510">
        <v>82</v>
      </c>
      <c r="F510">
        <v>118</v>
      </c>
      <c r="G510">
        <f t="shared" si="22"/>
        <v>-36</v>
      </c>
      <c r="H510">
        <f t="shared" si="21"/>
        <v>1.7176887855618261</v>
      </c>
      <c r="I510">
        <f t="shared" si="23"/>
        <v>1422.6240473244964</v>
      </c>
    </row>
    <row r="511" spans="2:9">
      <c r="B511">
        <v>503</v>
      </c>
      <c r="C511">
        <v>23</v>
      </c>
      <c r="D511">
        <v>25</v>
      </c>
      <c r="E511">
        <v>90</v>
      </c>
      <c r="F511">
        <v>87</v>
      </c>
      <c r="G511">
        <f t="shared" si="22"/>
        <v>3</v>
      </c>
      <c r="H511">
        <f t="shared" si="21"/>
        <v>0.75928184384930386</v>
      </c>
      <c r="I511">
        <f t="shared" si="23"/>
        <v>5.0208178553033758</v>
      </c>
    </row>
    <row r="512" spans="2:9">
      <c r="B512">
        <v>504</v>
      </c>
      <c r="C512">
        <v>20</v>
      </c>
      <c r="D512">
        <v>10</v>
      </c>
      <c r="E512">
        <v>97</v>
      </c>
      <c r="F512">
        <v>101</v>
      </c>
      <c r="G512">
        <f t="shared" si="22"/>
        <v>-4</v>
      </c>
      <c r="H512">
        <f t="shared" si="21"/>
        <v>0.99980874567864708</v>
      </c>
      <c r="I512">
        <f t="shared" si="23"/>
        <v>24.998087493364689</v>
      </c>
    </row>
    <row r="513" spans="2:9">
      <c r="B513">
        <v>505</v>
      </c>
      <c r="C513">
        <v>29</v>
      </c>
      <c r="D513">
        <v>8</v>
      </c>
      <c r="E513">
        <v>99</v>
      </c>
      <c r="F513">
        <v>104</v>
      </c>
      <c r="G513">
        <f t="shared" si="22"/>
        <v>-5</v>
      </c>
      <c r="H513">
        <f t="shared" si="21"/>
        <v>2.9644895044074153</v>
      </c>
      <c r="I513">
        <f t="shared" si="23"/>
        <v>63.433093065815882</v>
      </c>
    </row>
    <row r="514" spans="2:9">
      <c r="B514">
        <v>506</v>
      </c>
      <c r="C514">
        <v>27</v>
      </c>
      <c r="D514">
        <v>17</v>
      </c>
      <c r="E514">
        <v>79</v>
      </c>
      <c r="F514">
        <v>94</v>
      </c>
      <c r="G514">
        <f t="shared" si="22"/>
        <v>-15</v>
      </c>
      <c r="H514">
        <f t="shared" si="21"/>
        <v>-6.919089512904657</v>
      </c>
      <c r="I514">
        <f t="shared" si="23"/>
        <v>65.301114300447495</v>
      </c>
    </row>
    <row r="515" spans="2:9">
      <c r="B515">
        <v>507</v>
      </c>
      <c r="C515">
        <v>21</v>
      </c>
      <c r="D515">
        <v>19</v>
      </c>
      <c r="E515">
        <v>112</v>
      </c>
      <c r="F515">
        <v>114</v>
      </c>
      <c r="G515">
        <f t="shared" si="22"/>
        <v>-2</v>
      </c>
      <c r="H515">
        <f t="shared" si="21"/>
        <v>7.3732406415287626</v>
      </c>
      <c r="I515">
        <f t="shared" si="23"/>
        <v>87.857640124006551</v>
      </c>
    </row>
    <row r="516" spans="2:9">
      <c r="B516">
        <v>508</v>
      </c>
      <c r="C516">
        <v>1</v>
      </c>
      <c r="D516">
        <v>9</v>
      </c>
      <c r="E516">
        <v>84</v>
      </c>
      <c r="F516">
        <v>75</v>
      </c>
      <c r="G516">
        <f t="shared" si="22"/>
        <v>9</v>
      </c>
      <c r="H516">
        <f t="shared" si="21"/>
        <v>-1.9276910468626172</v>
      </c>
      <c r="I516">
        <f t="shared" si="23"/>
        <v>119.41443161568138</v>
      </c>
    </row>
    <row r="517" spans="2:9">
      <c r="B517">
        <v>509</v>
      </c>
      <c r="C517">
        <v>16</v>
      </c>
      <c r="D517">
        <v>24</v>
      </c>
      <c r="E517">
        <v>115</v>
      </c>
      <c r="F517">
        <v>109</v>
      </c>
      <c r="G517">
        <f t="shared" si="22"/>
        <v>6</v>
      </c>
      <c r="H517">
        <f t="shared" si="21"/>
        <v>-0.85898810919243562</v>
      </c>
      <c r="I517">
        <f t="shared" si="23"/>
        <v>47.04571788204322</v>
      </c>
    </row>
    <row r="518" spans="2:9">
      <c r="B518">
        <v>510</v>
      </c>
      <c r="C518">
        <v>5</v>
      </c>
      <c r="D518">
        <v>2</v>
      </c>
      <c r="E518">
        <v>103</v>
      </c>
      <c r="F518">
        <v>78</v>
      </c>
      <c r="G518">
        <f t="shared" si="22"/>
        <v>25</v>
      </c>
      <c r="H518">
        <f t="shared" si="21"/>
        <v>11.545568555022088</v>
      </c>
      <c r="I518">
        <f t="shared" si="23"/>
        <v>181.02172550761043</v>
      </c>
    </row>
    <row r="519" spans="2:9">
      <c r="B519">
        <v>511</v>
      </c>
      <c r="C519">
        <v>15</v>
      </c>
      <c r="D519">
        <v>3</v>
      </c>
      <c r="E519">
        <v>93</v>
      </c>
      <c r="F519">
        <v>85</v>
      </c>
      <c r="G519">
        <f t="shared" si="22"/>
        <v>8</v>
      </c>
      <c r="H519">
        <f t="shared" si="21"/>
        <v>8.953842541197151</v>
      </c>
      <c r="I519">
        <f t="shared" si="23"/>
        <v>0.90981559339743856</v>
      </c>
    </row>
    <row r="520" spans="2:9">
      <c r="B520">
        <v>512</v>
      </c>
      <c r="C520">
        <v>18</v>
      </c>
      <c r="D520">
        <v>7</v>
      </c>
      <c r="E520">
        <v>99</v>
      </c>
      <c r="F520">
        <v>101</v>
      </c>
      <c r="G520">
        <f t="shared" si="22"/>
        <v>-2</v>
      </c>
      <c r="H520">
        <f t="shared" si="21"/>
        <v>2.4483057835094582</v>
      </c>
      <c r="I520">
        <f t="shared" si="23"/>
        <v>19.787424343603689</v>
      </c>
    </row>
    <row r="521" spans="2:9">
      <c r="B521">
        <v>513</v>
      </c>
      <c r="C521">
        <v>28</v>
      </c>
      <c r="D521">
        <v>14</v>
      </c>
      <c r="E521">
        <v>92</v>
      </c>
      <c r="F521">
        <v>76</v>
      </c>
      <c r="G521">
        <f t="shared" si="22"/>
        <v>16</v>
      </c>
      <c r="H521">
        <f t="shared" ref="H521:H584" si="24">Home_edge+VLOOKUP(C521,lookup,3)-VLOOKUP(D521,lookup,3)</f>
        <v>11.450347226896941</v>
      </c>
      <c r="I521">
        <f t="shared" si="23"/>
        <v>20.699340355804352</v>
      </c>
    </row>
    <row r="522" spans="2:9">
      <c r="B522">
        <v>514</v>
      </c>
      <c r="C522">
        <v>22</v>
      </c>
      <c r="D522">
        <v>13</v>
      </c>
      <c r="E522">
        <v>96</v>
      </c>
      <c r="F522">
        <v>90</v>
      </c>
      <c r="G522">
        <f t="shared" ref="G522:G585" si="25">E522-F522</f>
        <v>6</v>
      </c>
      <c r="H522">
        <f t="shared" si="24"/>
        <v>7.9931508878051538</v>
      </c>
      <c r="I522">
        <f t="shared" ref="I522:I585" si="26">(G522-H522)^2</f>
        <v>3.972650461558473</v>
      </c>
    </row>
    <row r="523" spans="2:9">
      <c r="B523">
        <v>515</v>
      </c>
      <c r="C523">
        <v>6</v>
      </c>
      <c r="D523">
        <v>23</v>
      </c>
      <c r="E523">
        <v>82</v>
      </c>
      <c r="F523">
        <v>81</v>
      </c>
      <c r="G523">
        <f t="shared" si="25"/>
        <v>1</v>
      </c>
      <c r="H523">
        <f t="shared" si="24"/>
        <v>-6.9679911249684094</v>
      </c>
      <c r="I523">
        <f t="shared" si="26"/>
        <v>63.488882567575338</v>
      </c>
    </row>
    <row r="524" spans="2:9">
      <c r="B524">
        <v>516</v>
      </c>
      <c r="C524">
        <v>12</v>
      </c>
      <c r="D524">
        <v>4</v>
      </c>
      <c r="E524">
        <v>115</v>
      </c>
      <c r="F524">
        <v>99</v>
      </c>
      <c r="G524">
        <f t="shared" si="25"/>
        <v>16</v>
      </c>
      <c r="H524">
        <f t="shared" si="24"/>
        <v>16.391260603654526</v>
      </c>
      <c r="I524">
        <f t="shared" si="26"/>
        <v>0.15308485997210433</v>
      </c>
    </row>
    <row r="525" spans="2:9">
      <c r="B525">
        <v>517</v>
      </c>
      <c r="C525">
        <v>26</v>
      </c>
      <c r="D525">
        <v>11</v>
      </c>
      <c r="E525">
        <v>88</v>
      </c>
      <c r="F525">
        <v>90</v>
      </c>
      <c r="G525">
        <f t="shared" si="25"/>
        <v>-2</v>
      </c>
      <c r="H525">
        <f t="shared" si="24"/>
        <v>7.669738188017563</v>
      </c>
      <c r="I525">
        <f t="shared" si="26"/>
        <v>93.503836624805189</v>
      </c>
    </row>
    <row r="526" spans="2:9">
      <c r="B526">
        <v>518</v>
      </c>
      <c r="C526">
        <v>10</v>
      </c>
      <c r="D526">
        <v>8</v>
      </c>
      <c r="E526">
        <v>116</v>
      </c>
      <c r="F526">
        <v>104</v>
      </c>
      <c r="G526">
        <f t="shared" si="25"/>
        <v>12</v>
      </c>
      <c r="H526">
        <f t="shared" si="24"/>
        <v>6.6448852717045774</v>
      </c>
      <c r="I526">
        <f t="shared" si="26"/>
        <v>28.677253753206557</v>
      </c>
    </row>
    <row r="527" spans="2:9">
      <c r="B527">
        <v>519</v>
      </c>
      <c r="C527">
        <v>1</v>
      </c>
      <c r="D527">
        <v>18</v>
      </c>
      <c r="E527">
        <v>87</v>
      </c>
      <c r="F527">
        <v>80</v>
      </c>
      <c r="G527">
        <f t="shared" si="25"/>
        <v>7</v>
      </c>
      <c r="H527">
        <f t="shared" si="24"/>
        <v>-1.4508487801728742</v>
      </c>
      <c r="I527">
        <f t="shared" si="26"/>
        <v>71.416845105349367</v>
      </c>
    </row>
    <row r="528" spans="2:9">
      <c r="B528">
        <v>520</v>
      </c>
      <c r="C528">
        <v>7</v>
      </c>
      <c r="D528">
        <v>15</v>
      </c>
      <c r="E528">
        <v>87</v>
      </c>
      <c r="F528">
        <v>89</v>
      </c>
      <c r="G528">
        <f t="shared" si="25"/>
        <v>-2</v>
      </c>
      <c r="H528">
        <f t="shared" si="24"/>
        <v>6.9056664643678669</v>
      </c>
      <c r="I528">
        <f t="shared" si="26"/>
        <v>79.310895174566468</v>
      </c>
    </row>
    <row r="529" spans="2:9">
      <c r="B529">
        <v>521</v>
      </c>
      <c r="C529">
        <v>19</v>
      </c>
      <c r="D529">
        <v>29</v>
      </c>
      <c r="E529">
        <v>84</v>
      </c>
      <c r="F529">
        <v>89</v>
      </c>
      <c r="G529">
        <f t="shared" si="25"/>
        <v>-5</v>
      </c>
      <c r="H529">
        <f t="shared" si="24"/>
        <v>3.7176162360990084</v>
      </c>
      <c r="I529">
        <f t="shared" si="26"/>
        <v>75.996832839897039</v>
      </c>
    </row>
    <row r="530" spans="2:9">
      <c r="B530">
        <v>522</v>
      </c>
      <c r="C530">
        <v>9</v>
      </c>
      <c r="D530">
        <v>6</v>
      </c>
      <c r="E530">
        <v>87</v>
      </c>
      <c r="F530">
        <v>85</v>
      </c>
      <c r="G530">
        <f t="shared" si="25"/>
        <v>2</v>
      </c>
      <c r="H530">
        <f t="shared" si="24"/>
        <v>13.158111907875451</v>
      </c>
      <c r="I530">
        <f t="shared" si="26"/>
        <v>124.50346134867193</v>
      </c>
    </row>
    <row r="531" spans="2:9">
      <c r="B531">
        <v>523</v>
      </c>
      <c r="C531">
        <v>27</v>
      </c>
      <c r="D531">
        <v>16</v>
      </c>
      <c r="E531">
        <v>105</v>
      </c>
      <c r="F531">
        <v>91</v>
      </c>
      <c r="G531">
        <f t="shared" si="25"/>
        <v>14</v>
      </c>
      <c r="H531">
        <f t="shared" si="24"/>
        <v>-4.3424126181503953</v>
      </c>
      <c r="I531">
        <f t="shared" si="26"/>
        <v>336.44410065448278</v>
      </c>
    </row>
    <row r="532" spans="2:9">
      <c r="B532">
        <v>524</v>
      </c>
      <c r="C532">
        <v>11</v>
      </c>
      <c r="D532">
        <v>5</v>
      </c>
      <c r="E532">
        <v>90</v>
      </c>
      <c r="F532">
        <v>96</v>
      </c>
      <c r="G532">
        <f t="shared" si="25"/>
        <v>-6</v>
      </c>
      <c r="H532">
        <f t="shared" si="24"/>
        <v>-6.8584166056326223</v>
      </c>
      <c r="I532">
        <f t="shared" si="26"/>
        <v>0.73687906882583309</v>
      </c>
    </row>
    <row r="533" spans="2:9">
      <c r="B533">
        <v>525</v>
      </c>
      <c r="C533">
        <v>21</v>
      </c>
      <c r="D533">
        <v>20</v>
      </c>
      <c r="E533">
        <v>105</v>
      </c>
      <c r="F533">
        <v>107</v>
      </c>
      <c r="G533">
        <f t="shared" si="25"/>
        <v>-2</v>
      </c>
      <c r="H533">
        <f t="shared" si="24"/>
        <v>6.4106523646519618</v>
      </c>
      <c r="I533">
        <f t="shared" si="26"/>
        <v>70.739073199025654</v>
      </c>
    </row>
    <row r="534" spans="2:9">
      <c r="B534">
        <v>526</v>
      </c>
      <c r="C534">
        <v>25</v>
      </c>
      <c r="D534">
        <v>2</v>
      </c>
      <c r="E534">
        <v>81</v>
      </c>
      <c r="F534">
        <v>80</v>
      </c>
      <c r="G534">
        <f t="shared" si="25"/>
        <v>1</v>
      </c>
      <c r="H534">
        <f t="shared" si="24"/>
        <v>10.786526677901261</v>
      </c>
      <c r="I534">
        <f t="shared" si="26"/>
        <v>95.776104417273089</v>
      </c>
    </row>
    <row r="535" spans="2:9">
      <c r="B535">
        <v>527</v>
      </c>
      <c r="C535">
        <v>22</v>
      </c>
      <c r="D535">
        <v>28</v>
      </c>
      <c r="E535">
        <v>107</v>
      </c>
      <c r="F535">
        <v>99</v>
      </c>
      <c r="G535">
        <f t="shared" si="25"/>
        <v>8</v>
      </c>
      <c r="H535">
        <f t="shared" si="24"/>
        <v>2.9513049951259855</v>
      </c>
      <c r="I535">
        <f t="shared" si="26"/>
        <v>25.489321252239826</v>
      </c>
    </row>
    <row r="536" spans="2:9">
      <c r="B536">
        <v>528</v>
      </c>
      <c r="C536">
        <v>24</v>
      </c>
      <c r="D536">
        <v>13</v>
      </c>
      <c r="E536">
        <v>106</v>
      </c>
      <c r="F536">
        <v>98</v>
      </c>
      <c r="G536">
        <f t="shared" si="25"/>
        <v>8</v>
      </c>
      <c r="H536">
        <f t="shared" si="24"/>
        <v>13.246259726444245</v>
      </c>
      <c r="I536">
        <f t="shared" si="26"/>
        <v>27.52324111731085</v>
      </c>
    </row>
    <row r="537" spans="2:9">
      <c r="B537">
        <v>529</v>
      </c>
      <c r="C537">
        <v>26</v>
      </c>
      <c r="D537">
        <v>4</v>
      </c>
      <c r="E537">
        <v>79</v>
      </c>
      <c r="F537">
        <v>87</v>
      </c>
      <c r="G537">
        <f t="shared" si="25"/>
        <v>-8</v>
      </c>
      <c r="H537">
        <f t="shared" si="24"/>
        <v>13.828906324824798</v>
      </c>
      <c r="I537">
        <f t="shared" si="26"/>
        <v>476.50115133797613</v>
      </c>
    </row>
    <row r="538" spans="2:9">
      <c r="B538">
        <v>530</v>
      </c>
      <c r="C538">
        <v>12</v>
      </c>
      <c r="D538">
        <v>14</v>
      </c>
      <c r="E538">
        <v>106</v>
      </c>
      <c r="F538">
        <v>81</v>
      </c>
      <c r="G538">
        <f t="shared" si="25"/>
        <v>25</v>
      </c>
      <c r="H538">
        <f t="shared" si="24"/>
        <v>11.935972639753167</v>
      </c>
      <c r="I538">
        <f t="shared" si="26"/>
        <v>170.66881086927782</v>
      </c>
    </row>
    <row r="539" spans="2:9">
      <c r="B539">
        <v>531</v>
      </c>
      <c r="C539">
        <v>20</v>
      </c>
      <c r="D539">
        <v>7</v>
      </c>
      <c r="E539">
        <v>86</v>
      </c>
      <c r="F539">
        <v>101</v>
      </c>
      <c r="G539">
        <f t="shared" si="25"/>
        <v>-15</v>
      </c>
      <c r="H539">
        <f t="shared" si="24"/>
        <v>0.3699035668069266</v>
      </c>
      <c r="I539">
        <f t="shared" si="26"/>
        <v>236.23393565294427</v>
      </c>
    </row>
    <row r="540" spans="2:9">
      <c r="B540">
        <v>532</v>
      </c>
      <c r="C540">
        <v>16</v>
      </c>
      <c r="D540">
        <v>6</v>
      </c>
      <c r="E540">
        <v>89</v>
      </c>
      <c r="F540">
        <v>75</v>
      </c>
      <c r="G540">
        <f t="shared" si="25"/>
        <v>14</v>
      </c>
      <c r="H540">
        <f t="shared" si="24"/>
        <v>13.345443767396656</v>
      </c>
      <c r="I540">
        <f t="shared" si="26"/>
        <v>0.42844386163988307</v>
      </c>
    </row>
    <row r="541" spans="2:9">
      <c r="B541">
        <v>533</v>
      </c>
      <c r="C541">
        <v>9</v>
      </c>
      <c r="D541">
        <v>2</v>
      </c>
      <c r="E541">
        <v>101</v>
      </c>
      <c r="F541">
        <v>92</v>
      </c>
      <c r="G541">
        <f t="shared" si="25"/>
        <v>9</v>
      </c>
      <c r="H541">
        <f t="shared" si="24"/>
        <v>6.1685786133345264</v>
      </c>
      <c r="I541">
        <f t="shared" si="26"/>
        <v>8.0169470688666333</v>
      </c>
    </row>
    <row r="542" spans="2:9">
      <c r="B542">
        <v>534</v>
      </c>
      <c r="C542">
        <v>3</v>
      </c>
      <c r="D542">
        <v>19</v>
      </c>
      <c r="E542">
        <v>101</v>
      </c>
      <c r="F542">
        <v>94</v>
      </c>
      <c r="G542">
        <f t="shared" si="25"/>
        <v>7</v>
      </c>
      <c r="H542">
        <f t="shared" si="24"/>
        <v>0.15630995960229543</v>
      </c>
      <c r="I542">
        <f t="shared" si="26"/>
        <v>46.836093369038736</v>
      </c>
    </row>
    <row r="543" spans="2:9">
      <c r="B543">
        <v>535</v>
      </c>
      <c r="C543">
        <v>23</v>
      </c>
      <c r="D543">
        <v>4</v>
      </c>
      <c r="E543">
        <v>118</v>
      </c>
      <c r="F543">
        <v>94</v>
      </c>
      <c r="G543">
        <f t="shared" si="25"/>
        <v>24</v>
      </c>
      <c r="H543">
        <f t="shared" si="24"/>
        <v>16.873608272942693</v>
      </c>
      <c r="I543">
        <f t="shared" si="26"/>
        <v>50.785459047470823</v>
      </c>
    </row>
    <row r="544" spans="2:9">
      <c r="B544">
        <v>536</v>
      </c>
      <c r="C544">
        <v>8</v>
      </c>
      <c r="D544">
        <v>13</v>
      </c>
      <c r="E544">
        <v>108</v>
      </c>
      <c r="F544">
        <v>110</v>
      </c>
      <c r="G544">
        <f t="shared" si="25"/>
        <v>-2</v>
      </c>
      <c r="H544">
        <f t="shared" si="24"/>
        <v>5.8557848207294656</v>
      </c>
      <c r="I544">
        <f t="shared" si="26"/>
        <v>61.71335514960348</v>
      </c>
    </row>
    <row r="545" spans="2:9">
      <c r="B545">
        <v>537</v>
      </c>
      <c r="C545">
        <v>29</v>
      </c>
      <c r="D545">
        <v>27</v>
      </c>
      <c r="E545">
        <v>75</v>
      </c>
      <c r="F545">
        <v>84</v>
      </c>
      <c r="G545">
        <f t="shared" si="25"/>
        <v>-9</v>
      </c>
      <c r="H545">
        <f t="shared" si="24"/>
        <v>8.4869824535841865</v>
      </c>
      <c r="I545">
        <f t="shared" si="26"/>
        <v>305.79455533196119</v>
      </c>
    </row>
    <row r="546" spans="2:9">
      <c r="B546">
        <v>538</v>
      </c>
      <c r="C546">
        <v>19</v>
      </c>
      <c r="D546">
        <v>3</v>
      </c>
      <c r="E546">
        <v>98</v>
      </c>
      <c r="F546">
        <v>86</v>
      </c>
      <c r="G546">
        <f t="shared" si="25"/>
        <v>12</v>
      </c>
      <c r="H546">
        <f t="shared" si="24"/>
        <v>7.555257167946424</v>
      </c>
      <c r="I546">
        <f t="shared" si="26"/>
        <v>19.755738843091642</v>
      </c>
    </row>
    <row r="547" spans="2:9">
      <c r="B547">
        <v>539</v>
      </c>
      <c r="C547">
        <v>14</v>
      </c>
      <c r="D547">
        <v>7</v>
      </c>
      <c r="E547">
        <v>88</v>
      </c>
      <c r="F547">
        <v>85</v>
      </c>
      <c r="G547">
        <f t="shared" si="25"/>
        <v>3</v>
      </c>
      <c r="H547">
        <f t="shared" si="24"/>
        <v>-4.1159423504260966</v>
      </c>
      <c r="I547">
        <f t="shared" si="26"/>
        <v>50.636635534587683</v>
      </c>
    </row>
    <row r="548" spans="2:9">
      <c r="B548">
        <v>540</v>
      </c>
      <c r="C548">
        <v>15</v>
      </c>
      <c r="D548">
        <v>1</v>
      </c>
      <c r="E548">
        <v>97</v>
      </c>
      <c r="F548">
        <v>88</v>
      </c>
      <c r="G548">
        <f t="shared" si="25"/>
        <v>9</v>
      </c>
      <c r="H548">
        <f t="shared" si="24"/>
        <v>7.5200107873929891</v>
      </c>
      <c r="I548">
        <f t="shared" si="26"/>
        <v>2.19036806943312</v>
      </c>
    </row>
    <row r="549" spans="2:9">
      <c r="B549">
        <v>541</v>
      </c>
      <c r="C549">
        <v>25</v>
      </c>
      <c r="D549">
        <v>22</v>
      </c>
      <c r="E549">
        <v>108</v>
      </c>
      <c r="F549">
        <v>100</v>
      </c>
      <c r="G549">
        <f t="shared" si="25"/>
        <v>8</v>
      </c>
      <c r="H549">
        <f t="shared" si="24"/>
        <v>8.8247369344921847</v>
      </c>
      <c r="I549">
        <f t="shared" si="26"/>
        <v>0.68019101111556612</v>
      </c>
    </row>
    <row r="550" spans="2:9">
      <c r="B550">
        <v>542</v>
      </c>
      <c r="C550">
        <v>27</v>
      </c>
      <c r="D550">
        <v>15</v>
      </c>
      <c r="E550">
        <v>87</v>
      </c>
      <c r="F550">
        <v>99</v>
      </c>
      <c r="G550">
        <f t="shared" si="25"/>
        <v>-12</v>
      </c>
      <c r="H550">
        <f t="shared" si="24"/>
        <v>-2.0358333716108414</v>
      </c>
      <c r="I550">
        <f t="shared" si="26"/>
        <v>99.284616598304169</v>
      </c>
    </row>
    <row r="551" spans="2:9">
      <c r="B551">
        <v>543</v>
      </c>
      <c r="C551">
        <v>10</v>
      </c>
      <c r="D551">
        <v>14</v>
      </c>
      <c r="E551">
        <v>104</v>
      </c>
      <c r="F551">
        <v>81</v>
      </c>
      <c r="G551">
        <f t="shared" si="25"/>
        <v>23</v>
      </c>
      <c r="H551">
        <f t="shared" si="24"/>
        <v>11.197604299103094</v>
      </c>
      <c r="I551">
        <f t="shared" si="26"/>
        <v>139.29654428054977</v>
      </c>
    </row>
    <row r="552" spans="2:9">
      <c r="B552">
        <v>544</v>
      </c>
      <c r="C552">
        <v>21</v>
      </c>
      <c r="D552">
        <v>17</v>
      </c>
      <c r="E552">
        <v>108</v>
      </c>
      <c r="F552">
        <v>107</v>
      </c>
      <c r="G552">
        <f t="shared" si="25"/>
        <v>1</v>
      </c>
      <c r="H552">
        <f t="shared" si="24"/>
        <v>1.0913991269842196</v>
      </c>
      <c r="I552">
        <f t="shared" si="26"/>
        <v>8.3538004134774985E-3</v>
      </c>
    </row>
    <row r="553" spans="2:9">
      <c r="B553">
        <v>545</v>
      </c>
      <c r="C553">
        <v>2</v>
      </c>
      <c r="D553">
        <v>1</v>
      </c>
      <c r="E553">
        <v>86</v>
      </c>
      <c r="F553">
        <v>66</v>
      </c>
      <c r="G553">
        <f t="shared" si="25"/>
        <v>20</v>
      </c>
      <c r="H553">
        <f t="shared" si="24"/>
        <v>7.3264631248511698</v>
      </c>
      <c r="I553">
        <f t="shared" si="26"/>
        <v>160.61853692575718</v>
      </c>
    </row>
    <row r="554" spans="2:9">
      <c r="B554">
        <v>546</v>
      </c>
      <c r="C554">
        <v>18</v>
      </c>
      <c r="D554">
        <v>12</v>
      </c>
      <c r="E554">
        <v>82</v>
      </c>
      <c r="F554">
        <v>90</v>
      </c>
      <c r="G554">
        <f t="shared" si="25"/>
        <v>-8</v>
      </c>
      <c r="H554">
        <f t="shared" si="24"/>
        <v>2.3398426217311066</v>
      </c>
      <c r="I554">
        <f t="shared" si="26"/>
        <v>106.91234544216721</v>
      </c>
    </row>
    <row r="555" spans="2:9">
      <c r="B555">
        <v>547</v>
      </c>
      <c r="C555">
        <v>9</v>
      </c>
      <c r="D555">
        <v>22</v>
      </c>
      <c r="E555">
        <v>102</v>
      </c>
      <c r="F555">
        <v>96</v>
      </c>
      <c r="G555">
        <f t="shared" si="25"/>
        <v>6</v>
      </c>
      <c r="H555">
        <f t="shared" si="24"/>
        <v>4.2067888699254503</v>
      </c>
      <c r="I555">
        <f t="shared" si="26"/>
        <v>3.2156061570232435</v>
      </c>
    </row>
    <row r="556" spans="2:9">
      <c r="B556">
        <v>548</v>
      </c>
      <c r="C556">
        <v>6</v>
      </c>
      <c r="D556">
        <v>28</v>
      </c>
      <c r="E556">
        <v>81</v>
      </c>
      <c r="F556">
        <v>92</v>
      </c>
      <c r="G556">
        <f t="shared" si="25"/>
        <v>-11</v>
      </c>
      <c r="H556">
        <f t="shared" si="24"/>
        <v>-6.0000180428240153</v>
      </c>
      <c r="I556">
        <f t="shared" si="26"/>
        <v>24.999819572085389</v>
      </c>
    </row>
    <row r="557" spans="2:9">
      <c r="B557">
        <v>549</v>
      </c>
      <c r="C557">
        <v>24</v>
      </c>
      <c r="D557">
        <v>5</v>
      </c>
      <c r="E557">
        <v>123</v>
      </c>
      <c r="F557">
        <v>94</v>
      </c>
      <c r="G557">
        <f t="shared" si="25"/>
        <v>29</v>
      </c>
      <c r="H557">
        <f t="shared" si="24"/>
        <v>3.3808971545747992</v>
      </c>
      <c r="I557">
        <f t="shared" si="26"/>
        <v>656.33843060447361</v>
      </c>
    </row>
    <row r="558" spans="2:9">
      <c r="B558">
        <v>550</v>
      </c>
      <c r="C558">
        <v>23</v>
      </c>
      <c r="D558">
        <v>13</v>
      </c>
      <c r="E558">
        <v>100</v>
      </c>
      <c r="F558">
        <v>92</v>
      </c>
      <c r="G558">
        <f t="shared" si="25"/>
        <v>8</v>
      </c>
      <c r="H558">
        <f t="shared" si="24"/>
        <v>9.8656025385979227</v>
      </c>
      <c r="I558">
        <f t="shared" si="26"/>
        <v>3.4804728320230138</v>
      </c>
    </row>
    <row r="559" spans="2:9">
      <c r="B559">
        <v>551</v>
      </c>
      <c r="C559">
        <v>8</v>
      </c>
      <c r="D559">
        <v>4</v>
      </c>
      <c r="E559">
        <v>108</v>
      </c>
      <c r="F559">
        <v>80</v>
      </c>
      <c r="G559">
        <f t="shared" si="25"/>
        <v>28</v>
      </c>
      <c r="H559">
        <f t="shared" si="24"/>
        <v>12.863790555074235</v>
      </c>
      <c r="I559">
        <f t="shared" si="26"/>
        <v>229.10483636065993</v>
      </c>
    </row>
    <row r="560" spans="2:9">
      <c r="B560">
        <v>552</v>
      </c>
      <c r="C560">
        <v>11</v>
      </c>
      <c r="D560">
        <v>16</v>
      </c>
      <c r="E560">
        <v>64</v>
      </c>
      <c r="F560">
        <v>95</v>
      </c>
      <c r="G560">
        <f t="shared" si="25"/>
        <v>-31</v>
      </c>
      <c r="H560">
        <f t="shared" si="24"/>
        <v>-1.6687585234662667</v>
      </c>
      <c r="I560">
        <f t="shared" si="26"/>
        <v>860.32172655473278</v>
      </c>
    </row>
    <row r="561" spans="2:9">
      <c r="B561">
        <v>553</v>
      </c>
      <c r="C561">
        <v>29</v>
      </c>
      <c r="D561">
        <v>20</v>
      </c>
      <c r="E561">
        <v>108</v>
      </c>
      <c r="F561">
        <v>93</v>
      </c>
      <c r="G561">
        <f t="shared" si="25"/>
        <v>15</v>
      </c>
      <c r="H561">
        <f t="shared" si="24"/>
        <v>3.0313626145729105</v>
      </c>
      <c r="I561">
        <f t="shared" si="26"/>
        <v>143.24828086384301</v>
      </c>
    </row>
    <row r="562" spans="2:9">
      <c r="B562">
        <v>554</v>
      </c>
      <c r="C562">
        <v>28</v>
      </c>
      <c r="D562">
        <v>26</v>
      </c>
      <c r="E562">
        <v>92</v>
      </c>
      <c r="F562">
        <v>85</v>
      </c>
      <c r="G562">
        <f t="shared" si="25"/>
        <v>7</v>
      </c>
      <c r="H562">
        <f t="shared" si="24"/>
        <v>5.9325124297478604</v>
      </c>
      <c r="I562">
        <f t="shared" si="26"/>
        <v>1.1395297126428166</v>
      </c>
    </row>
    <row r="563" spans="2:9">
      <c r="B563">
        <v>555</v>
      </c>
      <c r="C563">
        <v>21</v>
      </c>
      <c r="D563">
        <v>15</v>
      </c>
      <c r="E563">
        <v>95</v>
      </c>
      <c r="F563">
        <v>99</v>
      </c>
      <c r="G563">
        <f t="shared" si="25"/>
        <v>-4</v>
      </c>
      <c r="H563">
        <f t="shared" si="24"/>
        <v>5.9746552682780356</v>
      </c>
      <c r="I563">
        <f t="shared" si="26"/>
        <v>99.493747720986747</v>
      </c>
    </row>
    <row r="564" spans="2:9">
      <c r="B564">
        <v>556</v>
      </c>
      <c r="C564">
        <v>17</v>
      </c>
      <c r="D564">
        <v>27</v>
      </c>
      <c r="E564">
        <v>88</v>
      </c>
      <c r="F564">
        <v>77</v>
      </c>
      <c r="G564">
        <f t="shared" si="25"/>
        <v>11</v>
      </c>
      <c r="H564">
        <f t="shared" si="24"/>
        <v>14.630656640453378</v>
      </c>
      <c r="I564">
        <f t="shared" si="26"/>
        <v>13.181667640868206</v>
      </c>
    </row>
    <row r="565" spans="2:9">
      <c r="B565">
        <v>557</v>
      </c>
      <c r="C565">
        <v>2</v>
      </c>
      <c r="D565">
        <v>10</v>
      </c>
      <c r="E565">
        <v>98</v>
      </c>
      <c r="F565">
        <v>93</v>
      </c>
      <c r="G565">
        <f t="shared" si="25"/>
        <v>5</v>
      </c>
      <c r="H565">
        <f t="shared" si="24"/>
        <v>1.2422581795107543</v>
      </c>
      <c r="I565">
        <f t="shared" si="26"/>
        <v>14.12062358945383</v>
      </c>
    </row>
    <row r="566" spans="2:9">
      <c r="B566">
        <v>558</v>
      </c>
      <c r="C566">
        <v>7</v>
      </c>
      <c r="D566">
        <v>19</v>
      </c>
      <c r="E566">
        <v>99</v>
      </c>
      <c r="F566">
        <v>82</v>
      </c>
      <c r="G566">
        <f t="shared" si="25"/>
        <v>17</v>
      </c>
      <c r="H566">
        <f t="shared" si="24"/>
        <v>8.3042518376185939</v>
      </c>
      <c r="I566">
        <f t="shared" si="26"/>
        <v>75.616036103559608</v>
      </c>
    </row>
    <row r="567" spans="2:9">
      <c r="B567">
        <v>559</v>
      </c>
      <c r="C567">
        <v>18</v>
      </c>
      <c r="D567">
        <v>3</v>
      </c>
      <c r="E567">
        <v>90</v>
      </c>
      <c r="F567">
        <v>83</v>
      </c>
      <c r="G567">
        <f t="shared" si="25"/>
        <v>7</v>
      </c>
      <c r="H567">
        <f t="shared" si="24"/>
        <v>10.596247661525757</v>
      </c>
      <c r="I567">
        <f t="shared" si="26"/>
        <v>12.932997243029474</v>
      </c>
    </row>
    <row r="568" spans="2:9">
      <c r="B568">
        <v>560</v>
      </c>
      <c r="C568">
        <v>25</v>
      </c>
      <c r="D568">
        <v>1</v>
      </c>
      <c r="E568">
        <v>106</v>
      </c>
      <c r="F568">
        <v>93</v>
      </c>
      <c r="G568">
        <f t="shared" si="25"/>
        <v>13</v>
      </c>
      <c r="H568">
        <f t="shared" si="24"/>
        <v>14.257206238978071</v>
      </c>
      <c r="I568">
        <f t="shared" si="26"/>
        <v>1.580567527325387</v>
      </c>
    </row>
    <row r="569" spans="2:9">
      <c r="B569">
        <v>561</v>
      </c>
      <c r="C569">
        <v>9</v>
      </c>
      <c r="D569">
        <v>12</v>
      </c>
      <c r="E569">
        <v>108</v>
      </c>
      <c r="F569">
        <v>104</v>
      </c>
      <c r="G569">
        <f t="shared" si="25"/>
        <v>4</v>
      </c>
      <c r="H569">
        <f t="shared" si="24"/>
        <v>2.8166848884208493</v>
      </c>
      <c r="I569">
        <f t="shared" si="26"/>
        <v>1.4002346532915779</v>
      </c>
    </row>
    <row r="570" spans="2:9">
      <c r="B570">
        <v>562</v>
      </c>
      <c r="C570">
        <v>22</v>
      </c>
      <c r="D570">
        <v>5</v>
      </c>
      <c r="E570">
        <v>111</v>
      </c>
      <c r="F570">
        <v>106</v>
      </c>
      <c r="G570">
        <f t="shared" si="25"/>
        <v>5</v>
      </c>
      <c r="H570">
        <f t="shared" si="24"/>
        <v>-1.8722116840642924</v>
      </c>
      <c r="I570">
        <f t="shared" si="26"/>
        <v>47.227293430589775</v>
      </c>
    </row>
    <row r="571" spans="2:9">
      <c r="B571">
        <v>563</v>
      </c>
      <c r="C571">
        <v>6</v>
      </c>
      <c r="D571">
        <v>4</v>
      </c>
      <c r="E571">
        <v>97</v>
      </c>
      <c r="F571">
        <v>80</v>
      </c>
      <c r="G571">
        <f t="shared" si="25"/>
        <v>17</v>
      </c>
      <c r="H571">
        <f t="shared" si="24"/>
        <v>6.0498335841999236</v>
      </c>
      <c r="I571">
        <f t="shared" si="26"/>
        <v>119.90614453371589</v>
      </c>
    </row>
    <row r="572" spans="2:9">
      <c r="B572">
        <v>564</v>
      </c>
      <c r="C572">
        <v>26</v>
      </c>
      <c r="D572">
        <v>13</v>
      </c>
      <c r="E572">
        <v>103</v>
      </c>
      <c r="F572">
        <v>97</v>
      </c>
      <c r="G572">
        <f t="shared" si="25"/>
        <v>6</v>
      </c>
      <c r="H572">
        <f t="shared" si="24"/>
        <v>6.8209005904800275</v>
      </c>
      <c r="I572">
        <f t="shared" si="26"/>
        <v>0.67387777945045779</v>
      </c>
    </row>
    <row r="573" spans="2:9">
      <c r="B573">
        <v>565</v>
      </c>
      <c r="C573">
        <v>8</v>
      </c>
      <c r="D573">
        <v>16</v>
      </c>
      <c r="E573">
        <v>107</v>
      </c>
      <c r="F573">
        <v>98</v>
      </c>
      <c r="G573">
        <f t="shared" si="25"/>
        <v>9</v>
      </c>
      <c r="H573">
        <f t="shared" si="24"/>
        <v>1.180080331026375</v>
      </c>
      <c r="I573">
        <f t="shared" si="26"/>
        <v>61.151143629200575</v>
      </c>
    </row>
    <row r="574" spans="2:9">
      <c r="B574">
        <v>566</v>
      </c>
      <c r="C574">
        <v>1</v>
      </c>
      <c r="D574">
        <v>19</v>
      </c>
      <c r="E574">
        <v>92</v>
      </c>
      <c r="F574">
        <v>95</v>
      </c>
      <c r="G574">
        <f t="shared" si="25"/>
        <v>-3</v>
      </c>
      <c r="H574">
        <f t="shared" si="24"/>
        <v>1.5901417134064582</v>
      </c>
      <c r="I574">
        <f t="shared" si="26"/>
        <v>21.069400949153977</v>
      </c>
    </row>
    <row r="575" spans="2:9">
      <c r="B575">
        <v>567</v>
      </c>
      <c r="C575">
        <v>10</v>
      </c>
      <c r="D575">
        <v>7</v>
      </c>
      <c r="E575">
        <v>88</v>
      </c>
      <c r="F575">
        <v>86</v>
      </c>
      <c r="G575">
        <f t="shared" si="25"/>
        <v>2</v>
      </c>
      <c r="H575">
        <f t="shared" si="24"/>
        <v>3.2258783849026389</v>
      </c>
      <c r="I575">
        <f t="shared" si="26"/>
        <v>1.5027778145715025</v>
      </c>
    </row>
    <row r="576" spans="2:9">
      <c r="B576">
        <v>568</v>
      </c>
      <c r="C576">
        <v>29</v>
      </c>
      <c r="D576">
        <v>21</v>
      </c>
      <c r="E576">
        <v>80</v>
      </c>
      <c r="F576">
        <v>88</v>
      </c>
      <c r="G576">
        <f t="shared" si="25"/>
        <v>-8</v>
      </c>
      <c r="H576">
        <f t="shared" si="24"/>
        <v>0.47649381369530874</v>
      </c>
      <c r="I576">
        <f t="shared" si="26"/>
        <v>71.850947373614829</v>
      </c>
    </row>
    <row r="577" spans="2:9">
      <c r="B577">
        <v>569</v>
      </c>
      <c r="C577">
        <v>14</v>
      </c>
      <c r="D577">
        <v>3</v>
      </c>
      <c r="E577">
        <v>102</v>
      </c>
      <c r="F577">
        <v>101</v>
      </c>
      <c r="G577">
        <f t="shared" si="25"/>
        <v>1</v>
      </c>
      <c r="H577">
        <f t="shared" si="24"/>
        <v>4.0319995275902016</v>
      </c>
      <c r="I577">
        <f t="shared" si="26"/>
        <v>9.1930211353072053</v>
      </c>
    </row>
    <row r="578" spans="2:9">
      <c r="B578">
        <v>570</v>
      </c>
      <c r="C578">
        <v>15</v>
      </c>
      <c r="D578">
        <v>2</v>
      </c>
      <c r="E578">
        <v>95</v>
      </c>
      <c r="F578">
        <v>97</v>
      </c>
      <c r="G578">
        <f t="shared" si="25"/>
        <v>-2</v>
      </c>
      <c r="H578">
        <f t="shared" si="24"/>
        <v>4.0493312263161787</v>
      </c>
      <c r="I578">
        <f t="shared" si="26"/>
        <v>36.594408285684004</v>
      </c>
    </row>
    <row r="579" spans="2:9">
      <c r="B579">
        <v>571</v>
      </c>
      <c r="C579">
        <v>28</v>
      </c>
      <c r="D579">
        <v>4</v>
      </c>
      <c r="E579">
        <v>95</v>
      </c>
      <c r="F579">
        <v>78</v>
      </c>
      <c r="G579">
        <f t="shared" si="25"/>
        <v>17</v>
      </c>
      <c r="H579">
        <f t="shared" si="24"/>
        <v>15.905635190798298</v>
      </c>
      <c r="I579">
        <f t="shared" si="26"/>
        <v>1.1976343356190771</v>
      </c>
    </row>
    <row r="580" spans="2:9">
      <c r="B580">
        <v>572</v>
      </c>
      <c r="C580">
        <v>23</v>
      </c>
      <c r="D580">
        <v>16</v>
      </c>
      <c r="E580">
        <v>98</v>
      </c>
      <c r="F580">
        <v>104</v>
      </c>
      <c r="G580">
        <f t="shared" si="25"/>
        <v>-6</v>
      </c>
      <c r="H580">
        <f t="shared" si="24"/>
        <v>5.1898980488948325</v>
      </c>
      <c r="I580">
        <f t="shared" si="26"/>
        <v>125.21381834466038</v>
      </c>
    </row>
    <row r="581" spans="2:9">
      <c r="B581">
        <v>573</v>
      </c>
      <c r="C581">
        <v>11</v>
      </c>
      <c r="D581">
        <v>24</v>
      </c>
      <c r="E581">
        <v>112</v>
      </c>
      <c r="F581">
        <v>107</v>
      </c>
      <c r="G581">
        <f t="shared" si="25"/>
        <v>5</v>
      </c>
      <c r="H581">
        <f t="shared" si="24"/>
        <v>-6.3835301964330622</v>
      </c>
      <c r="I581">
        <f t="shared" si="26"/>
        <v>129.58475973310334</v>
      </c>
    </row>
    <row r="582" spans="2:9">
      <c r="B582">
        <v>574</v>
      </c>
      <c r="C582">
        <v>27</v>
      </c>
      <c r="D582">
        <v>20</v>
      </c>
      <c r="E582">
        <v>93</v>
      </c>
      <c r="F582">
        <v>101</v>
      </c>
      <c r="G582">
        <f t="shared" si="25"/>
        <v>-8</v>
      </c>
      <c r="H582">
        <f t="shared" si="24"/>
        <v>-1.5998362752369153</v>
      </c>
      <c r="I582">
        <f t="shared" si="26"/>
        <v>40.962095703773279</v>
      </c>
    </row>
    <row r="583" spans="2:9">
      <c r="B583">
        <v>575</v>
      </c>
      <c r="C583">
        <v>26</v>
      </c>
      <c r="D583">
        <v>5</v>
      </c>
      <c r="E583">
        <v>85</v>
      </c>
      <c r="F583">
        <v>81</v>
      </c>
      <c r="G583">
        <f t="shared" si="25"/>
        <v>4</v>
      </c>
      <c r="H583">
        <f t="shared" si="24"/>
        <v>-3.0444619813894187</v>
      </c>
      <c r="I583">
        <f t="shared" si="26"/>
        <v>49.624444607240932</v>
      </c>
    </row>
    <row r="584" spans="2:9">
      <c r="B584">
        <v>576</v>
      </c>
      <c r="C584">
        <v>29</v>
      </c>
      <c r="D584">
        <v>6</v>
      </c>
      <c r="E584">
        <v>89</v>
      </c>
      <c r="F584">
        <v>74</v>
      </c>
      <c r="G584">
        <f t="shared" si="25"/>
        <v>15</v>
      </c>
      <c r="H584">
        <f t="shared" si="24"/>
        <v>9.7784464752817275</v>
      </c>
      <c r="I584">
        <f t="shared" si="26"/>
        <v>27.264621211497815</v>
      </c>
    </row>
    <row r="585" spans="2:9">
      <c r="B585">
        <v>577</v>
      </c>
      <c r="C585">
        <v>19</v>
      </c>
      <c r="D585">
        <v>14</v>
      </c>
      <c r="E585">
        <v>72</v>
      </c>
      <c r="F585">
        <v>65</v>
      </c>
      <c r="G585">
        <f t="shared" si="25"/>
        <v>7</v>
      </c>
      <c r="H585">
        <f t="shared" ref="H585:H648" si="27">Home_edge+VLOOKUP(C585,lookup,3)-VLOOKUP(D585,lookup,3)</f>
        <v>7.3790412041305817</v>
      </c>
      <c r="I585">
        <f t="shared" si="26"/>
        <v>0.14367223442876134</v>
      </c>
    </row>
    <row r="586" spans="2:9">
      <c r="B586">
        <v>578</v>
      </c>
      <c r="C586">
        <v>1</v>
      </c>
      <c r="D586">
        <v>3</v>
      </c>
      <c r="E586">
        <v>102</v>
      </c>
      <c r="F586">
        <v>115</v>
      </c>
      <c r="G586">
        <f t="shared" ref="G586:G649" si="28">E586-F586</f>
        <v>-13</v>
      </c>
      <c r="H586">
        <f t="shared" si="27"/>
        <v>5.289615317578523</v>
      </c>
      <c r="I586">
        <f t="shared" ref="I586:I649" si="29">(G586-H586)^2</f>
        <v>334.51002846500296</v>
      </c>
    </row>
    <row r="587" spans="2:9">
      <c r="B587">
        <v>579</v>
      </c>
      <c r="C587">
        <v>7</v>
      </c>
      <c r="D587">
        <v>10</v>
      </c>
      <c r="E587">
        <v>88</v>
      </c>
      <c r="F587">
        <v>78</v>
      </c>
      <c r="G587">
        <f t="shared" si="28"/>
        <v>10</v>
      </c>
      <c r="H587">
        <f t="shared" si="27"/>
        <v>4.4856887426460803</v>
      </c>
      <c r="I587">
        <f t="shared" si="29"/>
        <v>30.407628642980168</v>
      </c>
    </row>
    <row r="588" spans="2:9">
      <c r="B588">
        <v>580</v>
      </c>
      <c r="C588">
        <v>18</v>
      </c>
      <c r="D588">
        <v>22</v>
      </c>
      <c r="E588">
        <v>114</v>
      </c>
      <c r="F588">
        <v>102</v>
      </c>
      <c r="G588">
        <f t="shared" si="28"/>
        <v>12</v>
      </c>
      <c r="H588">
        <f t="shared" si="27"/>
        <v>3.7299466032357076</v>
      </c>
      <c r="I588">
        <f t="shared" si="29"/>
        <v>68.393783185332623</v>
      </c>
    </row>
    <row r="589" spans="2:9">
      <c r="B589">
        <v>581</v>
      </c>
      <c r="C589">
        <v>25</v>
      </c>
      <c r="D589">
        <v>9</v>
      </c>
      <c r="E589">
        <v>87</v>
      </c>
      <c r="F589">
        <v>82</v>
      </c>
      <c r="G589">
        <f t="shared" si="28"/>
        <v>5</v>
      </c>
      <c r="H589">
        <f t="shared" si="27"/>
        <v>8.4737316283410937</v>
      </c>
      <c r="I589">
        <f t="shared" si="29"/>
        <v>12.066811425737267</v>
      </c>
    </row>
    <row r="590" spans="2:9">
      <c r="B590">
        <v>582</v>
      </c>
      <c r="C590">
        <v>8</v>
      </c>
      <c r="D590">
        <v>24</v>
      </c>
      <c r="E590">
        <v>80</v>
      </c>
      <c r="F590">
        <v>102</v>
      </c>
      <c r="G590">
        <f t="shared" si="28"/>
        <v>-22</v>
      </c>
      <c r="H590">
        <f t="shared" si="27"/>
        <v>-3.5346913419404205</v>
      </c>
      <c r="I590">
        <f t="shared" si="29"/>
        <v>340.96762383741009</v>
      </c>
    </row>
    <row r="591" spans="2:9">
      <c r="B591">
        <v>583</v>
      </c>
      <c r="C591">
        <v>13</v>
      </c>
      <c r="D591">
        <v>23</v>
      </c>
      <c r="E591">
        <v>87</v>
      </c>
      <c r="F591">
        <v>99</v>
      </c>
      <c r="G591">
        <f t="shared" si="28"/>
        <v>-12</v>
      </c>
      <c r="H591">
        <f t="shared" si="27"/>
        <v>-2.154035411049203</v>
      </c>
      <c r="I591">
        <f t="shared" si="29"/>
        <v>96.943018686873017</v>
      </c>
    </row>
    <row r="592" spans="2:9">
      <c r="B592">
        <v>584</v>
      </c>
      <c r="C592">
        <v>16</v>
      </c>
      <c r="D592">
        <v>27</v>
      </c>
      <c r="E592">
        <v>89</v>
      </c>
      <c r="F592">
        <v>81</v>
      </c>
      <c r="G592">
        <f t="shared" si="28"/>
        <v>8</v>
      </c>
      <c r="H592">
        <f t="shared" si="27"/>
        <v>12.053979745699115</v>
      </c>
      <c r="I592">
        <f t="shared" si="29"/>
        <v>16.434751778538661</v>
      </c>
    </row>
    <row r="593" spans="2:9">
      <c r="B593">
        <v>585</v>
      </c>
      <c r="C593">
        <v>21</v>
      </c>
      <c r="D593">
        <v>2</v>
      </c>
      <c r="E593">
        <v>99</v>
      </c>
      <c r="F593">
        <v>100</v>
      </c>
      <c r="G593">
        <f t="shared" si="28"/>
        <v>-1</v>
      </c>
      <c r="H593">
        <f t="shared" si="27"/>
        <v>6.168202930819854</v>
      </c>
      <c r="I593">
        <f t="shared" si="29"/>
        <v>51.383133257414343</v>
      </c>
    </row>
    <row r="594" spans="2:9">
      <c r="B594">
        <v>586</v>
      </c>
      <c r="C594">
        <v>28</v>
      </c>
      <c r="D594">
        <v>17</v>
      </c>
      <c r="E594">
        <v>106</v>
      </c>
      <c r="F594">
        <v>103</v>
      </c>
      <c r="G594">
        <f t="shared" si="28"/>
        <v>3</v>
      </c>
      <c r="H594">
        <f t="shared" si="27"/>
        <v>1.6452480719961748</v>
      </c>
      <c r="I594">
        <f t="shared" si="29"/>
        <v>1.8353527864300814</v>
      </c>
    </row>
    <row r="595" spans="2:9">
      <c r="B595">
        <v>587</v>
      </c>
      <c r="C595">
        <v>12</v>
      </c>
      <c r="D595">
        <v>11</v>
      </c>
      <c r="E595">
        <v>96</v>
      </c>
      <c r="F595">
        <v>92</v>
      </c>
      <c r="G595">
        <f t="shared" si="28"/>
        <v>4</v>
      </c>
      <c r="H595">
        <f t="shared" si="27"/>
        <v>10.232092466847291</v>
      </c>
      <c r="I595">
        <f t="shared" si="29"/>
        <v>38.838976515334757</v>
      </c>
    </row>
    <row r="596" spans="2:9">
      <c r="B596">
        <v>588</v>
      </c>
      <c r="C596">
        <v>4</v>
      </c>
      <c r="D596">
        <v>20</v>
      </c>
      <c r="E596">
        <v>94</v>
      </c>
      <c r="F596">
        <v>103</v>
      </c>
      <c r="G596">
        <f t="shared" si="28"/>
        <v>-9</v>
      </c>
      <c r="H596">
        <f t="shared" si="27"/>
        <v>-5.0853503173600219</v>
      </c>
      <c r="I596">
        <f t="shared" si="29"/>
        <v>15.324482137793282</v>
      </c>
    </row>
    <row r="597" spans="2:9">
      <c r="B597">
        <v>589</v>
      </c>
      <c r="C597">
        <v>5</v>
      </c>
      <c r="D597">
        <v>9</v>
      </c>
      <c r="E597">
        <v>107</v>
      </c>
      <c r="F597">
        <v>86</v>
      </c>
      <c r="G597">
        <f t="shared" si="28"/>
        <v>21</v>
      </c>
      <c r="H597">
        <f t="shared" si="27"/>
        <v>9.2327735054619211</v>
      </c>
      <c r="I597">
        <f t="shared" si="29"/>
        <v>138.46761937375894</v>
      </c>
    </row>
    <row r="598" spans="2:9">
      <c r="B598">
        <v>590</v>
      </c>
      <c r="C598">
        <v>24</v>
      </c>
      <c r="D598">
        <v>17</v>
      </c>
      <c r="E598">
        <v>109</v>
      </c>
      <c r="F598">
        <v>102</v>
      </c>
      <c r="G598">
        <f t="shared" si="28"/>
        <v>7</v>
      </c>
      <c r="H598">
        <f t="shared" si="27"/>
        <v>5.9938783419868926</v>
      </c>
      <c r="I598">
        <f t="shared" si="29"/>
        <v>1.0122807907230442</v>
      </c>
    </row>
    <row r="599" spans="2:9">
      <c r="B599">
        <v>591</v>
      </c>
      <c r="C599">
        <v>10</v>
      </c>
      <c r="D599">
        <v>27</v>
      </c>
      <c r="E599">
        <v>101</v>
      </c>
      <c r="F599">
        <v>98</v>
      </c>
      <c r="G599">
        <f t="shared" si="28"/>
        <v>3</v>
      </c>
      <c r="H599">
        <f t="shared" si="27"/>
        <v>12.167378220881346</v>
      </c>
      <c r="I599">
        <f t="shared" si="29"/>
        <v>84.040823444689636</v>
      </c>
    </row>
    <row r="600" spans="2:9">
      <c r="B600">
        <v>592</v>
      </c>
      <c r="C600">
        <v>20</v>
      </c>
      <c r="D600">
        <v>3</v>
      </c>
      <c r="E600">
        <v>94</v>
      </c>
      <c r="F600">
        <v>91</v>
      </c>
      <c r="G600">
        <f t="shared" si="28"/>
        <v>3</v>
      </c>
      <c r="H600">
        <f t="shared" si="27"/>
        <v>8.5178454448232248</v>
      </c>
      <c r="I600">
        <f t="shared" si="29"/>
        <v>30.446618352956413</v>
      </c>
    </row>
    <row r="601" spans="2:9">
      <c r="B601">
        <v>593</v>
      </c>
      <c r="C601">
        <v>2</v>
      </c>
      <c r="D601">
        <v>15</v>
      </c>
      <c r="E601">
        <v>97</v>
      </c>
      <c r="F601">
        <v>106</v>
      </c>
      <c r="G601">
        <f t="shared" si="28"/>
        <v>-9</v>
      </c>
      <c r="H601">
        <f t="shared" si="27"/>
        <v>3.6622359012325409</v>
      </c>
      <c r="I601">
        <f t="shared" si="29"/>
        <v>160.33221801846227</v>
      </c>
    </row>
    <row r="602" spans="2:9">
      <c r="B602">
        <v>594</v>
      </c>
      <c r="C602">
        <v>14</v>
      </c>
      <c r="D602">
        <v>22</v>
      </c>
      <c r="E602">
        <v>92</v>
      </c>
      <c r="F602">
        <v>85</v>
      </c>
      <c r="G602">
        <f t="shared" si="28"/>
        <v>7</v>
      </c>
      <c r="H602">
        <f t="shared" si="27"/>
        <v>-2.8343015306998467</v>
      </c>
      <c r="I602">
        <f t="shared" si="29"/>
        <v>96.713486596725346</v>
      </c>
    </row>
    <row r="603" spans="2:9">
      <c r="B603">
        <v>595</v>
      </c>
      <c r="C603">
        <v>7</v>
      </c>
      <c r="D603">
        <v>21</v>
      </c>
      <c r="E603">
        <v>83</v>
      </c>
      <c r="F603">
        <v>92</v>
      </c>
      <c r="G603">
        <f t="shared" si="28"/>
        <v>-9</v>
      </c>
      <c r="H603">
        <f t="shared" si="27"/>
        <v>4.7867947598641916</v>
      </c>
      <c r="I603">
        <f t="shared" si="29"/>
        <v>190.07570975061873</v>
      </c>
    </row>
    <row r="604" spans="2:9">
      <c r="B604">
        <v>596</v>
      </c>
      <c r="C604">
        <v>19</v>
      </c>
      <c r="D604">
        <v>6</v>
      </c>
      <c r="E604">
        <v>97</v>
      </c>
      <c r="F604">
        <v>88</v>
      </c>
      <c r="G604">
        <f t="shared" si="28"/>
        <v>9</v>
      </c>
      <c r="H604">
        <f t="shared" si="27"/>
        <v>9.6402791476063747</v>
      </c>
      <c r="I604">
        <f t="shared" si="29"/>
        <v>0.4099573868595458</v>
      </c>
    </row>
    <row r="605" spans="2:9">
      <c r="B605">
        <v>597</v>
      </c>
      <c r="C605">
        <v>1</v>
      </c>
      <c r="D605">
        <v>23</v>
      </c>
      <c r="E605">
        <v>110</v>
      </c>
      <c r="F605">
        <v>112</v>
      </c>
      <c r="G605">
        <f t="shared" si="28"/>
        <v>-2</v>
      </c>
      <c r="H605">
        <f t="shared" si="27"/>
        <v>-3.4491373915042951</v>
      </c>
      <c r="I605">
        <f t="shared" si="29"/>
        <v>2.0999991794558728</v>
      </c>
    </row>
    <row r="606" spans="2:9">
      <c r="B606">
        <v>598</v>
      </c>
      <c r="C606">
        <v>16</v>
      </c>
      <c r="D606">
        <v>26</v>
      </c>
      <c r="E606">
        <v>96</v>
      </c>
      <c r="F606">
        <v>91</v>
      </c>
      <c r="G606">
        <f t="shared" si="28"/>
        <v>5</v>
      </c>
      <c r="H606">
        <f t="shared" si="27"/>
        <v>5.5663710267717832</v>
      </c>
      <c r="I606">
        <f t="shared" si="29"/>
        <v>0.32077613996652393</v>
      </c>
    </row>
    <row r="607" spans="2:9">
      <c r="B607">
        <v>599</v>
      </c>
      <c r="C607">
        <v>25</v>
      </c>
      <c r="D607">
        <v>13</v>
      </c>
      <c r="E607">
        <v>93</v>
      </c>
      <c r="F607">
        <v>98</v>
      </c>
      <c r="G607">
        <f t="shared" si="28"/>
        <v>-5</v>
      </c>
      <c r="H607">
        <f t="shared" si="27"/>
        <v>12.962104258522979</v>
      </c>
      <c r="I607">
        <f t="shared" si="29"/>
        <v>322.6371893940493</v>
      </c>
    </row>
    <row r="608" spans="2:9">
      <c r="B608">
        <v>600</v>
      </c>
      <c r="C608">
        <v>18</v>
      </c>
      <c r="D608">
        <v>29</v>
      </c>
      <c r="E608">
        <v>103</v>
      </c>
      <c r="F608">
        <v>94</v>
      </c>
      <c r="G608">
        <f t="shared" si="28"/>
        <v>9</v>
      </c>
      <c r="H608">
        <f t="shared" si="27"/>
        <v>6.7586067296783412</v>
      </c>
      <c r="I608">
        <f t="shared" si="29"/>
        <v>5.0238437922432206</v>
      </c>
    </row>
    <row r="609" spans="2:9">
      <c r="B609">
        <v>601</v>
      </c>
      <c r="C609">
        <v>28</v>
      </c>
      <c r="D609">
        <v>11</v>
      </c>
      <c r="E609">
        <v>89</v>
      </c>
      <c r="F609">
        <v>96</v>
      </c>
      <c r="G609">
        <f t="shared" si="28"/>
        <v>-7</v>
      </c>
      <c r="H609">
        <f t="shared" si="27"/>
        <v>9.7464670539910632</v>
      </c>
      <c r="I609">
        <f t="shared" si="29"/>
        <v>280.44415879040804</v>
      </c>
    </row>
    <row r="610" spans="2:9">
      <c r="B610">
        <v>602</v>
      </c>
      <c r="C610">
        <v>12</v>
      </c>
      <c r="D610">
        <v>8</v>
      </c>
      <c r="E610">
        <v>110</v>
      </c>
      <c r="F610">
        <v>114</v>
      </c>
      <c r="G610">
        <f t="shared" si="28"/>
        <v>-4</v>
      </c>
      <c r="H610">
        <f t="shared" si="27"/>
        <v>7.3832536123546504</v>
      </c>
      <c r="I610">
        <f t="shared" si="29"/>
        <v>129.5784628031852</v>
      </c>
    </row>
    <row r="611" spans="2:9">
      <c r="B611">
        <v>603</v>
      </c>
      <c r="C611">
        <v>21</v>
      </c>
      <c r="D611">
        <v>5</v>
      </c>
      <c r="E611">
        <v>94</v>
      </c>
      <c r="F611">
        <v>107</v>
      </c>
      <c r="G611">
        <f t="shared" si="28"/>
        <v>-13</v>
      </c>
      <c r="H611">
        <f t="shared" si="27"/>
        <v>-1.5215820604278738</v>
      </c>
      <c r="I611">
        <f t="shared" si="29"/>
        <v>131.75407839549121</v>
      </c>
    </row>
    <row r="612" spans="2:9">
      <c r="B612">
        <v>604</v>
      </c>
      <c r="C612">
        <v>13</v>
      </c>
      <c r="D612">
        <v>24</v>
      </c>
      <c r="E612">
        <v>98</v>
      </c>
      <c r="F612">
        <v>104</v>
      </c>
      <c r="G612">
        <f t="shared" si="28"/>
        <v>-6</v>
      </c>
      <c r="H612">
        <f t="shared" si="27"/>
        <v>-5.5346925988955267</v>
      </c>
      <c r="I612">
        <f t="shared" si="29"/>
        <v>0.21651097752259924</v>
      </c>
    </row>
    <row r="613" spans="2:9">
      <c r="B613">
        <v>605</v>
      </c>
      <c r="C613">
        <v>8</v>
      </c>
      <c r="D613">
        <v>17</v>
      </c>
      <c r="E613">
        <v>105</v>
      </c>
      <c r="F613">
        <v>97</v>
      </c>
      <c r="G613">
        <f t="shared" si="28"/>
        <v>8</v>
      </c>
      <c r="H613">
        <f t="shared" si="27"/>
        <v>-1.3965965637278872</v>
      </c>
      <c r="I613">
        <f t="shared" si="29"/>
        <v>88.296026981462717</v>
      </c>
    </row>
    <row r="614" spans="2:9">
      <c r="B614">
        <v>606</v>
      </c>
      <c r="C614">
        <v>20</v>
      </c>
      <c r="D614">
        <v>22</v>
      </c>
      <c r="E614">
        <v>107</v>
      </c>
      <c r="F614">
        <v>110</v>
      </c>
      <c r="G614">
        <f t="shared" si="28"/>
        <v>-3</v>
      </c>
      <c r="H614">
        <f t="shared" si="27"/>
        <v>1.6515443865331763</v>
      </c>
      <c r="I614">
        <f t="shared" si="29"/>
        <v>21.636865179888304</v>
      </c>
    </row>
    <row r="615" spans="2:9">
      <c r="B615">
        <v>607</v>
      </c>
      <c r="C615">
        <v>10</v>
      </c>
      <c r="D615">
        <v>26</v>
      </c>
      <c r="E615">
        <v>93</v>
      </c>
      <c r="F615">
        <v>80</v>
      </c>
      <c r="G615">
        <f t="shared" si="28"/>
        <v>13</v>
      </c>
      <c r="H615">
        <f t="shared" si="27"/>
        <v>5.6797695019540155</v>
      </c>
      <c r="I615">
        <f t="shared" si="29"/>
        <v>53.585774544522565</v>
      </c>
    </row>
    <row r="616" spans="2:9">
      <c r="B616">
        <v>608</v>
      </c>
      <c r="C616">
        <v>19</v>
      </c>
      <c r="D616">
        <v>5</v>
      </c>
      <c r="E616">
        <v>90</v>
      </c>
      <c r="F616">
        <v>101</v>
      </c>
      <c r="G616">
        <f t="shared" si="28"/>
        <v>-11</v>
      </c>
      <c r="H616">
        <f t="shared" si="27"/>
        <v>-5.039039138182277</v>
      </c>
      <c r="I616">
        <f t="shared" si="29"/>
        <v>35.533054396122694</v>
      </c>
    </row>
    <row r="617" spans="2:9">
      <c r="B617">
        <v>609</v>
      </c>
      <c r="C617">
        <v>1</v>
      </c>
      <c r="D617">
        <v>24</v>
      </c>
      <c r="E617">
        <v>115</v>
      </c>
      <c r="F617">
        <v>104</v>
      </c>
      <c r="G617">
        <f t="shared" si="28"/>
        <v>11</v>
      </c>
      <c r="H617">
        <f t="shared" si="27"/>
        <v>-6.8297945793506187</v>
      </c>
      <c r="I617">
        <f t="shared" si="29"/>
        <v>317.9015747418407</v>
      </c>
    </row>
    <row r="618" spans="2:9">
      <c r="B618">
        <v>610</v>
      </c>
      <c r="C618">
        <v>2</v>
      </c>
      <c r="D618">
        <v>6</v>
      </c>
      <c r="E618">
        <v>77</v>
      </c>
      <c r="F618">
        <v>58</v>
      </c>
      <c r="G618">
        <f t="shared" si="28"/>
        <v>19</v>
      </c>
      <c r="H618">
        <f t="shared" si="27"/>
        <v>10.845316858315284</v>
      </c>
      <c r="I618">
        <f t="shared" si="29"/>
        <v>66.498857141276915</v>
      </c>
    </row>
    <row r="619" spans="2:9">
      <c r="B619">
        <v>611</v>
      </c>
      <c r="C619">
        <v>16</v>
      </c>
      <c r="D619">
        <v>11</v>
      </c>
      <c r="E619">
        <v>88</v>
      </c>
      <c r="F619">
        <v>85</v>
      </c>
      <c r="G619">
        <f t="shared" si="28"/>
        <v>3</v>
      </c>
      <c r="H619">
        <f t="shared" si="27"/>
        <v>9.3803256510149868</v>
      </c>
      <c r="I619">
        <f t="shared" si="29"/>
        <v>40.708555412999814</v>
      </c>
    </row>
    <row r="620" spans="2:9">
      <c r="B620">
        <v>612</v>
      </c>
      <c r="C620">
        <v>3</v>
      </c>
      <c r="D620">
        <v>29</v>
      </c>
      <c r="E620">
        <v>104</v>
      </c>
      <c r="F620">
        <v>97</v>
      </c>
      <c r="G620">
        <f t="shared" si="28"/>
        <v>7</v>
      </c>
      <c r="H620">
        <f t="shared" si="27"/>
        <v>1.8142631926943986E-2</v>
      </c>
      <c r="I620">
        <f t="shared" si="29"/>
        <v>48.746332308116024</v>
      </c>
    </row>
    <row r="621" spans="2:9">
      <c r="B621">
        <v>613</v>
      </c>
      <c r="C621">
        <v>18</v>
      </c>
      <c r="D621">
        <v>23</v>
      </c>
      <c r="E621">
        <v>96</v>
      </c>
      <c r="F621">
        <v>97</v>
      </c>
      <c r="G621">
        <f t="shared" si="28"/>
        <v>-1</v>
      </c>
      <c r="H621">
        <f t="shared" si="27"/>
        <v>1.8574949524429392</v>
      </c>
      <c r="I621">
        <f t="shared" si="29"/>
        <v>8.1652774032368747</v>
      </c>
    </row>
    <row r="622" spans="2:9">
      <c r="B622">
        <v>614</v>
      </c>
      <c r="C622">
        <v>9</v>
      </c>
      <c r="D622">
        <v>7</v>
      </c>
      <c r="E622">
        <v>74</v>
      </c>
      <c r="F622">
        <v>98</v>
      </c>
      <c r="G622">
        <f t="shared" si="28"/>
        <v>-24</v>
      </c>
      <c r="H622">
        <f t="shared" si="27"/>
        <v>2.9251480501992009</v>
      </c>
      <c r="I622">
        <f t="shared" si="29"/>
        <v>724.96359752514581</v>
      </c>
    </row>
    <row r="623" spans="2:9">
      <c r="B623">
        <v>615</v>
      </c>
      <c r="C623">
        <v>28</v>
      </c>
      <c r="D623">
        <v>25</v>
      </c>
      <c r="E623">
        <v>90</v>
      </c>
      <c r="F623">
        <v>91</v>
      </c>
      <c r="G623">
        <f t="shared" si="28"/>
        <v>-1</v>
      </c>
      <c r="H623">
        <f t="shared" si="27"/>
        <v>-0.20869123829509117</v>
      </c>
      <c r="I623">
        <f t="shared" si="29"/>
        <v>0.62616955635095617</v>
      </c>
    </row>
    <row r="624" spans="2:9">
      <c r="B624">
        <v>616</v>
      </c>
      <c r="C624">
        <v>12</v>
      </c>
      <c r="D624">
        <v>17</v>
      </c>
      <c r="E624">
        <v>83</v>
      </c>
      <c r="F624">
        <v>89</v>
      </c>
      <c r="G624">
        <f t="shared" si="28"/>
        <v>-6</v>
      </c>
      <c r="H624">
        <f t="shared" si="27"/>
        <v>2.1308734848524029</v>
      </c>
      <c r="I624">
        <f t="shared" si="29"/>
        <v>66.111103626675856</v>
      </c>
    </row>
    <row r="625" spans="2:9">
      <c r="B625">
        <v>617</v>
      </c>
      <c r="C625">
        <v>14</v>
      </c>
      <c r="D625">
        <v>21</v>
      </c>
      <c r="E625">
        <v>91</v>
      </c>
      <c r="F625">
        <v>97</v>
      </c>
      <c r="G625">
        <f t="shared" si="28"/>
        <v>-6</v>
      </c>
      <c r="H625">
        <f t="shared" si="27"/>
        <v>-3.1849311543362653</v>
      </c>
      <c r="I625">
        <f t="shared" si="29"/>
        <v>7.9246126058265522</v>
      </c>
    </row>
    <row r="626" spans="2:9">
      <c r="B626">
        <v>618</v>
      </c>
      <c r="C626">
        <v>29</v>
      </c>
      <c r="D626">
        <v>16</v>
      </c>
      <c r="E626">
        <v>89</v>
      </c>
      <c r="F626">
        <v>97</v>
      </c>
      <c r="G626">
        <f t="shared" si="28"/>
        <v>-8</v>
      </c>
      <c r="H626">
        <f t="shared" si="27"/>
        <v>0.28878627165943049</v>
      </c>
      <c r="I626">
        <f t="shared" si="29"/>
        <v>68.703977857249853</v>
      </c>
    </row>
    <row r="627" spans="2:9">
      <c r="B627">
        <v>619</v>
      </c>
      <c r="C627">
        <v>4</v>
      </c>
      <c r="D627">
        <v>1</v>
      </c>
      <c r="E627">
        <v>101</v>
      </c>
      <c r="F627">
        <v>102</v>
      </c>
      <c r="G627">
        <f t="shared" si="28"/>
        <v>-1</v>
      </c>
      <c r="H627">
        <f t="shared" si="27"/>
        <v>-1.8571201901153191</v>
      </c>
      <c r="I627">
        <f t="shared" si="29"/>
        <v>0.73465502030332086</v>
      </c>
    </row>
    <row r="628" spans="2:9">
      <c r="B628">
        <v>620</v>
      </c>
      <c r="C628">
        <v>13</v>
      </c>
      <c r="D628">
        <v>26</v>
      </c>
      <c r="E628">
        <v>83</v>
      </c>
      <c r="F628">
        <v>95</v>
      </c>
      <c r="G628">
        <f t="shared" si="28"/>
        <v>-12</v>
      </c>
      <c r="H628">
        <f t="shared" si="27"/>
        <v>0.89066653706869248</v>
      </c>
      <c r="I628">
        <f t="shared" si="29"/>
        <v>166.16928376990256</v>
      </c>
    </row>
    <row r="629" spans="2:9">
      <c r="B629">
        <v>621</v>
      </c>
      <c r="C629">
        <v>25</v>
      </c>
      <c r="D629">
        <v>7</v>
      </c>
      <c r="E629">
        <v>108</v>
      </c>
      <c r="F629">
        <v>76</v>
      </c>
      <c r="G629">
        <f t="shared" si="28"/>
        <v>32</v>
      </c>
      <c r="H629">
        <f t="shared" si="27"/>
        <v>7.5430961147659357</v>
      </c>
      <c r="I629">
        <f t="shared" si="29"/>
        <v>598.14014765157697</v>
      </c>
    </row>
    <row r="630" spans="2:9">
      <c r="B630">
        <v>622</v>
      </c>
      <c r="C630">
        <v>15</v>
      </c>
      <c r="D630">
        <v>6</v>
      </c>
      <c r="E630">
        <v>88</v>
      </c>
      <c r="F630">
        <v>75</v>
      </c>
      <c r="G630">
        <f t="shared" si="28"/>
        <v>13</v>
      </c>
      <c r="H630">
        <f t="shared" si="27"/>
        <v>11.038864520857103</v>
      </c>
      <c r="I630">
        <f t="shared" si="29"/>
        <v>3.8460523675530385</v>
      </c>
    </row>
    <row r="631" spans="2:9">
      <c r="B631">
        <v>623</v>
      </c>
      <c r="C631">
        <v>8</v>
      </c>
      <c r="D631">
        <v>28</v>
      </c>
      <c r="E631">
        <v>108</v>
      </c>
      <c r="F631">
        <v>95</v>
      </c>
      <c r="G631">
        <f t="shared" si="28"/>
        <v>13</v>
      </c>
      <c r="H631">
        <f t="shared" si="27"/>
        <v>0.81393892805029733</v>
      </c>
      <c r="I631">
        <f t="shared" si="29"/>
        <v>148.50008444928793</v>
      </c>
    </row>
    <row r="632" spans="2:9">
      <c r="B632">
        <v>624</v>
      </c>
      <c r="C632">
        <v>27</v>
      </c>
      <c r="D632">
        <v>24</v>
      </c>
      <c r="E632">
        <v>101</v>
      </c>
      <c r="F632">
        <v>97</v>
      </c>
      <c r="G632">
        <f t="shared" si="28"/>
        <v>4</v>
      </c>
      <c r="H632">
        <f t="shared" si="27"/>
        <v>-9.0571842911171903</v>
      </c>
      <c r="I632">
        <f t="shared" si="29"/>
        <v>170.49006161219754</v>
      </c>
    </row>
    <row r="633" spans="2:9">
      <c r="B633">
        <v>625</v>
      </c>
      <c r="C633">
        <v>10</v>
      </c>
      <c r="D633">
        <v>11</v>
      </c>
      <c r="E633">
        <v>108</v>
      </c>
      <c r="F633">
        <v>101</v>
      </c>
      <c r="G633">
        <f t="shared" si="28"/>
        <v>7</v>
      </c>
      <c r="H633">
        <f t="shared" si="27"/>
        <v>9.4937241261972183</v>
      </c>
      <c r="I633">
        <f t="shared" si="29"/>
        <v>6.2186600175780802</v>
      </c>
    </row>
    <row r="634" spans="2:9">
      <c r="B634">
        <v>626</v>
      </c>
      <c r="C634">
        <v>19</v>
      </c>
      <c r="D634">
        <v>22</v>
      </c>
      <c r="E634">
        <v>106</v>
      </c>
      <c r="F634">
        <v>98</v>
      </c>
      <c r="G634">
        <f t="shared" si="28"/>
        <v>8</v>
      </c>
      <c r="H634">
        <f t="shared" si="27"/>
        <v>0.68895610965637499</v>
      </c>
      <c r="I634">
        <f t="shared" si="29"/>
        <v>53.451362766530849</v>
      </c>
    </row>
    <row r="635" spans="2:9">
      <c r="B635">
        <v>627</v>
      </c>
      <c r="C635">
        <v>2</v>
      </c>
      <c r="D635">
        <v>20</v>
      </c>
      <c r="E635">
        <v>91</v>
      </c>
      <c r="F635">
        <v>83</v>
      </c>
      <c r="G635">
        <f t="shared" si="28"/>
        <v>8</v>
      </c>
      <c r="H635">
        <f t="shared" si="27"/>
        <v>4.0982329976064671</v>
      </c>
      <c r="I635">
        <f t="shared" si="29"/>
        <v>15.223785740967015</v>
      </c>
    </row>
    <row r="636" spans="2:9">
      <c r="B636">
        <v>628</v>
      </c>
      <c r="C636">
        <v>3</v>
      </c>
      <c r="D636">
        <v>9</v>
      </c>
      <c r="E636">
        <v>100</v>
      </c>
      <c r="F636">
        <v>98</v>
      </c>
      <c r="G636">
        <f t="shared" si="28"/>
        <v>2</v>
      </c>
      <c r="H636">
        <f t="shared" si="27"/>
        <v>-3.3615228006667799</v>
      </c>
      <c r="I636">
        <f t="shared" si="29"/>
        <v>28.745926742069752</v>
      </c>
    </row>
    <row r="637" spans="2:9">
      <c r="B637">
        <v>629</v>
      </c>
      <c r="C637">
        <v>5</v>
      </c>
      <c r="D637">
        <v>23</v>
      </c>
      <c r="E637">
        <v>93</v>
      </c>
      <c r="F637">
        <v>100</v>
      </c>
      <c r="G637">
        <f t="shared" si="28"/>
        <v>-7</v>
      </c>
      <c r="H637">
        <f t="shared" si="27"/>
        <v>7.7113271608202432</v>
      </c>
      <c r="I637">
        <f t="shared" si="29"/>
        <v>216.42314683268739</v>
      </c>
    </row>
    <row r="638" spans="2:9">
      <c r="B638">
        <v>630</v>
      </c>
      <c r="C638">
        <v>29</v>
      </c>
      <c r="D638">
        <v>22</v>
      </c>
      <c r="E638">
        <v>98</v>
      </c>
      <c r="F638">
        <v>93</v>
      </c>
      <c r="G638">
        <f t="shared" si="28"/>
        <v>5</v>
      </c>
      <c r="H638">
        <f t="shared" si="27"/>
        <v>0.82712343733172689</v>
      </c>
      <c r="I638">
        <f t="shared" si="29"/>
        <v>17.412898807266185</v>
      </c>
    </row>
    <row r="639" spans="2:9">
      <c r="B639">
        <v>631</v>
      </c>
      <c r="C639">
        <v>4</v>
      </c>
      <c r="D639">
        <v>11</v>
      </c>
      <c r="E639">
        <v>104</v>
      </c>
      <c r="F639">
        <v>100</v>
      </c>
      <c r="G639">
        <f t="shared" si="28"/>
        <v>4</v>
      </c>
      <c r="H639">
        <f t="shared" si="27"/>
        <v>-2.3033845730328752</v>
      </c>
      <c r="I639">
        <f t="shared" si="29"/>
        <v>39.73265707554885</v>
      </c>
    </row>
    <row r="640" spans="2:9">
      <c r="B640">
        <v>632</v>
      </c>
      <c r="C640">
        <v>14</v>
      </c>
      <c r="D640">
        <v>10</v>
      </c>
      <c r="E640">
        <v>95</v>
      </c>
      <c r="F640">
        <v>102</v>
      </c>
      <c r="G640">
        <f t="shared" si="28"/>
        <v>-7</v>
      </c>
      <c r="H640">
        <f t="shared" si="27"/>
        <v>-3.4860371715543761</v>
      </c>
      <c r="I640">
        <f t="shared" si="29"/>
        <v>12.347934759697569</v>
      </c>
    </row>
    <row r="641" spans="2:9">
      <c r="B641">
        <v>633</v>
      </c>
      <c r="C641">
        <v>16</v>
      </c>
      <c r="D641">
        <v>25</v>
      </c>
      <c r="E641">
        <v>106</v>
      </c>
      <c r="F641">
        <v>95</v>
      </c>
      <c r="G641">
        <f t="shared" si="28"/>
        <v>11</v>
      </c>
      <c r="H641">
        <f t="shared" si="27"/>
        <v>-0.5748326412711684</v>
      </c>
      <c r="I641">
        <f t="shared" si="29"/>
        <v>133.9767506734365</v>
      </c>
    </row>
    <row r="642" spans="2:9">
      <c r="B642">
        <v>634</v>
      </c>
      <c r="C642">
        <v>13</v>
      </c>
      <c r="D642">
        <v>9</v>
      </c>
      <c r="E642">
        <v>95</v>
      </c>
      <c r="F642">
        <v>100</v>
      </c>
      <c r="G642">
        <f t="shared" si="28"/>
        <v>-5</v>
      </c>
      <c r="H642">
        <f t="shared" si="27"/>
        <v>-0.6325890664075251</v>
      </c>
      <c r="I642">
        <f t="shared" si="29"/>
        <v>19.074278262863093</v>
      </c>
    </row>
    <row r="643" spans="2:9">
      <c r="B643">
        <v>635</v>
      </c>
      <c r="C643">
        <v>18</v>
      </c>
      <c r="D643">
        <v>15</v>
      </c>
      <c r="E643">
        <v>93</v>
      </c>
      <c r="F643">
        <v>108</v>
      </c>
      <c r="G643">
        <f t="shared" si="28"/>
        <v>-15</v>
      </c>
      <c r="H643">
        <f t="shared" si="27"/>
        <v>5.4981886841029652</v>
      </c>
      <c r="I643">
        <f t="shared" si="29"/>
        <v>420.17573932908675</v>
      </c>
    </row>
    <row r="644" spans="2:9">
      <c r="B644">
        <v>636</v>
      </c>
      <c r="C644">
        <v>6</v>
      </c>
      <c r="D644">
        <v>17</v>
      </c>
      <c r="E644">
        <v>66</v>
      </c>
      <c r="F644">
        <v>92</v>
      </c>
      <c r="G644">
        <f t="shared" si="28"/>
        <v>-26</v>
      </c>
      <c r="H644">
        <f t="shared" si="27"/>
        <v>-8.2105535346021998</v>
      </c>
      <c r="I644">
        <f t="shared" si="29"/>
        <v>316.46440554525435</v>
      </c>
    </row>
    <row r="645" spans="2:9">
      <c r="B645">
        <v>637</v>
      </c>
      <c r="C645">
        <v>19</v>
      </c>
      <c r="D645">
        <v>1</v>
      </c>
      <c r="E645">
        <v>103</v>
      </c>
      <c r="F645">
        <v>98</v>
      </c>
      <c r="G645">
        <f t="shared" si="28"/>
        <v>5</v>
      </c>
      <c r="H645">
        <f t="shared" si="27"/>
        <v>6.1214254141422613</v>
      </c>
      <c r="I645">
        <f t="shared" si="29"/>
        <v>1.2575949594841422</v>
      </c>
    </row>
    <row r="646" spans="2:9">
      <c r="B646">
        <v>638</v>
      </c>
      <c r="C646">
        <v>7</v>
      </c>
      <c r="D646">
        <v>2</v>
      </c>
      <c r="E646">
        <v>86</v>
      </c>
      <c r="F646">
        <v>83</v>
      </c>
      <c r="G646">
        <f t="shared" si="28"/>
        <v>3</v>
      </c>
      <c r="H646">
        <f t="shared" si="27"/>
        <v>7.0992141269096862</v>
      </c>
      <c r="I646">
        <f t="shared" si="29"/>
        <v>16.80355645825594</v>
      </c>
    </row>
    <row r="647" spans="2:9">
      <c r="B647">
        <v>639</v>
      </c>
      <c r="C647">
        <v>15</v>
      </c>
      <c r="D647">
        <v>21</v>
      </c>
      <c r="E647">
        <v>81</v>
      </c>
      <c r="F647">
        <v>108</v>
      </c>
      <c r="G647">
        <f t="shared" si="28"/>
        <v>-27</v>
      </c>
      <c r="H647">
        <f t="shared" si="27"/>
        <v>1.7369118592706843</v>
      </c>
      <c r="I647">
        <f t="shared" si="29"/>
        <v>825.81010320749203</v>
      </c>
    </row>
    <row r="648" spans="2:9">
      <c r="B648">
        <v>640</v>
      </c>
      <c r="C648">
        <v>26</v>
      </c>
      <c r="D648">
        <v>8</v>
      </c>
      <c r="E648">
        <v>91</v>
      </c>
      <c r="F648">
        <v>88</v>
      </c>
      <c r="G648">
        <f t="shared" si="28"/>
        <v>3</v>
      </c>
      <c r="H648">
        <f t="shared" si="27"/>
        <v>4.8208993335249222</v>
      </c>
      <c r="I648">
        <f t="shared" si="29"/>
        <v>3.3156743828315056</v>
      </c>
    </row>
    <row r="649" spans="2:9">
      <c r="B649">
        <v>641</v>
      </c>
      <c r="C649">
        <v>24</v>
      </c>
      <c r="D649">
        <v>28</v>
      </c>
      <c r="E649">
        <v>92</v>
      </c>
      <c r="F649">
        <v>102</v>
      </c>
      <c r="G649">
        <f t="shared" si="28"/>
        <v>-10</v>
      </c>
      <c r="H649">
        <f t="shared" ref="H649:H712" si="30">Home_edge+VLOOKUP(C649,lookup,3)-VLOOKUP(D649,lookup,3)</f>
        <v>8.2044138337650772</v>
      </c>
      <c r="I649">
        <f t="shared" si="29"/>
        <v>331.40068303097729</v>
      </c>
    </row>
    <row r="650" spans="2:9">
      <c r="B650">
        <v>642</v>
      </c>
      <c r="C650">
        <v>23</v>
      </c>
      <c r="D650">
        <v>6</v>
      </c>
      <c r="E650">
        <v>98</v>
      </c>
      <c r="F650">
        <v>92</v>
      </c>
      <c r="G650">
        <f t="shared" ref="G650:G713" si="31">E650-F650</f>
        <v>6</v>
      </c>
      <c r="H650">
        <f t="shared" si="30"/>
        <v>14.679558252517129</v>
      </c>
      <c r="I650">
        <f t="shared" ref="I650:I713" si="32">(G650-H650)^2</f>
        <v>75.334731458838206</v>
      </c>
    </row>
    <row r="651" spans="2:9">
      <c r="B651">
        <v>643</v>
      </c>
      <c r="C651">
        <v>21</v>
      </c>
      <c r="D651">
        <v>1</v>
      </c>
      <c r="E651">
        <v>83</v>
      </c>
      <c r="F651">
        <v>97</v>
      </c>
      <c r="G651">
        <f t="shared" si="31"/>
        <v>-14</v>
      </c>
      <c r="H651">
        <f t="shared" si="30"/>
        <v>9.6388824918966645</v>
      </c>
      <c r="I651">
        <f t="shared" si="32"/>
        <v>558.79676546569874</v>
      </c>
    </row>
    <row r="652" spans="2:9">
      <c r="B652">
        <v>644</v>
      </c>
      <c r="C652">
        <v>20</v>
      </c>
      <c r="D652">
        <v>4</v>
      </c>
      <c r="E652">
        <v>113</v>
      </c>
      <c r="F652">
        <v>108</v>
      </c>
      <c r="G652">
        <f t="shared" si="31"/>
        <v>5</v>
      </c>
      <c r="H652">
        <f t="shared" si="30"/>
        <v>12.796917444908742</v>
      </c>
      <c r="I652">
        <f t="shared" si="32"/>
        <v>60.791921642722258</v>
      </c>
    </row>
    <row r="653" spans="2:9">
      <c r="B653">
        <v>645</v>
      </c>
      <c r="C653">
        <v>10</v>
      </c>
      <c r="D653">
        <v>25</v>
      </c>
      <c r="E653">
        <v>97</v>
      </c>
      <c r="F653">
        <v>106</v>
      </c>
      <c r="G653">
        <f t="shared" si="31"/>
        <v>-9</v>
      </c>
      <c r="H653">
        <f t="shared" si="30"/>
        <v>-0.46143416608893606</v>
      </c>
      <c r="I653">
        <f t="shared" si="32"/>
        <v>72.907106500033365</v>
      </c>
    </row>
    <row r="654" spans="2:9">
      <c r="B654">
        <v>646</v>
      </c>
      <c r="C654">
        <v>14</v>
      </c>
      <c r="D654">
        <v>19</v>
      </c>
      <c r="E654">
        <v>82</v>
      </c>
      <c r="F654">
        <v>80</v>
      </c>
      <c r="G654">
        <f t="shared" si="31"/>
        <v>2</v>
      </c>
      <c r="H654">
        <f t="shared" si="30"/>
        <v>0.33252592341813769</v>
      </c>
      <c r="I654">
        <f t="shared" si="32"/>
        <v>2.7804697960725342</v>
      </c>
    </row>
    <row r="655" spans="2:9">
      <c r="B655">
        <v>647</v>
      </c>
      <c r="C655">
        <v>17</v>
      </c>
      <c r="D655">
        <v>29</v>
      </c>
      <c r="E655">
        <v>86</v>
      </c>
      <c r="F655">
        <v>78</v>
      </c>
      <c r="G655">
        <f t="shared" si="31"/>
        <v>8</v>
      </c>
      <c r="H655">
        <f t="shared" si="30"/>
        <v>9.9994577506435505</v>
      </c>
      <c r="I655">
        <f t="shared" si="32"/>
        <v>3.9978312966085663</v>
      </c>
    </row>
    <row r="656" spans="2:9">
      <c r="B656">
        <v>648</v>
      </c>
      <c r="C656">
        <v>18</v>
      </c>
      <c r="D656">
        <v>27</v>
      </c>
      <c r="E656">
        <v>104</v>
      </c>
      <c r="F656">
        <v>83</v>
      </c>
      <c r="G656">
        <f t="shared" si="31"/>
        <v>21</v>
      </c>
      <c r="H656">
        <f t="shared" si="30"/>
        <v>11.389805619488166</v>
      </c>
      <c r="I656">
        <f t="shared" si="32"/>
        <v>92.35583603122123</v>
      </c>
    </row>
    <row r="657" spans="2:9">
      <c r="B657">
        <v>649</v>
      </c>
      <c r="C657">
        <v>9</v>
      </c>
      <c r="D657">
        <v>5</v>
      </c>
      <c r="E657">
        <v>81</v>
      </c>
      <c r="F657">
        <v>104</v>
      </c>
      <c r="G657">
        <f t="shared" si="31"/>
        <v>-23</v>
      </c>
      <c r="H657">
        <f t="shared" si="30"/>
        <v>-1.5212063779132015</v>
      </c>
      <c r="I657">
        <f t="shared" si="32"/>
        <v>461.33857546019652</v>
      </c>
    </row>
    <row r="658" spans="2:9">
      <c r="B658">
        <v>650</v>
      </c>
      <c r="C658">
        <v>28</v>
      </c>
      <c r="D658">
        <v>23</v>
      </c>
      <c r="E658">
        <v>95</v>
      </c>
      <c r="F658">
        <v>71</v>
      </c>
      <c r="G658">
        <f t="shared" si="31"/>
        <v>24</v>
      </c>
      <c r="H658">
        <f t="shared" si="30"/>
        <v>2.8878104816299648</v>
      </c>
      <c r="I658">
        <f t="shared" si="32"/>
        <v>445.72454625957351</v>
      </c>
    </row>
    <row r="659" spans="2:9">
      <c r="B659">
        <v>651</v>
      </c>
      <c r="C659">
        <v>22</v>
      </c>
      <c r="D659">
        <v>12</v>
      </c>
      <c r="E659">
        <v>90</v>
      </c>
      <c r="F659">
        <v>99</v>
      </c>
      <c r="G659">
        <f t="shared" si="31"/>
        <v>-9</v>
      </c>
      <c r="H659">
        <f t="shared" si="30"/>
        <v>2.4656795822697584</v>
      </c>
      <c r="I659">
        <f t="shared" si="32"/>
        <v>131.46180828327761</v>
      </c>
    </row>
    <row r="660" spans="2:9">
      <c r="B660">
        <v>652</v>
      </c>
      <c r="C660">
        <v>11</v>
      </c>
      <c r="D660">
        <v>3</v>
      </c>
      <c r="E660">
        <v>77</v>
      </c>
      <c r="F660">
        <v>75</v>
      </c>
      <c r="G660">
        <f t="shared" si="31"/>
        <v>2</v>
      </c>
      <c r="H660">
        <f t="shared" si="30"/>
        <v>5.7358797004960786</v>
      </c>
      <c r="I660">
        <f t="shared" si="32"/>
        <v>13.95679713657867</v>
      </c>
    </row>
    <row r="661" spans="2:9">
      <c r="B661">
        <v>653</v>
      </c>
      <c r="C661">
        <v>5</v>
      </c>
      <c r="D661">
        <v>16</v>
      </c>
      <c r="E661">
        <v>112</v>
      </c>
      <c r="F661">
        <v>109</v>
      </c>
      <c r="G661">
        <f t="shared" si="31"/>
        <v>3</v>
      </c>
      <c r="H661">
        <f t="shared" si="30"/>
        <v>9.0454416459407163</v>
      </c>
      <c r="I661">
        <f t="shared" si="32"/>
        <v>36.547364694474396</v>
      </c>
    </row>
    <row r="662" spans="2:9">
      <c r="B662">
        <v>654</v>
      </c>
      <c r="C662">
        <v>15</v>
      </c>
      <c r="D662">
        <v>29</v>
      </c>
      <c r="E662">
        <v>97</v>
      </c>
      <c r="F662">
        <v>90</v>
      </c>
      <c r="G662">
        <f t="shared" si="31"/>
        <v>7</v>
      </c>
      <c r="H662">
        <f t="shared" si="30"/>
        <v>5.1162016093497353</v>
      </c>
      <c r="I662">
        <f t="shared" si="32"/>
        <v>3.5486963766165274</v>
      </c>
    </row>
    <row r="663" spans="2:9">
      <c r="B663">
        <v>655</v>
      </c>
      <c r="C663">
        <v>26</v>
      </c>
      <c r="D663">
        <v>24</v>
      </c>
      <c r="E663">
        <v>77</v>
      </c>
      <c r="F663">
        <v>95</v>
      </c>
      <c r="G663">
        <f t="shared" si="31"/>
        <v>-18</v>
      </c>
      <c r="H663">
        <f t="shared" si="30"/>
        <v>-2.5695755721898585</v>
      </c>
      <c r="I663">
        <f t="shared" si="32"/>
        <v>238.09799802235992</v>
      </c>
    </row>
    <row r="664" spans="2:9">
      <c r="B664">
        <v>656</v>
      </c>
      <c r="C664">
        <v>27</v>
      </c>
      <c r="D664">
        <v>10</v>
      </c>
      <c r="E664">
        <v>102</v>
      </c>
      <c r="F664">
        <v>90</v>
      </c>
      <c r="G664">
        <f t="shared" si="31"/>
        <v>12</v>
      </c>
      <c r="H664">
        <f t="shared" si="30"/>
        <v>-4.4558110933326276</v>
      </c>
      <c r="I664">
        <f t="shared" si="32"/>
        <v>270.79371873944916</v>
      </c>
    </row>
    <row r="665" spans="2:9">
      <c r="B665">
        <v>657</v>
      </c>
      <c r="C665">
        <v>21</v>
      </c>
      <c r="D665">
        <v>14</v>
      </c>
      <c r="E665">
        <v>104</v>
      </c>
      <c r="F665">
        <v>99</v>
      </c>
      <c r="G665">
        <f t="shared" si="31"/>
        <v>5</v>
      </c>
      <c r="H665">
        <f t="shared" si="30"/>
        <v>10.896498281884984</v>
      </c>
      <c r="I665">
        <f t="shared" si="32"/>
        <v>34.768691988272572</v>
      </c>
    </row>
    <row r="666" spans="2:9">
      <c r="B666">
        <v>658</v>
      </c>
      <c r="C666">
        <v>1</v>
      </c>
      <c r="D666">
        <v>4</v>
      </c>
      <c r="E666">
        <v>96</v>
      </c>
      <c r="F666">
        <v>91</v>
      </c>
      <c r="G666">
        <f t="shared" si="31"/>
        <v>5</v>
      </c>
      <c r="H666">
        <f t="shared" si="30"/>
        <v>9.5686873176640379</v>
      </c>
      <c r="I666">
        <f t="shared" si="32"/>
        <v>20.872903806584223</v>
      </c>
    </row>
    <row r="667" spans="2:9">
      <c r="B667">
        <v>659</v>
      </c>
      <c r="C667">
        <v>2</v>
      </c>
      <c r="D667">
        <v>7</v>
      </c>
      <c r="E667">
        <v>66</v>
      </c>
      <c r="F667">
        <v>118</v>
      </c>
      <c r="G667">
        <f t="shared" si="31"/>
        <v>-52</v>
      </c>
      <c r="H667">
        <f t="shared" si="30"/>
        <v>0.61235300063903386</v>
      </c>
      <c r="I667">
        <f t="shared" si="32"/>
        <v>2768.0596882638511</v>
      </c>
    </row>
    <row r="668" spans="2:9">
      <c r="B668">
        <v>660</v>
      </c>
      <c r="C668">
        <v>17</v>
      </c>
      <c r="D668">
        <v>18</v>
      </c>
      <c r="E668">
        <v>89</v>
      </c>
      <c r="F668">
        <v>72</v>
      </c>
      <c r="G668">
        <f t="shared" si="31"/>
        <v>17</v>
      </c>
      <c r="H668">
        <f t="shared" si="30"/>
        <v>7.0966345847395704</v>
      </c>
      <c r="I668">
        <f t="shared" si="32"/>
        <v>98.076646548176384</v>
      </c>
    </row>
    <row r="669" spans="2:9">
      <c r="B669">
        <v>661</v>
      </c>
      <c r="C669">
        <v>20</v>
      </c>
      <c r="D669">
        <v>25</v>
      </c>
      <c r="E669">
        <v>108</v>
      </c>
      <c r="F669">
        <v>109</v>
      </c>
      <c r="G669">
        <f t="shared" si="31"/>
        <v>-1</v>
      </c>
      <c r="H669">
        <f t="shared" si="30"/>
        <v>-3.3174089841846484</v>
      </c>
      <c r="I669">
        <f t="shared" si="32"/>
        <v>5.3703843999797236</v>
      </c>
    </row>
    <row r="670" spans="2:9">
      <c r="B670">
        <v>662</v>
      </c>
      <c r="C670">
        <v>13</v>
      </c>
      <c r="D670">
        <v>19</v>
      </c>
      <c r="E670">
        <v>102</v>
      </c>
      <c r="F670">
        <v>108</v>
      </c>
      <c r="G670">
        <f t="shared" si="31"/>
        <v>-6</v>
      </c>
      <c r="H670">
        <f t="shared" si="30"/>
        <v>2.8852436938615504</v>
      </c>
      <c r="I670">
        <f t="shared" si="32"/>
        <v>78.947555499306446</v>
      </c>
    </row>
    <row r="671" spans="2:9">
      <c r="B671">
        <v>663</v>
      </c>
      <c r="C671">
        <v>9</v>
      </c>
      <c r="D671">
        <v>16</v>
      </c>
      <c r="E671">
        <v>121</v>
      </c>
      <c r="F671">
        <v>101</v>
      </c>
      <c r="G671">
        <f t="shared" si="31"/>
        <v>20</v>
      </c>
      <c r="H671">
        <f t="shared" si="30"/>
        <v>3.6684517042531541</v>
      </c>
      <c r="I671">
        <f t="shared" si="32"/>
        <v>266.71946973631168</v>
      </c>
    </row>
    <row r="672" spans="2:9">
      <c r="B672">
        <v>664</v>
      </c>
      <c r="C672">
        <v>28</v>
      </c>
      <c r="D672">
        <v>8</v>
      </c>
      <c r="E672">
        <v>102</v>
      </c>
      <c r="F672">
        <v>94</v>
      </c>
      <c r="G672">
        <f t="shared" si="31"/>
        <v>8</v>
      </c>
      <c r="H672">
        <f t="shared" si="30"/>
        <v>6.8976281994984223</v>
      </c>
      <c r="I672">
        <f t="shared" si="32"/>
        <v>1.2152235865410901</v>
      </c>
    </row>
    <row r="673" spans="2:9">
      <c r="B673">
        <v>665</v>
      </c>
      <c r="C673">
        <v>23</v>
      </c>
      <c r="D673">
        <v>3</v>
      </c>
      <c r="E673">
        <v>107</v>
      </c>
      <c r="F673">
        <v>94</v>
      </c>
      <c r="G673">
        <f t="shared" si="31"/>
        <v>13</v>
      </c>
      <c r="H673">
        <f t="shared" si="30"/>
        <v>12.594536272857177</v>
      </c>
      <c r="I673">
        <f t="shared" si="32"/>
        <v>0.16440083402854996</v>
      </c>
    </row>
    <row r="674" spans="2:9">
      <c r="B674">
        <v>666</v>
      </c>
      <c r="C674">
        <v>24</v>
      </c>
      <c r="D674">
        <v>12</v>
      </c>
      <c r="E674">
        <v>113</v>
      </c>
      <c r="F674">
        <v>124</v>
      </c>
      <c r="G674">
        <f t="shared" si="31"/>
        <v>-11</v>
      </c>
      <c r="H674">
        <f t="shared" si="30"/>
        <v>7.71878842090885</v>
      </c>
      <c r="I674">
        <f t="shared" si="32"/>
        <v>350.39303994675129</v>
      </c>
    </row>
    <row r="675" spans="2:9">
      <c r="B675">
        <v>667</v>
      </c>
      <c r="C675">
        <v>11</v>
      </c>
      <c r="D675">
        <v>22</v>
      </c>
      <c r="E675">
        <v>92</v>
      </c>
      <c r="F675">
        <v>98</v>
      </c>
      <c r="G675">
        <f t="shared" si="31"/>
        <v>-6</v>
      </c>
      <c r="H675">
        <f t="shared" si="30"/>
        <v>-1.1304213577939703</v>
      </c>
      <c r="I675">
        <f t="shared" si="32"/>
        <v>23.712796152629117</v>
      </c>
    </row>
    <row r="676" spans="2:9">
      <c r="B676">
        <v>668</v>
      </c>
      <c r="C676">
        <v>29</v>
      </c>
      <c r="D676">
        <v>18</v>
      </c>
      <c r="E676">
        <v>109</v>
      </c>
      <c r="F676">
        <v>104</v>
      </c>
      <c r="G676">
        <f t="shared" si="31"/>
        <v>5</v>
      </c>
      <c r="H676">
        <f t="shared" si="30"/>
        <v>0.95296039787037912</v>
      </c>
      <c r="I676">
        <f t="shared" si="32"/>
        <v>16.378529541205477</v>
      </c>
    </row>
    <row r="677" spans="2:9">
      <c r="B677">
        <v>669</v>
      </c>
      <c r="C677">
        <v>10</v>
      </c>
      <c r="D677">
        <v>2</v>
      </c>
      <c r="E677">
        <v>109</v>
      </c>
      <c r="F677">
        <v>100</v>
      </c>
      <c r="G677">
        <f t="shared" si="31"/>
        <v>9</v>
      </c>
      <c r="H677">
        <f t="shared" si="30"/>
        <v>6.4693089480379644</v>
      </c>
      <c r="I677">
        <f t="shared" si="32"/>
        <v>6.4043972004807141</v>
      </c>
    </row>
    <row r="678" spans="2:9">
      <c r="B678">
        <v>670</v>
      </c>
      <c r="C678">
        <v>7</v>
      </c>
      <c r="D678">
        <v>17</v>
      </c>
      <c r="E678">
        <v>106</v>
      </c>
      <c r="F678">
        <v>84</v>
      </c>
      <c r="G678">
        <f t="shared" si="31"/>
        <v>22</v>
      </c>
      <c r="H678">
        <f t="shared" si="30"/>
        <v>2.0224103230740509</v>
      </c>
      <c r="I678">
        <f t="shared" si="32"/>
        <v>399.10408929961824</v>
      </c>
    </row>
    <row r="679" spans="2:9">
      <c r="B679">
        <v>671</v>
      </c>
      <c r="C679">
        <v>14</v>
      </c>
      <c r="D679">
        <v>25</v>
      </c>
      <c r="E679">
        <v>65</v>
      </c>
      <c r="F679">
        <v>67</v>
      </c>
      <c r="G679">
        <f t="shared" si="31"/>
        <v>-2</v>
      </c>
      <c r="H679">
        <f t="shared" si="30"/>
        <v>-7.803254901417672</v>
      </c>
      <c r="I679">
        <f t="shared" si="32"/>
        <v>33.677767450828235</v>
      </c>
    </row>
    <row r="680" spans="2:9">
      <c r="B680">
        <v>672</v>
      </c>
      <c r="C680">
        <v>15</v>
      </c>
      <c r="D680">
        <v>19</v>
      </c>
      <c r="E680">
        <v>107</v>
      </c>
      <c r="F680">
        <v>100</v>
      </c>
      <c r="G680">
        <f t="shared" si="31"/>
        <v>7</v>
      </c>
      <c r="H680">
        <f t="shared" si="30"/>
        <v>5.2543689370250872</v>
      </c>
      <c r="I680">
        <f t="shared" si="32"/>
        <v>3.047227808022924</v>
      </c>
    </row>
    <row r="681" spans="2:9">
      <c r="B681">
        <v>673</v>
      </c>
      <c r="C681">
        <v>5</v>
      </c>
      <c r="D681">
        <v>6</v>
      </c>
      <c r="E681">
        <v>122</v>
      </c>
      <c r="F681">
        <v>100</v>
      </c>
      <c r="G681">
        <f t="shared" si="31"/>
        <v>22</v>
      </c>
      <c r="H681">
        <f t="shared" si="30"/>
        <v>18.535101849563013</v>
      </c>
      <c r="I681">
        <f t="shared" si="32"/>
        <v>12.005519192901653</v>
      </c>
    </row>
    <row r="682" spans="2:9">
      <c r="B682">
        <v>674</v>
      </c>
      <c r="C682">
        <v>22</v>
      </c>
      <c r="D682">
        <v>8</v>
      </c>
      <c r="E682">
        <v>116</v>
      </c>
      <c r="F682">
        <v>107</v>
      </c>
      <c r="G682">
        <f t="shared" si="31"/>
        <v>9</v>
      </c>
      <c r="H682">
        <f t="shared" si="30"/>
        <v>5.9931496308500485</v>
      </c>
      <c r="I682">
        <f t="shared" si="32"/>
        <v>9.0411491424572006</v>
      </c>
    </row>
    <row r="683" spans="2:9">
      <c r="B683">
        <v>675</v>
      </c>
      <c r="C683">
        <v>26</v>
      </c>
      <c r="D683">
        <v>3</v>
      </c>
      <c r="E683">
        <v>90</v>
      </c>
      <c r="F683">
        <v>77</v>
      </c>
      <c r="G683">
        <f t="shared" si="31"/>
        <v>13</v>
      </c>
      <c r="H683">
        <f t="shared" si="30"/>
        <v>9.5498343247392832</v>
      </c>
      <c r="I683">
        <f t="shared" si="32"/>
        <v>11.903643186747239</v>
      </c>
    </row>
    <row r="684" spans="2:9">
      <c r="B684">
        <v>676</v>
      </c>
      <c r="C684">
        <v>12</v>
      </c>
      <c r="D684">
        <v>28</v>
      </c>
      <c r="E684">
        <v>99</v>
      </c>
      <c r="F684">
        <v>87</v>
      </c>
      <c r="G684">
        <f t="shared" si="31"/>
        <v>12</v>
      </c>
      <c r="H684">
        <f t="shared" si="30"/>
        <v>4.3414089766305874</v>
      </c>
      <c r="I684">
        <f t="shared" si="32"/>
        <v>58.654016463234548</v>
      </c>
    </row>
    <row r="685" spans="2:9">
      <c r="B685">
        <v>677</v>
      </c>
      <c r="C685">
        <v>4</v>
      </c>
      <c r="D685">
        <v>23</v>
      </c>
      <c r="E685">
        <v>95</v>
      </c>
      <c r="F685">
        <v>114</v>
      </c>
      <c r="G685">
        <f t="shared" si="31"/>
        <v>-19</v>
      </c>
      <c r="H685">
        <f t="shared" si="30"/>
        <v>-9.1620411453939745</v>
      </c>
      <c r="I685">
        <f t="shared" si="32"/>
        <v>96.785434424921107</v>
      </c>
    </row>
    <row r="686" spans="2:9">
      <c r="B686">
        <v>678</v>
      </c>
      <c r="C686">
        <v>27</v>
      </c>
      <c r="D686">
        <v>11</v>
      </c>
      <c r="E686">
        <v>100</v>
      </c>
      <c r="F686">
        <v>86</v>
      </c>
      <c r="G686">
        <f t="shared" si="31"/>
        <v>14</v>
      </c>
      <c r="H686">
        <f t="shared" si="30"/>
        <v>1.1821294690902313</v>
      </c>
      <c r="I686">
        <f t="shared" si="32"/>
        <v>164.29780494716508</v>
      </c>
    </row>
    <row r="687" spans="2:9">
      <c r="B687">
        <v>679</v>
      </c>
      <c r="C687">
        <v>1</v>
      </c>
      <c r="D687">
        <v>20</v>
      </c>
      <c r="E687">
        <v>97</v>
      </c>
      <c r="F687">
        <v>89</v>
      </c>
      <c r="G687">
        <f t="shared" si="31"/>
        <v>8</v>
      </c>
      <c r="H687">
        <f t="shared" si="30"/>
        <v>0.627553436529657</v>
      </c>
      <c r="I687">
        <f t="shared" si="32"/>
        <v>54.352968331225675</v>
      </c>
    </row>
    <row r="688" spans="2:9">
      <c r="B688">
        <v>680</v>
      </c>
      <c r="C688">
        <v>16</v>
      </c>
      <c r="D688">
        <v>21</v>
      </c>
      <c r="E688">
        <v>99</v>
      </c>
      <c r="F688">
        <v>91</v>
      </c>
      <c r="G688">
        <f t="shared" si="31"/>
        <v>8</v>
      </c>
      <c r="H688">
        <f t="shared" si="30"/>
        <v>4.0434911058102383</v>
      </c>
      <c r="I688">
        <f t="shared" si="32"/>
        <v>15.653962629802692</v>
      </c>
    </row>
    <row r="689" spans="2:9">
      <c r="B689">
        <v>681</v>
      </c>
      <c r="C689">
        <v>9</v>
      </c>
      <c r="D689">
        <v>24</v>
      </c>
      <c r="E689">
        <v>105</v>
      </c>
      <c r="F689">
        <v>89</v>
      </c>
      <c r="G689">
        <f t="shared" si="31"/>
        <v>16</v>
      </c>
      <c r="H689">
        <f t="shared" si="30"/>
        <v>-1.0463199687136413</v>
      </c>
      <c r="I689">
        <f t="shared" si="32"/>
        <v>290.57702447576537</v>
      </c>
    </row>
    <row r="690" spans="2:9">
      <c r="B690">
        <v>682</v>
      </c>
      <c r="C690">
        <v>6</v>
      </c>
      <c r="D690">
        <v>13</v>
      </c>
      <c r="E690">
        <v>93</v>
      </c>
      <c r="F690">
        <v>78</v>
      </c>
      <c r="G690">
        <f t="shared" si="31"/>
        <v>15</v>
      </c>
      <c r="H690">
        <f t="shared" si="30"/>
        <v>-0.95817215014484658</v>
      </c>
      <c r="I690">
        <f t="shared" si="32"/>
        <v>254.66325837365861</v>
      </c>
    </row>
    <row r="691" spans="2:9">
      <c r="B691">
        <v>683</v>
      </c>
      <c r="C691">
        <v>17</v>
      </c>
      <c r="D691">
        <v>26</v>
      </c>
      <c r="E691">
        <v>109</v>
      </c>
      <c r="F691">
        <v>108</v>
      </c>
      <c r="G691">
        <f t="shared" si="31"/>
        <v>1</v>
      </c>
      <c r="H691">
        <f t="shared" si="30"/>
        <v>8.1430479215260441</v>
      </c>
      <c r="I691">
        <f t="shared" si="32"/>
        <v>51.023133609217538</v>
      </c>
    </row>
    <row r="692" spans="2:9">
      <c r="B692">
        <v>684</v>
      </c>
      <c r="C692">
        <v>14</v>
      </c>
      <c r="D692">
        <v>1</v>
      </c>
      <c r="E692">
        <v>99</v>
      </c>
      <c r="F692">
        <v>79</v>
      </c>
      <c r="G692">
        <f t="shared" si="31"/>
        <v>20</v>
      </c>
      <c r="H692">
        <f t="shared" si="30"/>
        <v>2.5981677737860394</v>
      </c>
      <c r="I692">
        <f t="shared" si="32"/>
        <v>302.8237648292988</v>
      </c>
    </row>
    <row r="693" spans="2:9">
      <c r="B693">
        <v>685</v>
      </c>
      <c r="C693">
        <v>18</v>
      </c>
      <c r="D693">
        <v>2</v>
      </c>
      <c r="E693">
        <v>103</v>
      </c>
      <c r="F693">
        <v>96</v>
      </c>
      <c r="G693">
        <f t="shared" si="31"/>
        <v>7</v>
      </c>
      <c r="H693">
        <f t="shared" si="30"/>
        <v>5.6917363466447846</v>
      </c>
      <c r="I693">
        <f t="shared" si="32"/>
        <v>1.7115537866903352</v>
      </c>
    </row>
    <row r="694" spans="2:9">
      <c r="B694">
        <v>686</v>
      </c>
      <c r="C694">
        <v>22</v>
      </c>
      <c r="D694">
        <v>3</v>
      </c>
      <c r="E694">
        <v>115</v>
      </c>
      <c r="F694">
        <v>111</v>
      </c>
      <c r="G694">
        <f t="shared" si="31"/>
        <v>4</v>
      </c>
      <c r="H694">
        <f t="shared" si="30"/>
        <v>10.722084622064408</v>
      </c>
      <c r="I694">
        <f t="shared" si="32"/>
        <v>45.186421666194789</v>
      </c>
    </row>
    <row r="695" spans="2:9">
      <c r="B695">
        <v>687</v>
      </c>
      <c r="C695">
        <v>28</v>
      </c>
      <c r="D695">
        <v>5</v>
      </c>
      <c r="E695">
        <v>90</v>
      </c>
      <c r="F695">
        <v>92</v>
      </c>
      <c r="G695">
        <f t="shared" si="31"/>
        <v>-2</v>
      </c>
      <c r="H695">
        <f t="shared" si="30"/>
        <v>-0.96773311541591855</v>
      </c>
      <c r="I695">
        <f t="shared" si="32"/>
        <v>1.0655749210089254</v>
      </c>
    </row>
    <row r="696" spans="2:9">
      <c r="B696">
        <v>688</v>
      </c>
      <c r="C696">
        <v>8</v>
      </c>
      <c r="D696">
        <v>13</v>
      </c>
      <c r="E696">
        <v>101</v>
      </c>
      <c r="F696">
        <v>91</v>
      </c>
      <c r="G696">
        <f t="shared" si="31"/>
        <v>10</v>
      </c>
      <c r="H696">
        <f t="shared" si="30"/>
        <v>5.8557848207294656</v>
      </c>
      <c r="I696">
        <f t="shared" si="32"/>
        <v>17.174519452096309</v>
      </c>
    </row>
    <row r="697" spans="2:9">
      <c r="B697">
        <v>689</v>
      </c>
      <c r="C697">
        <v>29</v>
      </c>
      <c r="D697">
        <v>4</v>
      </c>
      <c r="E697">
        <v>93</v>
      </c>
      <c r="F697">
        <v>84</v>
      </c>
      <c r="G697">
        <f t="shared" si="31"/>
        <v>9</v>
      </c>
      <c r="H697">
        <f t="shared" si="30"/>
        <v>11.972496495707292</v>
      </c>
      <c r="I697">
        <f t="shared" si="32"/>
        <v>8.8357354169921294</v>
      </c>
    </row>
    <row r="698" spans="2:9">
      <c r="B698">
        <v>690</v>
      </c>
      <c r="C698">
        <v>20</v>
      </c>
      <c r="D698">
        <v>23</v>
      </c>
      <c r="E698">
        <v>89</v>
      </c>
      <c r="F698">
        <v>96</v>
      </c>
      <c r="G698">
        <f t="shared" si="31"/>
        <v>-7</v>
      </c>
      <c r="H698">
        <f t="shared" si="30"/>
        <v>-0.2209072642595924</v>
      </c>
      <c r="I698">
        <f t="shared" si="32"/>
        <v>45.956098319768365</v>
      </c>
    </row>
    <row r="699" spans="2:9">
      <c r="B699">
        <v>691</v>
      </c>
      <c r="C699">
        <v>10</v>
      </c>
      <c r="D699">
        <v>12</v>
      </c>
      <c r="E699">
        <v>94</v>
      </c>
      <c r="F699">
        <v>97</v>
      </c>
      <c r="G699">
        <f t="shared" si="31"/>
        <v>-3</v>
      </c>
      <c r="H699">
        <f t="shared" si="30"/>
        <v>3.1174152231242873</v>
      </c>
      <c r="I699">
        <f t="shared" si="32"/>
        <v>37.422769012112774</v>
      </c>
    </row>
    <row r="700" spans="2:9">
      <c r="B700">
        <v>692</v>
      </c>
      <c r="C700">
        <v>19</v>
      </c>
      <c r="D700">
        <v>11</v>
      </c>
      <c r="E700">
        <v>105</v>
      </c>
      <c r="F700">
        <v>92</v>
      </c>
      <c r="G700">
        <f t="shared" si="31"/>
        <v>13</v>
      </c>
      <c r="H700">
        <f t="shared" si="30"/>
        <v>5.6751610312247056</v>
      </c>
      <c r="I700">
        <f t="shared" si="32"/>
        <v>53.653265918489119</v>
      </c>
    </row>
    <row r="701" spans="2:9">
      <c r="B701">
        <v>693</v>
      </c>
      <c r="C701">
        <v>16</v>
      </c>
      <c r="D701">
        <v>9</v>
      </c>
      <c r="E701">
        <v>103</v>
      </c>
      <c r="F701">
        <v>89</v>
      </c>
      <c r="G701">
        <f t="shared" si="31"/>
        <v>14</v>
      </c>
      <c r="H701">
        <f t="shared" si="30"/>
        <v>4.0431154232955659</v>
      </c>
      <c r="I701">
        <f t="shared" si="32"/>
        <v>99.139550473814637</v>
      </c>
    </row>
    <row r="702" spans="2:9">
      <c r="B702">
        <v>694</v>
      </c>
      <c r="C702">
        <v>15</v>
      </c>
      <c r="D702">
        <v>27</v>
      </c>
      <c r="E702">
        <v>95</v>
      </c>
      <c r="F702">
        <v>98</v>
      </c>
      <c r="G702">
        <f t="shared" si="31"/>
        <v>-3</v>
      </c>
      <c r="H702">
        <f t="shared" si="30"/>
        <v>9.7474004991595606</v>
      </c>
      <c r="I702">
        <f t="shared" si="32"/>
        <v>162.49621948597343</v>
      </c>
    </row>
    <row r="703" spans="2:9">
      <c r="B703">
        <v>695</v>
      </c>
      <c r="C703">
        <v>5</v>
      </c>
      <c r="D703">
        <v>24</v>
      </c>
      <c r="E703">
        <v>109</v>
      </c>
      <c r="F703">
        <v>110</v>
      </c>
      <c r="G703">
        <f t="shared" si="31"/>
        <v>-1</v>
      </c>
      <c r="H703">
        <f t="shared" si="30"/>
        <v>4.3306699729739204</v>
      </c>
      <c r="I703">
        <f t="shared" si="32"/>
        <v>28.416042360765779</v>
      </c>
    </row>
    <row r="704" spans="2:9">
      <c r="B704">
        <v>696</v>
      </c>
      <c r="C704">
        <v>6</v>
      </c>
      <c r="D704">
        <v>3</v>
      </c>
      <c r="E704">
        <v>102</v>
      </c>
      <c r="F704">
        <v>100</v>
      </c>
      <c r="G704">
        <f t="shared" si="31"/>
        <v>2</v>
      </c>
      <c r="H704">
        <f t="shared" si="30"/>
        <v>1.7707615841144082</v>
      </c>
      <c r="I704">
        <f t="shared" si="32"/>
        <v>5.2550251317735545E-2</v>
      </c>
    </row>
    <row r="705" spans="2:9">
      <c r="B705">
        <v>697</v>
      </c>
      <c r="C705">
        <v>4</v>
      </c>
      <c r="D705">
        <v>9</v>
      </c>
      <c r="E705">
        <v>105</v>
      </c>
      <c r="F705">
        <v>102</v>
      </c>
      <c r="G705">
        <f t="shared" si="31"/>
        <v>3</v>
      </c>
      <c r="H705">
        <f t="shared" si="30"/>
        <v>-7.6405948007522966</v>
      </c>
      <c r="I705">
        <f t="shared" si="32"/>
        <v>113.22225771379681</v>
      </c>
    </row>
    <row r="706" spans="2:9">
      <c r="B706">
        <v>698</v>
      </c>
      <c r="C706">
        <v>2</v>
      </c>
      <c r="D706">
        <v>26</v>
      </c>
      <c r="E706">
        <v>114</v>
      </c>
      <c r="F706">
        <v>74</v>
      </c>
      <c r="G706">
        <f t="shared" si="31"/>
        <v>40</v>
      </c>
      <c r="H706">
        <f t="shared" si="30"/>
        <v>3.0662441176904105</v>
      </c>
      <c r="I706">
        <f t="shared" si="32"/>
        <v>1364.1023235740383</v>
      </c>
    </row>
    <row r="707" spans="2:9">
      <c r="B707">
        <v>699</v>
      </c>
      <c r="C707">
        <v>7</v>
      </c>
      <c r="D707">
        <v>11</v>
      </c>
      <c r="E707">
        <v>89</v>
      </c>
      <c r="F707">
        <v>80</v>
      </c>
      <c r="G707">
        <f t="shared" si="31"/>
        <v>9</v>
      </c>
      <c r="H707">
        <f t="shared" si="30"/>
        <v>10.12362930506894</v>
      </c>
      <c r="I707">
        <f t="shared" si="32"/>
        <v>1.2625428152097093</v>
      </c>
    </row>
    <row r="708" spans="2:9">
      <c r="B708">
        <v>700</v>
      </c>
      <c r="C708">
        <v>21</v>
      </c>
      <c r="D708">
        <v>17</v>
      </c>
      <c r="E708">
        <v>85</v>
      </c>
      <c r="F708">
        <v>111</v>
      </c>
      <c r="G708">
        <f t="shared" si="31"/>
        <v>-26</v>
      </c>
      <c r="H708">
        <f t="shared" si="30"/>
        <v>1.0913991269842196</v>
      </c>
      <c r="I708">
        <f t="shared" si="32"/>
        <v>733.94390665756146</v>
      </c>
    </row>
    <row r="709" spans="2:9">
      <c r="B709">
        <v>701</v>
      </c>
      <c r="C709">
        <v>14</v>
      </c>
      <c r="D709">
        <v>23</v>
      </c>
      <c r="E709">
        <v>87</v>
      </c>
      <c r="F709">
        <v>101</v>
      </c>
      <c r="G709">
        <f t="shared" si="31"/>
        <v>-14</v>
      </c>
      <c r="H709">
        <f t="shared" si="30"/>
        <v>-4.7067531814926156</v>
      </c>
      <c r="I709">
        <f t="shared" si="32"/>
        <v>86.364436429697619</v>
      </c>
    </row>
    <row r="710" spans="2:9">
      <c r="B710">
        <v>702</v>
      </c>
      <c r="C710">
        <v>18</v>
      </c>
      <c r="D710">
        <v>24</v>
      </c>
      <c r="E710">
        <v>108</v>
      </c>
      <c r="F710">
        <v>84</v>
      </c>
      <c r="G710">
        <f t="shared" si="31"/>
        <v>24</v>
      </c>
      <c r="H710">
        <f t="shared" si="30"/>
        <v>-1.523162235403384</v>
      </c>
      <c r="I710">
        <f t="shared" si="32"/>
        <v>651.43181049472139</v>
      </c>
    </row>
    <row r="711" spans="2:9">
      <c r="B711">
        <v>703</v>
      </c>
      <c r="C711">
        <v>28</v>
      </c>
      <c r="D711">
        <v>13</v>
      </c>
      <c r="E711">
        <v>105</v>
      </c>
      <c r="F711">
        <v>84</v>
      </c>
      <c r="G711">
        <f t="shared" si="31"/>
        <v>21</v>
      </c>
      <c r="H711">
        <f t="shared" si="30"/>
        <v>8.8976294564535277</v>
      </c>
      <c r="I711">
        <f t="shared" si="32"/>
        <v>146.46737277330135</v>
      </c>
    </row>
    <row r="712" spans="2:9">
      <c r="B712">
        <v>704</v>
      </c>
      <c r="C712">
        <v>8</v>
      </c>
      <c r="D712">
        <v>25</v>
      </c>
      <c r="E712">
        <v>99</v>
      </c>
      <c r="F712">
        <v>103</v>
      </c>
      <c r="G712">
        <f t="shared" si="31"/>
        <v>-4</v>
      </c>
      <c r="H712">
        <f t="shared" si="30"/>
        <v>-3.2505358740191532</v>
      </c>
      <c r="I712">
        <f t="shared" si="32"/>
        <v>0.56169647613223461</v>
      </c>
    </row>
    <row r="713" spans="2:9">
      <c r="B713">
        <v>705</v>
      </c>
      <c r="C713">
        <v>19</v>
      </c>
      <c r="D713">
        <v>12</v>
      </c>
      <c r="E713">
        <v>109</v>
      </c>
      <c r="F713">
        <v>114</v>
      </c>
      <c r="G713">
        <f t="shared" si="31"/>
        <v>-5</v>
      </c>
      <c r="H713">
        <f t="shared" ref="H713:H776" si="33">Home_edge+VLOOKUP(C713,lookup,3)-VLOOKUP(D713,lookup,3)</f>
        <v>-0.70114787184822625</v>
      </c>
      <c r="I713">
        <f t="shared" si="32"/>
        <v>18.480129619715033</v>
      </c>
    </row>
    <row r="714" spans="2:9">
      <c r="B714">
        <v>706</v>
      </c>
      <c r="C714">
        <v>15</v>
      </c>
      <c r="D714">
        <v>26</v>
      </c>
      <c r="E714">
        <v>97</v>
      </c>
      <c r="F714">
        <v>91</v>
      </c>
      <c r="G714">
        <f t="shared" ref="G714:G777" si="34">E714-F714</f>
        <v>6</v>
      </c>
      <c r="H714">
        <f t="shared" si="33"/>
        <v>3.2597917802322294</v>
      </c>
      <c r="I714">
        <f t="shared" ref="I714:I777" si="35">(G714-H714)^2</f>
        <v>7.5087410876828544</v>
      </c>
    </row>
    <row r="715" spans="2:9">
      <c r="B715">
        <v>707</v>
      </c>
      <c r="C715">
        <v>6</v>
      </c>
      <c r="D715">
        <v>25</v>
      </c>
      <c r="E715">
        <v>74</v>
      </c>
      <c r="F715">
        <v>83</v>
      </c>
      <c r="G715">
        <f t="shared" si="34"/>
        <v>-9</v>
      </c>
      <c r="H715">
        <f t="shared" si="33"/>
        <v>-10.064492844893465</v>
      </c>
      <c r="I715">
        <f t="shared" si="35"/>
        <v>1.1331450168293824</v>
      </c>
    </row>
    <row r="716" spans="2:9">
      <c r="B716">
        <v>708</v>
      </c>
      <c r="C716">
        <v>20</v>
      </c>
      <c r="D716">
        <v>17</v>
      </c>
      <c r="E716">
        <v>92</v>
      </c>
      <c r="F716">
        <v>83</v>
      </c>
      <c r="G716">
        <f t="shared" si="34"/>
        <v>9</v>
      </c>
      <c r="H716">
        <f t="shared" si="33"/>
        <v>-1.4634696738933823</v>
      </c>
      <c r="I716">
        <f t="shared" si="35"/>
        <v>109.48419761648647</v>
      </c>
    </row>
    <row r="717" spans="2:9">
      <c r="B717">
        <v>709</v>
      </c>
      <c r="C717">
        <v>10</v>
      </c>
      <c r="D717">
        <v>4</v>
      </c>
      <c r="E717">
        <v>107</v>
      </c>
      <c r="F717">
        <v>96</v>
      </c>
      <c r="G717">
        <f t="shared" si="34"/>
        <v>11</v>
      </c>
      <c r="H717">
        <f t="shared" si="33"/>
        <v>15.652892263004453</v>
      </c>
      <c r="I717">
        <f t="shared" si="35"/>
        <v>21.649406411126701</v>
      </c>
    </row>
    <row r="718" spans="2:9">
      <c r="B718">
        <v>710</v>
      </c>
      <c r="C718">
        <v>1</v>
      </c>
      <c r="D718">
        <v>8</v>
      </c>
      <c r="E718">
        <v>113</v>
      </c>
      <c r="F718">
        <v>116</v>
      </c>
      <c r="G718">
        <f t="shared" si="34"/>
        <v>-3</v>
      </c>
      <c r="H718">
        <f t="shared" si="33"/>
        <v>0.56068032636416198</v>
      </c>
      <c r="I718">
        <f t="shared" si="35"/>
        <v>12.678444386556794</v>
      </c>
    </row>
    <row r="719" spans="2:9">
      <c r="B719">
        <v>711</v>
      </c>
      <c r="C719">
        <v>14</v>
      </c>
      <c r="D719">
        <v>18</v>
      </c>
      <c r="E719">
        <v>69</v>
      </c>
      <c r="F719">
        <v>78</v>
      </c>
      <c r="G719">
        <f t="shared" si="34"/>
        <v>-9</v>
      </c>
      <c r="H719">
        <f t="shared" si="33"/>
        <v>-2.7084645701611949</v>
      </c>
      <c r="I719">
        <f t="shared" si="35"/>
        <v>39.583418064916955</v>
      </c>
    </row>
    <row r="720" spans="2:9">
      <c r="B720">
        <v>712</v>
      </c>
      <c r="C720">
        <v>16</v>
      </c>
      <c r="D720">
        <v>5</v>
      </c>
      <c r="E720">
        <v>100</v>
      </c>
      <c r="F720">
        <v>98</v>
      </c>
      <c r="G720">
        <f t="shared" si="34"/>
        <v>2</v>
      </c>
      <c r="H720">
        <f t="shared" si="33"/>
        <v>-1.3338745183919958</v>
      </c>
      <c r="I720">
        <f t="shared" si="35"/>
        <v>11.114719304383462</v>
      </c>
    </row>
    <row r="721" spans="2:9">
      <c r="B721">
        <v>713</v>
      </c>
      <c r="C721">
        <v>9</v>
      </c>
      <c r="D721">
        <v>28</v>
      </c>
      <c r="E721">
        <v>101</v>
      </c>
      <c r="F721">
        <v>103</v>
      </c>
      <c r="G721">
        <f t="shared" si="34"/>
        <v>-2</v>
      </c>
      <c r="H721">
        <f t="shared" si="33"/>
        <v>3.3023103012770765</v>
      </c>
      <c r="I721">
        <f t="shared" si="35"/>
        <v>28.114494531029003</v>
      </c>
    </row>
    <row r="722" spans="2:9">
      <c r="B722">
        <v>714</v>
      </c>
      <c r="C722">
        <v>3</v>
      </c>
      <c r="D722">
        <v>7</v>
      </c>
      <c r="E722">
        <v>79</v>
      </c>
      <c r="F722">
        <v>89</v>
      </c>
      <c r="G722">
        <f t="shared" si="34"/>
        <v>-10</v>
      </c>
      <c r="H722">
        <f t="shared" si="33"/>
        <v>-4.2921583142419388</v>
      </c>
      <c r="I722">
        <f t="shared" si="35"/>
        <v>32.579456709677423</v>
      </c>
    </row>
    <row r="723" spans="2:9">
      <c r="B723">
        <v>715</v>
      </c>
      <c r="C723">
        <v>22</v>
      </c>
      <c r="D723">
        <v>11</v>
      </c>
      <c r="E723">
        <v>106</v>
      </c>
      <c r="F723">
        <v>107</v>
      </c>
      <c r="G723">
        <f t="shared" si="34"/>
        <v>-1</v>
      </c>
      <c r="H723">
        <f t="shared" si="33"/>
        <v>8.8419884853426893</v>
      </c>
      <c r="I723">
        <f t="shared" si="35"/>
        <v>96.864737345618082</v>
      </c>
    </row>
    <row r="724" spans="2:9">
      <c r="B724">
        <v>716</v>
      </c>
      <c r="C724">
        <v>23</v>
      </c>
      <c r="D724">
        <v>25</v>
      </c>
      <c r="E724">
        <v>111</v>
      </c>
      <c r="F724">
        <v>116</v>
      </c>
      <c r="G724">
        <f t="shared" si="34"/>
        <v>-5</v>
      </c>
      <c r="H724">
        <f t="shared" si="33"/>
        <v>0.75928184384930386</v>
      </c>
      <c r="I724">
        <f t="shared" si="35"/>
        <v>33.169327356892239</v>
      </c>
    </row>
    <row r="725" spans="2:9">
      <c r="B725">
        <v>717</v>
      </c>
      <c r="C725">
        <v>24</v>
      </c>
      <c r="D725">
        <v>29</v>
      </c>
      <c r="E725">
        <v>99</v>
      </c>
      <c r="F725">
        <v>80</v>
      </c>
      <c r="G725">
        <f t="shared" si="34"/>
        <v>19</v>
      </c>
      <c r="H725">
        <f t="shared" si="33"/>
        <v>12.137552528856084</v>
      </c>
      <c r="I725">
        <f t="shared" si="35"/>
        <v>47.093185294209533</v>
      </c>
    </row>
    <row r="726" spans="2:9">
      <c r="B726">
        <v>718</v>
      </c>
      <c r="C726">
        <v>26</v>
      </c>
      <c r="D726">
        <v>2</v>
      </c>
      <c r="E726">
        <v>76</v>
      </c>
      <c r="F726">
        <v>82</v>
      </c>
      <c r="G726">
        <f t="shared" si="34"/>
        <v>-6</v>
      </c>
      <c r="H726">
        <f t="shared" si="33"/>
        <v>4.6453230098583091</v>
      </c>
      <c r="I726">
        <f t="shared" si="35"/>
        <v>113.32290198421877</v>
      </c>
    </row>
    <row r="727" spans="2:9">
      <c r="B727">
        <v>719</v>
      </c>
      <c r="C727">
        <v>12</v>
      </c>
      <c r="D727">
        <v>6</v>
      </c>
      <c r="E727">
        <v>121</v>
      </c>
      <c r="F727">
        <v>93</v>
      </c>
      <c r="G727">
        <f t="shared" si="34"/>
        <v>28</v>
      </c>
      <c r="H727">
        <f t="shared" si="33"/>
        <v>14.197210583228962</v>
      </c>
      <c r="I727">
        <f t="shared" si="35"/>
        <v>190.51699568372658</v>
      </c>
    </row>
    <row r="728" spans="2:9">
      <c r="B728">
        <v>720</v>
      </c>
      <c r="C728">
        <v>27</v>
      </c>
      <c r="D728">
        <v>1</v>
      </c>
      <c r="E728">
        <v>97</v>
      </c>
      <c r="F728">
        <v>96</v>
      </c>
      <c r="G728">
        <f t="shared" si="34"/>
        <v>1</v>
      </c>
      <c r="H728">
        <f t="shared" si="33"/>
        <v>1.6283938520077874</v>
      </c>
      <c r="I728">
        <f t="shared" si="35"/>
        <v>0.394878833241185</v>
      </c>
    </row>
    <row r="729" spans="2:9">
      <c r="B729">
        <v>721</v>
      </c>
      <c r="C729">
        <v>4</v>
      </c>
      <c r="D729">
        <v>16</v>
      </c>
      <c r="E729">
        <v>91</v>
      </c>
      <c r="F729">
        <v>102</v>
      </c>
      <c r="G729">
        <f t="shared" si="34"/>
        <v>-11</v>
      </c>
      <c r="H729">
        <f t="shared" si="33"/>
        <v>-7.8279266602735014</v>
      </c>
      <c r="I729">
        <f t="shared" si="35"/>
        <v>10.062049272603623</v>
      </c>
    </row>
    <row r="730" spans="2:9">
      <c r="B730">
        <v>722</v>
      </c>
      <c r="C730">
        <v>21</v>
      </c>
      <c r="D730">
        <v>3</v>
      </c>
      <c r="E730">
        <v>119</v>
      </c>
      <c r="F730">
        <v>111</v>
      </c>
      <c r="G730">
        <f t="shared" si="34"/>
        <v>8</v>
      </c>
      <c r="H730">
        <f t="shared" si="33"/>
        <v>11.072714245700826</v>
      </c>
      <c r="I730">
        <f t="shared" si="35"/>
        <v>9.4415728357327975</v>
      </c>
    </row>
    <row r="731" spans="2:9">
      <c r="B731">
        <v>723</v>
      </c>
      <c r="C731">
        <v>19</v>
      </c>
      <c r="D731">
        <v>8</v>
      </c>
      <c r="E731">
        <v>107</v>
      </c>
      <c r="F731">
        <v>113</v>
      </c>
      <c r="G731">
        <f t="shared" si="34"/>
        <v>-6</v>
      </c>
      <c r="H731">
        <f t="shared" si="33"/>
        <v>2.8263221767320634</v>
      </c>
      <c r="I731">
        <f t="shared" si="35"/>
        <v>77.903963167472227</v>
      </c>
    </row>
    <row r="732" spans="2:9">
      <c r="B732">
        <v>724</v>
      </c>
      <c r="C732">
        <v>13</v>
      </c>
      <c r="D732">
        <v>17</v>
      </c>
      <c r="E732">
        <v>97</v>
      </c>
      <c r="F732">
        <v>90</v>
      </c>
      <c r="G732">
        <f t="shared" si="34"/>
        <v>7</v>
      </c>
      <c r="H732">
        <f t="shared" si="33"/>
        <v>-3.396597820682993</v>
      </c>
      <c r="I732">
        <f t="shared" si="35"/>
        <v>108.08924624503037</v>
      </c>
    </row>
    <row r="733" spans="2:9">
      <c r="B733">
        <v>725</v>
      </c>
      <c r="C733">
        <v>18</v>
      </c>
      <c r="D733">
        <v>10</v>
      </c>
      <c r="E733">
        <v>72</v>
      </c>
      <c r="F733">
        <v>83</v>
      </c>
      <c r="G733">
        <f t="shared" si="34"/>
        <v>-11</v>
      </c>
      <c r="H733">
        <f t="shared" si="33"/>
        <v>3.0782109623811786</v>
      </c>
      <c r="I733">
        <f t="shared" si="35"/>
        <v>198.19602390130956</v>
      </c>
    </row>
    <row r="734" spans="2:9">
      <c r="B734">
        <v>726</v>
      </c>
      <c r="C734">
        <v>15</v>
      </c>
      <c r="D734">
        <v>5</v>
      </c>
      <c r="E734">
        <v>120</v>
      </c>
      <c r="F734">
        <v>114</v>
      </c>
      <c r="G734">
        <f t="shared" si="34"/>
        <v>6</v>
      </c>
      <c r="H734">
        <f t="shared" si="33"/>
        <v>-3.6404537649315496</v>
      </c>
      <c r="I734">
        <f t="shared" si="35"/>
        <v>92.938348793782893</v>
      </c>
    </row>
    <row r="735" spans="2:9">
      <c r="B735">
        <v>727</v>
      </c>
      <c r="C735">
        <v>6</v>
      </c>
      <c r="D735">
        <v>12</v>
      </c>
      <c r="E735">
        <v>102</v>
      </c>
      <c r="F735">
        <v>113</v>
      </c>
      <c r="G735">
        <f t="shared" si="34"/>
        <v>-11</v>
      </c>
      <c r="H735">
        <f t="shared" si="33"/>
        <v>-6.4856434556802416</v>
      </c>
      <c r="I735">
        <f t="shared" si="35"/>
        <v>20.379415009242631</v>
      </c>
    </row>
    <row r="736" spans="2:9">
      <c r="B736">
        <v>728</v>
      </c>
      <c r="C736">
        <v>28</v>
      </c>
      <c r="D736">
        <v>9</v>
      </c>
      <c r="E736">
        <v>76</v>
      </c>
      <c r="F736">
        <v>106</v>
      </c>
      <c r="G736">
        <f t="shared" si="34"/>
        <v>-30</v>
      </c>
      <c r="H736">
        <f t="shared" si="33"/>
        <v>4.4092568262716423</v>
      </c>
      <c r="I736">
        <f t="shared" si="35"/>
        <v>1183.9969553363217</v>
      </c>
    </row>
    <row r="737" spans="2:9">
      <c r="B737">
        <v>729</v>
      </c>
      <c r="C737">
        <v>11</v>
      </c>
      <c r="D737">
        <v>29</v>
      </c>
      <c r="E737">
        <v>104</v>
      </c>
      <c r="F737">
        <v>108</v>
      </c>
      <c r="G737">
        <f t="shared" si="34"/>
        <v>-4</v>
      </c>
      <c r="H737">
        <f t="shared" si="33"/>
        <v>1.8982387686486628</v>
      </c>
      <c r="I737">
        <f t="shared" si="35"/>
        <v>34.7892205719901</v>
      </c>
    </row>
    <row r="738" spans="2:9">
      <c r="B738">
        <v>730</v>
      </c>
      <c r="C738">
        <v>7</v>
      </c>
      <c r="D738">
        <v>20</v>
      </c>
      <c r="E738">
        <v>98</v>
      </c>
      <c r="F738">
        <v>88</v>
      </c>
      <c r="G738">
        <f t="shared" si="34"/>
        <v>10</v>
      </c>
      <c r="H738">
        <f t="shared" si="33"/>
        <v>7.341663560741793</v>
      </c>
      <c r="I738">
        <f t="shared" si="35"/>
        <v>7.0667526242880028</v>
      </c>
    </row>
    <row r="739" spans="2:9">
      <c r="B739">
        <v>731</v>
      </c>
      <c r="C739">
        <v>23</v>
      </c>
      <c r="D739">
        <v>2</v>
      </c>
      <c r="E739">
        <v>92</v>
      </c>
      <c r="F739">
        <v>100</v>
      </c>
      <c r="G739">
        <f t="shared" si="34"/>
        <v>-8</v>
      </c>
      <c r="H739">
        <f t="shared" si="33"/>
        <v>7.6900249579762043</v>
      </c>
      <c r="I739">
        <f t="shared" si="35"/>
        <v>246.1768831819162</v>
      </c>
    </row>
    <row r="740" spans="2:9">
      <c r="B740">
        <v>732</v>
      </c>
      <c r="C740">
        <v>10</v>
      </c>
      <c r="D740">
        <v>1</v>
      </c>
      <c r="E740">
        <v>98</v>
      </c>
      <c r="F740">
        <v>97</v>
      </c>
      <c r="G740">
        <f t="shared" si="34"/>
        <v>1</v>
      </c>
      <c r="H740">
        <f t="shared" si="33"/>
        <v>9.9399885091147748</v>
      </c>
      <c r="I740">
        <f t="shared" si="35"/>
        <v>79.923394543104209</v>
      </c>
    </row>
    <row r="741" spans="2:9">
      <c r="B741">
        <v>733</v>
      </c>
      <c r="C741">
        <v>27</v>
      </c>
      <c r="D741">
        <v>8</v>
      </c>
      <c r="E741">
        <v>114</v>
      </c>
      <c r="F741">
        <v>118</v>
      </c>
      <c r="G741">
        <f t="shared" si="34"/>
        <v>-4</v>
      </c>
      <c r="H741">
        <f t="shared" si="33"/>
        <v>-1.6667093854024104</v>
      </c>
      <c r="I741">
        <f t="shared" si="35"/>
        <v>5.4442450921691972</v>
      </c>
    </row>
    <row r="742" spans="2:9">
      <c r="B742">
        <v>734</v>
      </c>
      <c r="C742">
        <v>17</v>
      </c>
      <c r="D742">
        <v>3</v>
      </c>
      <c r="E742">
        <v>90</v>
      </c>
      <c r="F742">
        <v>72</v>
      </c>
      <c r="G742">
        <f t="shared" si="34"/>
        <v>18</v>
      </c>
      <c r="H742">
        <f t="shared" si="33"/>
        <v>13.837098682490968</v>
      </c>
      <c r="I742">
        <f t="shared" si="35"/>
        <v>17.329747379318437</v>
      </c>
    </row>
    <row r="743" spans="2:9">
      <c r="B743">
        <v>735</v>
      </c>
      <c r="C743">
        <v>21</v>
      </c>
      <c r="D743">
        <v>20</v>
      </c>
      <c r="E743">
        <v>99</v>
      </c>
      <c r="F743">
        <v>98</v>
      </c>
      <c r="G743">
        <f t="shared" si="34"/>
        <v>1</v>
      </c>
      <c r="H743">
        <f t="shared" si="33"/>
        <v>6.4106523646519618</v>
      </c>
      <c r="I743">
        <f t="shared" si="35"/>
        <v>29.275159011113864</v>
      </c>
    </row>
    <row r="744" spans="2:9">
      <c r="B744">
        <v>736</v>
      </c>
      <c r="C744">
        <v>13</v>
      </c>
      <c r="D744">
        <v>5</v>
      </c>
      <c r="E744">
        <v>103</v>
      </c>
      <c r="F744">
        <v>110</v>
      </c>
      <c r="G744">
        <f t="shared" si="34"/>
        <v>-7</v>
      </c>
      <c r="H744">
        <f t="shared" si="33"/>
        <v>-6.0095790080950859</v>
      </c>
      <c r="I744">
        <f t="shared" si="35"/>
        <v>0.98093374120591381</v>
      </c>
    </row>
    <row r="745" spans="2:9">
      <c r="B745">
        <v>737</v>
      </c>
      <c r="C745">
        <v>16</v>
      </c>
      <c r="D745">
        <v>18</v>
      </c>
      <c r="E745">
        <v>114</v>
      </c>
      <c r="F745">
        <v>93</v>
      </c>
      <c r="G745">
        <f t="shared" si="34"/>
        <v>21</v>
      </c>
      <c r="H745">
        <f t="shared" si="33"/>
        <v>4.5199576899853087</v>
      </c>
      <c r="I745">
        <f t="shared" si="35"/>
        <v>271.5917945398744</v>
      </c>
    </row>
    <row r="746" spans="2:9">
      <c r="B746">
        <v>738</v>
      </c>
      <c r="C746">
        <v>9</v>
      </c>
      <c r="D746">
        <v>14</v>
      </c>
      <c r="E746">
        <v>82</v>
      </c>
      <c r="F746">
        <v>94</v>
      </c>
      <c r="G746">
        <f t="shared" si="34"/>
        <v>-12</v>
      </c>
      <c r="H746">
        <f t="shared" si="33"/>
        <v>10.896873964399656</v>
      </c>
      <c r="I746">
        <f t="shared" si="35"/>
        <v>524.26683734160281</v>
      </c>
    </row>
    <row r="747" spans="2:9">
      <c r="B747">
        <v>739</v>
      </c>
      <c r="C747">
        <v>15</v>
      </c>
      <c r="D747">
        <v>7</v>
      </c>
      <c r="E747">
        <v>96</v>
      </c>
      <c r="F747">
        <v>86</v>
      </c>
      <c r="G747">
        <f t="shared" si="34"/>
        <v>10</v>
      </c>
      <c r="H747">
        <f t="shared" si="33"/>
        <v>0.80590066318085274</v>
      </c>
      <c r="I747">
        <f t="shared" si="35"/>
        <v>84.531462615298267</v>
      </c>
    </row>
    <row r="748" spans="2:9">
      <c r="B748">
        <v>740</v>
      </c>
      <c r="C748">
        <v>28</v>
      </c>
      <c r="D748">
        <v>29</v>
      </c>
      <c r="E748">
        <v>109</v>
      </c>
      <c r="F748">
        <v>77</v>
      </c>
      <c r="G748">
        <f t="shared" si="34"/>
        <v>32</v>
      </c>
      <c r="H748">
        <f t="shared" si="33"/>
        <v>7.7889222588653668</v>
      </c>
      <c r="I748">
        <f t="shared" si="35"/>
        <v>586.1762853872649</v>
      </c>
    </row>
    <row r="749" spans="2:9">
      <c r="B749">
        <v>741</v>
      </c>
      <c r="C749">
        <v>22</v>
      </c>
      <c r="D749">
        <v>19</v>
      </c>
      <c r="E749">
        <v>115</v>
      </c>
      <c r="F749">
        <v>116</v>
      </c>
      <c r="G749">
        <f t="shared" si="34"/>
        <v>-1</v>
      </c>
      <c r="H749">
        <f t="shared" si="33"/>
        <v>7.022611017892344</v>
      </c>
      <c r="I749">
        <f t="shared" si="35"/>
        <v>64.36228754440765</v>
      </c>
    </row>
    <row r="750" spans="2:9">
      <c r="B750">
        <v>742</v>
      </c>
      <c r="C750">
        <v>24</v>
      </c>
      <c r="D750">
        <v>26</v>
      </c>
      <c r="E750">
        <v>110</v>
      </c>
      <c r="F750">
        <v>81</v>
      </c>
      <c r="G750">
        <f t="shared" si="34"/>
        <v>29</v>
      </c>
      <c r="H750">
        <f t="shared" si="33"/>
        <v>10.281142699738577</v>
      </c>
      <c r="I750">
        <f t="shared" si="35"/>
        <v>350.39561862755033</v>
      </c>
    </row>
    <row r="751" spans="2:9">
      <c r="B751">
        <v>743</v>
      </c>
      <c r="C751">
        <v>12</v>
      </c>
      <c r="D751">
        <v>25</v>
      </c>
      <c r="E751">
        <v>95</v>
      </c>
      <c r="F751">
        <v>103</v>
      </c>
      <c r="G751">
        <f t="shared" si="34"/>
        <v>-8</v>
      </c>
      <c r="H751">
        <f t="shared" si="33"/>
        <v>0.27693417456113689</v>
      </c>
      <c r="I751">
        <f t="shared" si="35"/>
        <v>68.507639330018065</v>
      </c>
    </row>
    <row r="752" spans="2:9">
      <c r="B752">
        <v>744</v>
      </c>
      <c r="C752">
        <v>5</v>
      </c>
      <c r="D752">
        <v>14</v>
      </c>
      <c r="E752">
        <v>98</v>
      </c>
      <c r="F752">
        <v>92</v>
      </c>
      <c r="G752">
        <f t="shared" si="34"/>
        <v>6</v>
      </c>
      <c r="H752">
        <f t="shared" si="33"/>
        <v>16.273863906087218</v>
      </c>
      <c r="I752">
        <f t="shared" si="35"/>
        <v>105.55227956080171</v>
      </c>
    </row>
    <row r="753" spans="2:9">
      <c r="B753">
        <v>745</v>
      </c>
      <c r="C753">
        <v>3</v>
      </c>
      <c r="D753">
        <v>6</v>
      </c>
      <c r="E753">
        <v>88</v>
      </c>
      <c r="F753">
        <v>69</v>
      </c>
      <c r="G753">
        <f t="shared" si="34"/>
        <v>19</v>
      </c>
      <c r="H753">
        <f t="shared" si="33"/>
        <v>5.9408055434343119</v>
      </c>
      <c r="I753">
        <f t="shared" si="35"/>
        <v>170.54255985439599</v>
      </c>
    </row>
    <row r="754" spans="2:9">
      <c r="B754">
        <v>746</v>
      </c>
      <c r="C754">
        <v>23</v>
      </c>
      <c r="D754">
        <v>26</v>
      </c>
      <c r="E754">
        <v>101</v>
      </c>
      <c r="F754">
        <v>96</v>
      </c>
      <c r="G754">
        <f t="shared" si="34"/>
        <v>5</v>
      </c>
      <c r="H754">
        <f t="shared" si="33"/>
        <v>6.9004855118922555</v>
      </c>
      <c r="I754">
        <f t="shared" si="35"/>
        <v>3.6118451809123684</v>
      </c>
    </row>
    <row r="755" spans="2:9">
      <c r="B755">
        <v>747</v>
      </c>
      <c r="C755">
        <v>11</v>
      </c>
      <c r="D755">
        <v>2</v>
      </c>
      <c r="E755">
        <v>84</v>
      </c>
      <c r="F755">
        <v>92</v>
      </c>
      <c r="G755">
        <f t="shared" si="34"/>
        <v>-8</v>
      </c>
      <c r="H755">
        <f t="shared" si="33"/>
        <v>0.83136838561510595</v>
      </c>
      <c r="I755">
        <f t="shared" si="35"/>
        <v>77.993067562441951</v>
      </c>
    </row>
    <row r="756" spans="2:9">
      <c r="B756">
        <v>748</v>
      </c>
      <c r="C756">
        <v>17</v>
      </c>
      <c r="D756">
        <v>21</v>
      </c>
      <c r="E756">
        <v>83</v>
      </c>
      <c r="F756">
        <v>90</v>
      </c>
      <c r="G756">
        <f t="shared" si="34"/>
        <v>-7</v>
      </c>
      <c r="H756">
        <f t="shared" si="33"/>
        <v>6.6201680005645001</v>
      </c>
      <c r="I756">
        <f t="shared" si="35"/>
        <v>185.50897636360119</v>
      </c>
    </row>
    <row r="757" spans="2:9">
      <c r="B757">
        <v>749</v>
      </c>
      <c r="C757">
        <v>27</v>
      </c>
      <c r="D757">
        <v>20</v>
      </c>
      <c r="E757">
        <v>99</v>
      </c>
      <c r="F757">
        <v>97</v>
      </c>
      <c r="G757">
        <f t="shared" si="34"/>
        <v>2</v>
      </c>
      <c r="H757">
        <f t="shared" si="33"/>
        <v>-1.5998362752369153</v>
      </c>
      <c r="I757">
        <f t="shared" si="35"/>
        <v>12.958821208511589</v>
      </c>
    </row>
    <row r="758" spans="2:9">
      <c r="B758">
        <v>750</v>
      </c>
      <c r="C758">
        <v>15</v>
      </c>
      <c r="D758">
        <v>13</v>
      </c>
      <c r="E758">
        <v>95</v>
      </c>
      <c r="F758">
        <v>101</v>
      </c>
      <c r="G758">
        <f t="shared" si="34"/>
        <v>-6</v>
      </c>
      <c r="H758">
        <f t="shared" si="33"/>
        <v>6.2249088069378971</v>
      </c>
      <c r="I758">
        <f t="shared" si="35"/>
        <v>149.44839533794774</v>
      </c>
    </row>
    <row r="759" spans="2:9">
      <c r="B759">
        <v>751</v>
      </c>
      <c r="C759">
        <v>16</v>
      </c>
      <c r="D759">
        <v>8</v>
      </c>
      <c r="E759">
        <v>109</v>
      </c>
      <c r="F759">
        <v>102</v>
      </c>
      <c r="G759">
        <f t="shared" si="34"/>
        <v>7</v>
      </c>
      <c r="H759">
        <f t="shared" si="33"/>
        <v>6.5314867965223442</v>
      </c>
      <c r="I759">
        <f t="shared" si="35"/>
        <v>0.21950462183289529</v>
      </c>
    </row>
    <row r="760" spans="2:9">
      <c r="B760">
        <v>752</v>
      </c>
      <c r="C760">
        <v>24</v>
      </c>
      <c r="D760">
        <v>25</v>
      </c>
      <c r="E760">
        <v>101</v>
      </c>
      <c r="F760">
        <v>104</v>
      </c>
      <c r="G760">
        <f t="shared" si="34"/>
        <v>-3</v>
      </c>
      <c r="H760">
        <f t="shared" si="33"/>
        <v>4.1399390316956266</v>
      </c>
      <c r="I760">
        <f t="shared" si="35"/>
        <v>50.978729376330683</v>
      </c>
    </row>
    <row r="761" spans="2:9">
      <c r="B761">
        <v>753</v>
      </c>
      <c r="C761">
        <v>1</v>
      </c>
      <c r="D761">
        <v>10</v>
      </c>
      <c r="E761">
        <v>99</v>
      </c>
      <c r="F761">
        <v>86</v>
      </c>
      <c r="G761">
        <f t="shared" si="34"/>
        <v>13</v>
      </c>
      <c r="H761">
        <f t="shared" si="33"/>
        <v>-2.2284213815660556</v>
      </c>
      <c r="I761">
        <f t="shared" si="35"/>
        <v>231.90481777453823</v>
      </c>
    </row>
    <row r="762" spans="2:9">
      <c r="B762">
        <v>754</v>
      </c>
      <c r="C762">
        <v>4</v>
      </c>
      <c r="D762">
        <v>7</v>
      </c>
      <c r="E762">
        <v>75</v>
      </c>
      <c r="F762">
        <v>90</v>
      </c>
      <c r="G762">
        <f t="shared" si="34"/>
        <v>-15</v>
      </c>
      <c r="H762">
        <f t="shared" si="33"/>
        <v>-8.5712303143274546</v>
      </c>
      <c r="I762">
        <f t="shared" si="35"/>
        <v>41.329079671422278</v>
      </c>
    </row>
    <row r="763" spans="2:9">
      <c r="B763">
        <v>755</v>
      </c>
      <c r="C763">
        <v>18</v>
      </c>
      <c r="D763">
        <v>6</v>
      </c>
      <c r="E763">
        <v>100</v>
      </c>
      <c r="F763">
        <v>92</v>
      </c>
      <c r="G763">
        <f t="shared" si="34"/>
        <v>8</v>
      </c>
      <c r="H763">
        <f t="shared" si="33"/>
        <v>12.681269641185708</v>
      </c>
      <c r="I763">
        <f t="shared" si="35"/>
        <v>21.914285453486961</v>
      </c>
    </row>
    <row r="764" spans="2:9">
      <c r="B764">
        <v>756</v>
      </c>
      <c r="C764">
        <v>22</v>
      </c>
      <c r="D764">
        <v>2</v>
      </c>
      <c r="E764">
        <v>102</v>
      </c>
      <c r="F764">
        <v>92</v>
      </c>
      <c r="G764">
        <f t="shared" si="34"/>
        <v>10</v>
      </c>
      <c r="H764">
        <f t="shared" si="33"/>
        <v>5.8175733071834355</v>
      </c>
      <c r="I764">
        <f t="shared" si="35"/>
        <v>17.492693040784506</v>
      </c>
    </row>
    <row r="765" spans="2:9">
      <c r="B765">
        <v>757</v>
      </c>
      <c r="C765">
        <v>12</v>
      </c>
      <c r="D765">
        <v>19</v>
      </c>
      <c r="E765">
        <v>110</v>
      </c>
      <c r="F765">
        <v>117</v>
      </c>
      <c r="G765">
        <f t="shared" si="34"/>
        <v>-7</v>
      </c>
      <c r="H765">
        <f t="shared" si="33"/>
        <v>8.4127149993969468</v>
      </c>
      <c r="I765">
        <f t="shared" si="35"/>
        <v>237.55178365263563</v>
      </c>
    </row>
    <row r="766" spans="2:9">
      <c r="B766">
        <v>758</v>
      </c>
      <c r="C766">
        <v>7</v>
      </c>
      <c r="D766">
        <v>14</v>
      </c>
      <c r="E766">
        <v>93</v>
      </c>
      <c r="F766">
        <v>62</v>
      </c>
      <c r="G766">
        <f t="shared" si="34"/>
        <v>31</v>
      </c>
      <c r="H766">
        <f t="shared" si="33"/>
        <v>11.827509477974816</v>
      </c>
      <c r="I766">
        <f t="shared" si="35"/>
        <v>367.58439281714556</v>
      </c>
    </row>
    <row r="767" spans="2:9">
      <c r="B767">
        <v>759</v>
      </c>
      <c r="C767">
        <v>28</v>
      </c>
      <c r="D767">
        <v>16</v>
      </c>
      <c r="E767">
        <v>109</v>
      </c>
      <c r="F767">
        <v>97</v>
      </c>
      <c r="G767">
        <f t="shared" si="34"/>
        <v>12</v>
      </c>
      <c r="H767">
        <f t="shared" si="33"/>
        <v>4.2219249667504375</v>
      </c>
      <c r="I767">
        <f t="shared" si="35"/>
        <v>60.498451222860183</v>
      </c>
    </row>
    <row r="768" spans="2:9">
      <c r="B768">
        <v>760</v>
      </c>
      <c r="C768">
        <v>23</v>
      </c>
      <c r="D768">
        <v>19</v>
      </c>
      <c r="E768">
        <v>99</v>
      </c>
      <c r="F768">
        <v>91</v>
      </c>
      <c r="G768">
        <f t="shared" si="34"/>
        <v>8</v>
      </c>
      <c r="H768">
        <f t="shared" si="33"/>
        <v>8.8950626686851137</v>
      </c>
      <c r="I768">
        <f t="shared" si="35"/>
        <v>0.80113718087371766</v>
      </c>
    </row>
    <row r="769" spans="2:9">
      <c r="B769">
        <v>761</v>
      </c>
      <c r="C769">
        <v>20</v>
      </c>
      <c r="D769">
        <v>18</v>
      </c>
      <c r="E769">
        <v>99</v>
      </c>
      <c r="F769">
        <v>94</v>
      </c>
      <c r="G769">
        <f t="shared" si="34"/>
        <v>5</v>
      </c>
      <c r="H769">
        <f t="shared" si="33"/>
        <v>1.7773813470718285</v>
      </c>
      <c r="I769">
        <f t="shared" si="35"/>
        <v>10.385270982200584</v>
      </c>
    </row>
    <row r="770" spans="2:9">
      <c r="B770">
        <v>762</v>
      </c>
      <c r="C770">
        <v>4</v>
      </c>
      <c r="D770">
        <v>3</v>
      </c>
      <c r="E770">
        <v>101</v>
      </c>
      <c r="F770">
        <v>107</v>
      </c>
      <c r="G770">
        <f t="shared" si="34"/>
        <v>-6</v>
      </c>
      <c r="H770">
        <f t="shared" si="33"/>
        <v>-0.42328843631115642</v>
      </c>
      <c r="I770">
        <f t="shared" si="35"/>
        <v>31.099711864580868</v>
      </c>
    </row>
    <row r="771" spans="2:9">
      <c r="B771">
        <v>763</v>
      </c>
      <c r="C771">
        <v>17</v>
      </c>
      <c r="D771">
        <v>14</v>
      </c>
      <c r="E771">
        <v>84</v>
      </c>
      <c r="F771">
        <v>79</v>
      </c>
      <c r="G771">
        <f t="shared" si="34"/>
        <v>5</v>
      </c>
      <c r="H771">
        <f t="shared" si="33"/>
        <v>13.660882718675126</v>
      </c>
      <c r="I771">
        <f t="shared" si="35"/>
        <v>75.010889466645438</v>
      </c>
    </row>
    <row r="772" spans="2:9">
      <c r="B772">
        <v>764</v>
      </c>
      <c r="C772">
        <v>13</v>
      </c>
      <c r="D772">
        <v>10</v>
      </c>
      <c r="E772">
        <v>108</v>
      </c>
      <c r="F772">
        <v>103</v>
      </c>
      <c r="G772">
        <f t="shared" si="34"/>
        <v>5</v>
      </c>
      <c r="H772">
        <f t="shared" si="33"/>
        <v>-0.93331940111096356</v>
      </c>
      <c r="I772">
        <f t="shared" si="35"/>
        <v>35.204279115599768</v>
      </c>
    </row>
    <row r="773" spans="2:9">
      <c r="B773">
        <v>765</v>
      </c>
      <c r="C773">
        <v>25</v>
      </c>
      <c r="D773">
        <v>6</v>
      </c>
      <c r="E773">
        <v>101</v>
      </c>
      <c r="F773">
        <v>76</v>
      </c>
      <c r="G773">
        <f t="shared" si="34"/>
        <v>25</v>
      </c>
      <c r="H773">
        <f t="shared" si="33"/>
        <v>17.776059972442184</v>
      </c>
      <c r="I773">
        <f t="shared" si="35"/>
        <v>52.185309521752025</v>
      </c>
    </row>
    <row r="774" spans="2:9">
      <c r="B774">
        <v>766</v>
      </c>
      <c r="C774">
        <v>5</v>
      </c>
      <c r="D774">
        <v>1</v>
      </c>
      <c r="E774">
        <v>105</v>
      </c>
      <c r="F774">
        <v>79</v>
      </c>
      <c r="G774">
        <f t="shared" si="34"/>
        <v>26</v>
      </c>
      <c r="H774">
        <f t="shared" si="33"/>
        <v>15.016248116098899</v>
      </c>
      <c r="I774">
        <f t="shared" si="35"/>
        <v>120.642805447101</v>
      </c>
    </row>
    <row r="775" spans="2:9">
      <c r="B775">
        <v>767</v>
      </c>
      <c r="C775">
        <v>24</v>
      </c>
      <c r="D775">
        <v>15</v>
      </c>
      <c r="E775">
        <v>102</v>
      </c>
      <c r="F775">
        <v>93</v>
      </c>
      <c r="G775">
        <f t="shared" si="34"/>
        <v>9</v>
      </c>
      <c r="H775">
        <f t="shared" si="33"/>
        <v>10.87713448328071</v>
      </c>
      <c r="I775">
        <f t="shared" si="35"/>
        <v>3.5236338683215362</v>
      </c>
    </row>
    <row r="776" spans="2:9">
      <c r="B776">
        <v>768</v>
      </c>
      <c r="C776">
        <v>8</v>
      </c>
      <c r="D776">
        <v>2</v>
      </c>
      <c r="E776">
        <v>117</v>
      </c>
      <c r="F776">
        <v>125</v>
      </c>
      <c r="G776">
        <f t="shared" si="34"/>
        <v>-8</v>
      </c>
      <c r="H776">
        <f t="shared" si="33"/>
        <v>3.6802072401077477</v>
      </c>
      <c r="I776">
        <f t="shared" si="35"/>
        <v>136.42724117186546</v>
      </c>
    </row>
    <row r="777" spans="2:9">
      <c r="B777">
        <v>769</v>
      </c>
      <c r="C777">
        <v>12</v>
      </c>
      <c r="D777">
        <v>9</v>
      </c>
      <c r="E777">
        <v>106</v>
      </c>
      <c r="F777">
        <v>99</v>
      </c>
      <c r="G777">
        <f t="shared" si="34"/>
        <v>7</v>
      </c>
      <c r="H777">
        <f t="shared" ref="H777:H840" si="36">Home_edge+VLOOKUP(C777,lookup,3)-VLOOKUP(D777,lookup,3)</f>
        <v>4.8948822391278703</v>
      </c>
      <c r="I777">
        <f t="shared" si="35"/>
        <v>4.4315207871392888</v>
      </c>
    </row>
    <row r="778" spans="2:9">
      <c r="B778">
        <v>770</v>
      </c>
      <c r="C778">
        <v>27</v>
      </c>
      <c r="D778">
        <v>7</v>
      </c>
      <c r="E778">
        <v>84</v>
      </c>
      <c r="F778">
        <v>89</v>
      </c>
      <c r="G778">
        <f t="shared" ref="G778:G841" si="37">E778-F778</f>
        <v>-5</v>
      </c>
      <c r="H778">
        <f t="shared" si="36"/>
        <v>-5.0857162722043485</v>
      </c>
      <c r="I778">
        <f t="shared" ref="I778:I841" si="38">(G778-H778)^2</f>
        <v>7.3472793206099708E-3</v>
      </c>
    </row>
    <row r="779" spans="2:9">
      <c r="B779">
        <v>771</v>
      </c>
      <c r="C779">
        <v>18</v>
      </c>
      <c r="D779">
        <v>29</v>
      </c>
      <c r="E779">
        <v>87</v>
      </c>
      <c r="F779">
        <v>75</v>
      </c>
      <c r="G779">
        <f t="shared" si="37"/>
        <v>12</v>
      </c>
      <c r="H779">
        <f t="shared" si="36"/>
        <v>6.7586067296783412</v>
      </c>
      <c r="I779">
        <f t="shared" si="38"/>
        <v>27.472203414173173</v>
      </c>
    </row>
    <row r="780" spans="2:9">
      <c r="B780">
        <v>772</v>
      </c>
      <c r="C780">
        <v>3</v>
      </c>
      <c r="D780">
        <v>21</v>
      </c>
      <c r="E780">
        <v>82</v>
      </c>
      <c r="F780">
        <v>110</v>
      </c>
      <c r="G780">
        <f t="shared" si="37"/>
        <v>-28</v>
      </c>
      <c r="H780">
        <f t="shared" si="36"/>
        <v>-3.3611471181521075</v>
      </c>
      <c r="I780">
        <f t="shared" si="38"/>
        <v>607.07307133334416</v>
      </c>
    </row>
    <row r="781" spans="2:9">
      <c r="B781">
        <v>773</v>
      </c>
      <c r="C781">
        <v>6</v>
      </c>
      <c r="D781">
        <v>16</v>
      </c>
      <c r="E781">
        <v>77</v>
      </c>
      <c r="F781">
        <v>85</v>
      </c>
      <c r="G781">
        <f t="shared" si="37"/>
        <v>-8</v>
      </c>
      <c r="H781">
        <f t="shared" si="36"/>
        <v>-5.6338766398479372</v>
      </c>
      <c r="I781">
        <f t="shared" si="38"/>
        <v>5.5985397554572884</v>
      </c>
    </row>
    <row r="782" spans="2:9">
      <c r="B782">
        <v>774</v>
      </c>
      <c r="C782">
        <v>28</v>
      </c>
      <c r="D782">
        <v>12</v>
      </c>
      <c r="E782">
        <v>87</v>
      </c>
      <c r="F782">
        <v>93</v>
      </c>
      <c r="G782">
        <f t="shared" si="37"/>
        <v>-6</v>
      </c>
      <c r="H782">
        <f t="shared" si="36"/>
        <v>3.3701581509181322</v>
      </c>
      <c r="I782">
        <f t="shared" si="38"/>
        <v>87.799863773217524</v>
      </c>
    </row>
    <row r="783" spans="2:9">
      <c r="B783">
        <v>775</v>
      </c>
      <c r="C783">
        <v>22</v>
      </c>
      <c r="D783">
        <v>9</v>
      </c>
      <c r="E783">
        <v>89</v>
      </c>
      <c r="F783">
        <v>107</v>
      </c>
      <c r="G783">
        <f t="shared" si="37"/>
        <v>-18</v>
      </c>
      <c r="H783">
        <f t="shared" si="36"/>
        <v>3.5047782576232689</v>
      </c>
      <c r="I783">
        <f t="shared" si="38"/>
        <v>462.45548790954643</v>
      </c>
    </row>
    <row r="784" spans="2:9">
      <c r="B784">
        <v>776</v>
      </c>
      <c r="C784">
        <v>26</v>
      </c>
      <c r="D784">
        <v>19</v>
      </c>
      <c r="E784">
        <v>103</v>
      </c>
      <c r="F784">
        <v>94</v>
      </c>
      <c r="G784">
        <f t="shared" si="37"/>
        <v>9</v>
      </c>
      <c r="H784">
        <f t="shared" si="36"/>
        <v>5.8503607205672177</v>
      </c>
      <c r="I784">
        <f t="shared" si="38"/>
        <v>9.9202275905458563</v>
      </c>
    </row>
    <row r="785" spans="2:9">
      <c r="B785">
        <v>777</v>
      </c>
      <c r="C785">
        <v>23</v>
      </c>
      <c r="D785">
        <v>8</v>
      </c>
      <c r="E785">
        <v>125</v>
      </c>
      <c r="F785">
        <v>98</v>
      </c>
      <c r="G785">
        <f t="shared" si="37"/>
        <v>27</v>
      </c>
      <c r="H785">
        <f t="shared" si="36"/>
        <v>7.8656012816428174</v>
      </c>
      <c r="I785">
        <f t="shared" si="38"/>
        <v>366.12521431306897</v>
      </c>
    </row>
    <row r="786" spans="2:9">
      <c r="B786">
        <v>778</v>
      </c>
      <c r="C786">
        <v>11</v>
      </c>
      <c r="D786">
        <v>15</v>
      </c>
      <c r="E786">
        <v>110</v>
      </c>
      <c r="F786">
        <v>104</v>
      </c>
      <c r="G786">
        <f t="shared" si="37"/>
        <v>6</v>
      </c>
      <c r="H786">
        <f t="shared" si="36"/>
        <v>0.63782072307328719</v>
      </c>
      <c r="I786">
        <f t="shared" si="38"/>
        <v>28.752966597902287</v>
      </c>
    </row>
    <row r="787" spans="2:9">
      <c r="B787">
        <v>779</v>
      </c>
      <c r="C787">
        <v>17</v>
      </c>
      <c r="D787">
        <v>10</v>
      </c>
      <c r="E787">
        <v>98</v>
      </c>
      <c r="F787">
        <v>91</v>
      </c>
      <c r="G787">
        <f t="shared" si="37"/>
        <v>7</v>
      </c>
      <c r="H787">
        <f t="shared" si="36"/>
        <v>6.3190619833463888</v>
      </c>
      <c r="I787">
        <f t="shared" si="38"/>
        <v>0.46367658252415367</v>
      </c>
    </row>
    <row r="788" spans="2:9">
      <c r="B788">
        <v>780</v>
      </c>
      <c r="C788">
        <v>5</v>
      </c>
      <c r="D788">
        <v>25</v>
      </c>
      <c r="E788">
        <v>95</v>
      </c>
      <c r="F788">
        <v>87</v>
      </c>
      <c r="G788">
        <f t="shared" si="37"/>
        <v>8</v>
      </c>
      <c r="H788">
        <f t="shared" si="36"/>
        <v>4.6148254408951876</v>
      </c>
      <c r="I788">
        <f t="shared" si="38"/>
        <v>11.459406795610461</v>
      </c>
    </row>
    <row r="789" spans="2:9">
      <c r="B789">
        <v>781</v>
      </c>
      <c r="C789">
        <v>24</v>
      </c>
      <c r="D789">
        <v>2</v>
      </c>
      <c r="E789">
        <v>105</v>
      </c>
      <c r="F789">
        <v>83</v>
      </c>
      <c r="G789">
        <f t="shared" si="37"/>
        <v>22</v>
      </c>
      <c r="H789">
        <f t="shared" si="36"/>
        <v>11.070682145822527</v>
      </c>
      <c r="I789">
        <f t="shared" si="38"/>
        <v>119.44998875764249</v>
      </c>
    </row>
    <row r="790" spans="2:9">
      <c r="B790">
        <v>782</v>
      </c>
      <c r="C790">
        <v>29</v>
      </c>
      <c r="D790">
        <v>17</v>
      </c>
      <c r="E790">
        <v>89</v>
      </c>
      <c r="F790">
        <v>86</v>
      </c>
      <c r="G790">
        <f t="shared" si="37"/>
        <v>3</v>
      </c>
      <c r="H790">
        <f t="shared" si="36"/>
        <v>-2.2878906230948317</v>
      </c>
      <c r="I790">
        <f t="shared" si="38"/>
        <v>27.961787241814246</v>
      </c>
    </row>
    <row r="791" spans="2:9">
      <c r="B791">
        <v>783</v>
      </c>
      <c r="C791">
        <v>20</v>
      </c>
      <c r="D791">
        <v>3</v>
      </c>
      <c r="E791">
        <v>110</v>
      </c>
      <c r="F791">
        <v>96</v>
      </c>
      <c r="G791">
        <f t="shared" si="37"/>
        <v>14</v>
      </c>
      <c r="H791">
        <f t="shared" si="36"/>
        <v>8.5178454448232248</v>
      </c>
      <c r="I791">
        <f t="shared" si="38"/>
        <v>30.054018566845468</v>
      </c>
    </row>
    <row r="792" spans="2:9">
      <c r="B792">
        <v>784</v>
      </c>
      <c r="C792">
        <v>27</v>
      </c>
      <c r="D792">
        <v>22</v>
      </c>
      <c r="E792">
        <v>92</v>
      </c>
      <c r="F792">
        <v>89</v>
      </c>
      <c r="G792">
        <f t="shared" si="37"/>
        <v>3</v>
      </c>
      <c r="H792">
        <f t="shared" si="36"/>
        <v>-3.8040754524780986</v>
      </c>
      <c r="I792">
        <f t="shared" si="38"/>
        <v>46.295442763015046</v>
      </c>
    </row>
    <row r="793" spans="2:9">
      <c r="B793">
        <v>785</v>
      </c>
      <c r="C793">
        <v>4</v>
      </c>
      <c r="D793">
        <v>21</v>
      </c>
      <c r="E793">
        <v>99</v>
      </c>
      <c r="F793">
        <v>119</v>
      </c>
      <c r="G793">
        <f t="shared" si="37"/>
        <v>-20</v>
      </c>
      <c r="H793">
        <f t="shared" si="36"/>
        <v>-7.6402191182376233</v>
      </c>
      <c r="I793">
        <f t="shared" si="38"/>
        <v>152.76418344517873</v>
      </c>
    </row>
    <row r="794" spans="2:9">
      <c r="B794">
        <v>786</v>
      </c>
      <c r="C794">
        <v>16</v>
      </c>
      <c r="D794">
        <v>7</v>
      </c>
      <c r="E794">
        <v>103</v>
      </c>
      <c r="F794">
        <v>96</v>
      </c>
      <c r="G794">
        <f t="shared" si="37"/>
        <v>7</v>
      </c>
      <c r="H794">
        <f t="shared" si="36"/>
        <v>3.1124799097204066</v>
      </c>
      <c r="I794">
        <f t="shared" si="38"/>
        <v>15.112812452327459</v>
      </c>
    </row>
    <row r="795" spans="2:9">
      <c r="B795">
        <v>787</v>
      </c>
      <c r="C795">
        <v>9</v>
      </c>
      <c r="D795">
        <v>5</v>
      </c>
      <c r="E795">
        <v>85</v>
      </c>
      <c r="F795">
        <v>100</v>
      </c>
      <c r="G795">
        <f t="shared" si="37"/>
        <v>-15</v>
      </c>
      <c r="H795">
        <f t="shared" si="36"/>
        <v>-1.5212063779132015</v>
      </c>
      <c r="I795">
        <f t="shared" si="38"/>
        <v>181.67787750680773</v>
      </c>
    </row>
    <row r="796" spans="2:9">
      <c r="B796">
        <v>788</v>
      </c>
      <c r="C796">
        <v>18</v>
      </c>
      <c r="D796">
        <v>13</v>
      </c>
      <c r="E796">
        <v>125</v>
      </c>
      <c r="F796">
        <v>123</v>
      </c>
      <c r="G796">
        <f t="shared" si="37"/>
        <v>2</v>
      </c>
      <c r="H796">
        <f t="shared" si="36"/>
        <v>7.867313927266502</v>
      </c>
      <c r="I796">
        <f t="shared" si="38"/>
        <v>34.425372721095464</v>
      </c>
    </row>
    <row r="797" spans="2:9">
      <c r="B797">
        <v>789</v>
      </c>
      <c r="C797">
        <v>8</v>
      </c>
      <c r="D797">
        <v>19</v>
      </c>
      <c r="E797">
        <v>111</v>
      </c>
      <c r="F797">
        <v>107</v>
      </c>
      <c r="G797">
        <f t="shared" si="37"/>
        <v>4</v>
      </c>
      <c r="H797">
        <f t="shared" si="36"/>
        <v>4.8852449508166558</v>
      </c>
      <c r="I797">
        <f t="shared" si="38"/>
        <v>0.78365862294638333</v>
      </c>
    </row>
    <row r="798" spans="2:9">
      <c r="B798">
        <v>790</v>
      </c>
      <c r="C798">
        <v>26</v>
      </c>
      <c r="D798">
        <v>15</v>
      </c>
      <c r="E798">
        <v>88</v>
      </c>
      <c r="F798">
        <v>58</v>
      </c>
      <c r="G798">
        <f t="shared" si="37"/>
        <v>30</v>
      </c>
      <c r="H798">
        <f t="shared" si="36"/>
        <v>4.4517753473164907</v>
      </c>
      <c r="I798">
        <f t="shared" si="38"/>
        <v>652.71178290398541</v>
      </c>
    </row>
    <row r="799" spans="2:9">
      <c r="B799">
        <v>791</v>
      </c>
      <c r="C799">
        <v>12</v>
      </c>
      <c r="D799">
        <v>23</v>
      </c>
      <c r="E799">
        <v>92</v>
      </c>
      <c r="F799">
        <v>84</v>
      </c>
      <c r="G799">
        <f t="shared" si="37"/>
        <v>8</v>
      </c>
      <c r="H799">
        <f t="shared" si="36"/>
        <v>3.3734358944861929</v>
      </c>
      <c r="I799">
        <f t="shared" si="38"/>
        <v>21.405095422428779</v>
      </c>
    </row>
    <row r="800" spans="2:9">
      <c r="B800">
        <v>792</v>
      </c>
      <c r="C800">
        <v>7</v>
      </c>
      <c r="D800">
        <v>18</v>
      </c>
      <c r="E800">
        <v>91</v>
      </c>
      <c r="F800">
        <v>93</v>
      </c>
      <c r="G800">
        <f t="shared" si="37"/>
        <v>-2</v>
      </c>
      <c r="H800">
        <f t="shared" si="36"/>
        <v>5.2632613440392619</v>
      </c>
      <c r="I800">
        <f t="shared" si="38"/>
        <v>52.754965351815024</v>
      </c>
    </row>
    <row r="801" spans="2:9">
      <c r="B801">
        <v>793</v>
      </c>
      <c r="C801">
        <v>14</v>
      </c>
      <c r="D801">
        <v>3</v>
      </c>
      <c r="E801">
        <v>100</v>
      </c>
      <c r="F801">
        <v>90</v>
      </c>
      <c r="G801">
        <f t="shared" si="37"/>
        <v>10</v>
      </c>
      <c r="H801">
        <f t="shared" si="36"/>
        <v>4.0319995275902016</v>
      </c>
      <c r="I801">
        <f t="shared" si="38"/>
        <v>35.617029638683576</v>
      </c>
    </row>
    <row r="802" spans="2:9">
      <c r="B802">
        <v>794</v>
      </c>
      <c r="C802">
        <v>9</v>
      </c>
      <c r="D802">
        <v>13</v>
      </c>
      <c r="E802">
        <v>93</v>
      </c>
      <c r="F802">
        <v>82</v>
      </c>
      <c r="G802">
        <f t="shared" si="37"/>
        <v>11</v>
      </c>
      <c r="H802">
        <f t="shared" si="36"/>
        <v>8.3441561939562447</v>
      </c>
      <c r="I802">
        <f t="shared" si="38"/>
        <v>7.0535063221009802</v>
      </c>
    </row>
    <row r="803" spans="2:9">
      <c r="B803">
        <v>795</v>
      </c>
      <c r="C803">
        <v>25</v>
      </c>
      <c r="D803">
        <v>10</v>
      </c>
      <c r="E803">
        <v>105</v>
      </c>
      <c r="F803">
        <v>96</v>
      </c>
      <c r="G803">
        <f t="shared" si="37"/>
        <v>9</v>
      </c>
      <c r="H803">
        <f t="shared" si="36"/>
        <v>8.1730012936376557</v>
      </c>
      <c r="I803">
        <f t="shared" si="38"/>
        <v>0.68392686032499095</v>
      </c>
    </row>
    <row r="804" spans="2:9">
      <c r="B804">
        <v>796</v>
      </c>
      <c r="C804">
        <v>28</v>
      </c>
      <c r="D804">
        <v>6</v>
      </c>
      <c r="E804">
        <v>99</v>
      </c>
      <c r="F804">
        <v>89</v>
      </c>
      <c r="G804">
        <f t="shared" si="37"/>
        <v>10</v>
      </c>
      <c r="H804">
        <f t="shared" si="36"/>
        <v>13.711585170372734</v>
      </c>
      <c r="I804">
        <f t="shared" si="38"/>
        <v>13.775864476930797</v>
      </c>
    </row>
    <row r="805" spans="2:9">
      <c r="B805">
        <v>797</v>
      </c>
      <c r="C805">
        <v>23</v>
      </c>
      <c r="D805">
        <v>15</v>
      </c>
      <c r="E805">
        <v>90</v>
      </c>
      <c r="F805">
        <v>93</v>
      </c>
      <c r="G805">
        <f t="shared" si="37"/>
        <v>-3</v>
      </c>
      <c r="H805">
        <f t="shared" si="36"/>
        <v>7.4964772954343859</v>
      </c>
      <c r="I805">
        <f t="shared" si="38"/>
        <v>110.17603561356954</v>
      </c>
    </row>
    <row r="806" spans="2:9">
      <c r="B806">
        <v>798</v>
      </c>
      <c r="C806">
        <v>11</v>
      </c>
      <c r="D806">
        <v>1</v>
      </c>
      <c r="E806">
        <v>87</v>
      </c>
      <c r="F806">
        <v>89</v>
      </c>
      <c r="G806">
        <f t="shared" si="37"/>
        <v>-2</v>
      </c>
      <c r="H806">
        <f t="shared" si="36"/>
        <v>4.3020479466919159</v>
      </c>
      <c r="I806">
        <f t="shared" si="38"/>
        <v>39.715808322403795</v>
      </c>
    </row>
    <row r="807" spans="2:9">
      <c r="B807">
        <v>799</v>
      </c>
      <c r="C807">
        <v>29</v>
      </c>
      <c r="D807">
        <v>5</v>
      </c>
      <c r="E807">
        <v>101</v>
      </c>
      <c r="F807">
        <v>106</v>
      </c>
      <c r="G807">
        <f t="shared" si="37"/>
        <v>-5</v>
      </c>
      <c r="H807">
        <f t="shared" si="36"/>
        <v>-4.9008718105069251</v>
      </c>
      <c r="I807">
        <f t="shared" si="38"/>
        <v>9.8263979521749627E-3</v>
      </c>
    </row>
    <row r="808" spans="2:9">
      <c r="B808">
        <v>800</v>
      </c>
      <c r="C808">
        <v>17</v>
      </c>
      <c r="D808">
        <v>20</v>
      </c>
      <c r="E808">
        <v>105</v>
      </c>
      <c r="F808">
        <v>113</v>
      </c>
      <c r="G808">
        <f t="shared" si="37"/>
        <v>-8</v>
      </c>
      <c r="H808">
        <f t="shared" si="36"/>
        <v>9.1750368014421007</v>
      </c>
      <c r="I808">
        <f t="shared" si="38"/>
        <v>294.98188913089052</v>
      </c>
    </row>
    <row r="809" spans="2:9">
      <c r="B809">
        <v>801</v>
      </c>
      <c r="C809">
        <v>16</v>
      </c>
      <c r="D809">
        <v>22</v>
      </c>
      <c r="E809">
        <v>99</v>
      </c>
      <c r="F809">
        <v>97</v>
      </c>
      <c r="G809">
        <f t="shared" si="37"/>
        <v>2</v>
      </c>
      <c r="H809">
        <f t="shared" si="36"/>
        <v>4.394120729446656</v>
      </c>
      <c r="I809">
        <f t="shared" si="38"/>
        <v>5.7318140671661881</v>
      </c>
    </row>
    <row r="810" spans="2:9">
      <c r="B810">
        <v>802</v>
      </c>
      <c r="C810">
        <v>21</v>
      </c>
      <c r="D810">
        <v>4</v>
      </c>
      <c r="E810">
        <v>116</v>
      </c>
      <c r="F810">
        <v>103</v>
      </c>
      <c r="G810">
        <f t="shared" si="37"/>
        <v>13</v>
      </c>
      <c r="H810">
        <f t="shared" si="36"/>
        <v>15.351786245786343</v>
      </c>
      <c r="I810">
        <f t="shared" si="38"/>
        <v>5.530898545869821</v>
      </c>
    </row>
    <row r="811" spans="2:9">
      <c r="B811">
        <v>803</v>
      </c>
      <c r="C811">
        <v>24</v>
      </c>
      <c r="D811">
        <v>19</v>
      </c>
      <c r="E811">
        <v>99</v>
      </c>
      <c r="F811">
        <v>92</v>
      </c>
      <c r="G811">
        <f t="shared" si="37"/>
        <v>7</v>
      </c>
      <c r="H811">
        <f t="shared" si="36"/>
        <v>12.275719856531436</v>
      </c>
      <c r="I811">
        <f t="shared" si="38"/>
        <v>27.833220004600079</v>
      </c>
    </row>
    <row r="812" spans="2:9">
      <c r="B812">
        <v>804</v>
      </c>
      <c r="C812">
        <v>8</v>
      </c>
      <c r="D812">
        <v>1</v>
      </c>
      <c r="E812">
        <v>115</v>
      </c>
      <c r="F812">
        <v>93</v>
      </c>
      <c r="G812">
        <f t="shared" si="37"/>
        <v>22</v>
      </c>
      <c r="H812">
        <f t="shared" si="36"/>
        <v>7.1508868011845577</v>
      </c>
      <c r="I812">
        <f t="shared" si="38"/>
        <v>220.49616279123495</v>
      </c>
    </row>
    <row r="813" spans="2:9">
      <c r="B813">
        <v>805</v>
      </c>
      <c r="C813">
        <v>12</v>
      </c>
      <c r="D813">
        <v>26</v>
      </c>
      <c r="E813">
        <v>106</v>
      </c>
      <c r="F813">
        <v>101</v>
      </c>
      <c r="G813">
        <f t="shared" si="37"/>
        <v>5</v>
      </c>
      <c r="H813">
        <f t="shared" si="36"/>
        <v>6.4181378426040885</v>
      </c>
      <c r="I813">
        <f t="shared" si="38"/>
        <v>2.0111149406257782</v>
      </c>
    </row>
    <row r="814" spans="2:9">
      <c r="B814">
        <v>806</v>
      </c>
      <c r="C814">
        <v>2</v>
      </c>
      <c r="D814">
        <v>9</v>
      </c>
      <c r="E814">
        <v>95</v>
      </c>
      <c r="F814">
        <v>101</v>
      </c>
      <c r="G814">
        <f t="shared" si="37"/>
        <v>-6</v>
      </c>
      <c r="H814">
        <f t="shared" si="36"/>
        <v>1.5429885142141928</v>
      </c>
      <c r="I814">
        <f t="shared" si="38"/>
        <v>56.896675725567228</v>
      </c>
    </row>
    <row r="815" spans="2:9">
      <c r="B815">
        <v>807</v>
      </c>
      <c r="C815">
        <v>13</v>
      </c>
      <c r="D815">
        <v>28</v>
      </c>
      <c r="E815">
        <v>103</v>
      </c>
      <c r="F815">
        <v>92</v>
      </c>
      <c r="G815">
        <f t="shared" si="37"/>
        <v>11</v>
      </c>
      <c r="H815">
        <f t="shared" si="36"/>
        <v>-1.1860623289048084</v>
      </c>
      <c r="I815">
        <f t="shared" si="38"/>
        <v>148.50011508395289</v>
      </c>
    </row>
    <row r="816" spans="2:9">
      <c r="B816">
        <v>808</v>
      </c>
      <c r="C816">
        <v>15</v>
      </c>
      <c r="D816">
        <v>16</v>
      </c>
      <c r="E816">
        <v>114</v>
      </c>
      <c r="F816">
        <v>117</v>
      </c>
      <c r="G816">
        <f t="shared" si="37"/>
        <v>-3</v>
      </c>
      <c r="H816">
        <f t="shared" si="36"/>
        <v>1.549204317234806</v>
      </c>
      <c r="I816">
        <f t="shared" si="38"/>
        <v>20.695259919947798</v>
      </c>
    </row>
    <row r="817" spans="2:9">
      <c r="B817">
        <v>809</v>
      </c>
      <c r="C817">
        <v>3</v>
      </c>
      <c r="D817">
        <v>22</v>
      </c>
      <c r="E817">
        <v>90</v>
      </c>
      <c r="F817">
        <v>87</v>
      </c>
      <c r="G817">
        <f t="shared" si="37"/>
        <v>3</v>
      </c>
      <c r="H817">
        <f t="shared" si="36"/>
        <v>-3.010517494515689</v>
      </c>
      <c r="I817">
        <f t="shared" si="38"/>
        <v>36.126320551879154</v>
      </c>
    </row>
    <row r="818" spans="2:9">
      <c r="B818">
        <v>810</v>
      </c>
      <c r="C818">
        <v>6</v>
      </c>
      <c r="D818">
        <v>8</v>
      </c>
      <c r="E818">
        <v>89</v>
      </c>
      <c r="F818">
        <v>94</v>
      </c>
      <c r="G818">
        <f t="shared" si="37"/>
        <v>-5</v>
      </c>
      <c r="H818">
        <f t="shared" si="36"/>
        <v>-2.9581734070999524</v>
      </c>
      <c r="I818">
        <f t="shared" si="38"/>
        <v>4.1690558354738165</v>
      </c>
    </row>
    <row r="819" spans="2:9">
      <c r="B819">
        <v>811</v>
      </c>
      <c r="C819">
        <v>26</v>
      </c>
      <c r="D819">
        <v>7</v>
      </c>
      <c r="E819">
        <v>86</v>
      </c>
      <c r="F819">
        <v>79</v>
      </c>
      <c r="G819">
        <f t="shared" si="37"/>
        <v>7</v>
      </c>
      <c r="H819">
        <f t="shared" si="36"/>
        <v>1.4018924467229836</v>
      </c>
      <c r="I819">
        <f t="shared" si="38"/>
        <v>31.338808178057178</v>
      </c>
    </row>
    <row r="820" spans="2:9">
      <c r="B820">
        <v>812</v>
      </c>
      <c r="C820">
        <v>20</v>
      </c>
      <c r="D820">
        <v>5</v>
      </c>
      <c r="E820">
        <v>98</v>
      </c>
      <c r="F820">
        <v>93</v>
      </c>
      <c r="G820">
        <f t="shared" si="37"/>
        <v>5</v>
      </c>
      <c r="H820">
        <f t="shared" si="36"/>
        <v>-4.0764508613054762</v>
      </c>
      <c r="I820">
        <f t="shared" si="38"/>
        <v>82.381960237692923</v>
      </c>
    </row>
    <row r="821" spans="2:9">
      <c r="B821">
        <v>813</v>
      </c>
      <c r="C821">
        <v>10</v>
      </c>
      <c r="D821">
        <v>29</v>
      </c>
      <c r="E821">
        <v>78</v>
      </c>
      <c r="F821">
        <v>83</v>
      </c>
      <c r="G821">
        <f t="shared" si="37"/>
        <v>-5</v>
      </c>
      <c r="H821">
        <f t="shared" si="36"/>
        <v>7.5361793310715219</v>
      </c>
      <c r="I821">
        <f t="shared" si="38"/>
        <v>157.15579222078486</v>
      </c>
    </row>
    <row r="822" spans="2:9">
      <c r="B822">
        <v>814</v>
      </c>
      <c r="C822">
        <v>4</v>
      </c>
      <c r="D822">
        <v>17</v>
      </c>
      <c r="E822">
        <v>93</v>
      </c>
      <c r="F822">
        <v>90</v>
      </c>
      <c r="G822">
        <f t="shared" si="37"/>
        <v>3</v>
      </c>
      <c r="H822">
        <f t="shared" si="36"/>
        <v>-10.404603555027764</v>
      </c>
      <c r="I822">
        <f t="shared" si="38"/>
        <v>179.68339646746296</v>
      </c>
    </row>
    <row r="823" spans="2:9">
      <c r="B823">
        <v>815</v>
      </c>
      <c r="C823">
        <v>19</v>
      </c>
      <c r="D823">
        <v>9</v>
      </c>
      <c r="E823">
        <v>102</v>
      </c>
      <c r="F823">
        <v>95</v>
      </c>
      <c r="G823">
        <f t="shared" si="37"/>
        <v>7</v>
      </c>
      <c r="H823">
        <f t="shared" si="36"/>
        <v>0.33795080350528428</v>
      </c>
      <c r="I823">
        <f t="shared" si="38"/>
        <v>44.382899496515883</v>
      </c>
    </row>
    <row r="824" spans="2:9">
      <c r="B824">
        <v>816</v>
      </c>
      <c r="C824">
        <v>25</v>
      </c>
      <c r="D824">
        <v>14</v>
      </c>
      <c r="E824">
        <v>84</v>
      </c>
      <c r="F824">
        <v>69</v>
      </c>
      <c r="G824">
        <f t="shared" si="37"/>
        <v>15</v>
      </c>
      <c r="H824">
        <f t="shared" si="36"/>
        <v>15.514822028966393</v>
      </c>
      <c r="I824">
        <f t="shared" si="38"/>
        <v>0.26504172150907307</v>
      </c>
    </row>
    <row r="825" spans="2:9">
      <c r="B825">
        <v>817</v>
      </c>
      <c r="C825">
        <v>23</v>
      </c>
      <c r="D825">
        <v>1</v>
      </c>
      <c r="E825">
        <v>89</v>
      </c>
      <c r="F825">
        <v>86</v>
      </c>
      <c r="G825">
        <f t="shared" si="37"/>
        <v>3</v>
      </c>
      <c r="H825">
        <f t="shared" si="36"/>
        <v>11.160704519053015</v>
      </c>
      <c r="I825">
        <f t="shared" si="38"/>
        <v>66.597098247292294</v>
      </c>
    </row>
    <row r="826" spans="2:9">
      <c r="B826">
        <v>818</v>
      </c>
      <c r="C826">
        <v>24</v>
      </c>
      <c r="D826">
        <v>7</v>
      </c>
      <c r="E826">
        <v>81</v>
      </c>
      <c r="F826">
        <v>75</v>
      </c>
      <c r="G826">
        <f t="shared" si="37"/>
        <v>6</v>
      </c>
      <c r="H826">
        <f t="shared" si="36"/>
        <v>7.827251582687202</v>
      </c>
      <c r="I826">
        <f t="shared" si="38"/>
        <v>3.3388483464328846</v>
      </c>
    </row>
    <row r="827" spans="2:9">
      <c r="B827">
        <v>819</v>
      </c>
      <c r="C827">
        <v>12</v>
      </c>
      <c r="D827">
        <v>11</v>
      </c>
      <c r="E827">
        <v>109</v>
      </c>
      <c r="F827">
        <v>98</v>
      </c>
      <c r="G827">
        <f t="shared" si="37"/>
        <v>11</v>
      </c>
      <c r="H827">
        <f t="shared" si="36"/>
        <v>10.232092466847291</v>
      </c>
      <c r="I827">
        <f t="shared" si="38"/>
        <v>0.58968197947267853</v>
      </c>
    </row>
    <row r="828" spans="2:9">
      <c r="B828">
        <v>820</v>
      </c>
      <c r="C828">
        <v>2</v>
      </c>
      <c r="D828">
        <v>10</v>
      </c>
      <c r="E828">
        <v>71</v>
      </c>
      <c r="F828">
        <v>69</v>
      </c>
      <c r="G828">
        <f t="shared" si="37"/>
        <v>2</v>
      </c>
      <c r="H828">
        <f t="shared" si="36"/>
        <v>1.2422581795107543</v>
      </c>
      <c r="I828">
        <f t="shared" si="38"/>
        <v>0.57417266651835619</v>
      </c>
    </row>
    <row r="829" spans="2:9">
      <c r="B829">
        <v>821</v>
      </c>
      <c r="C829">
        <v>21</v>
      </c>
      <c r="D829">
        <v>13</v>
      </c>
      <c r="E829">
        <v>111</v>
      </c>
      <c r="F829">
        <v>107</v>
      </c>
      <c r="G829">
        <f t="shared" si="37"/>
        <v>4</v>
      </c>
      <c r="H829">
        <f t="shared" si="36"/>
        <v>8.3437805114415724</v>
      </c>
      <c r="I829">
        <f t="shared" si="38"/>
        <v>18.868429131579607</v>
      </c>
    </row>
    <row r="830" spans="2:9">
      <c r="B830">
        <v>822</v>
      </c>
      <c r="C830">
        <v>17</v>
      </c>
      <c r="D830">
        <v>19</v>
      </c>
      <c r="E830">
        <v>105</v>
      </c>
      <c r="F830">
        <v>76</v>
      </c>
      <c r="G830">
        <f t="shared" si="37"/>
        <v>29</v>
      </c>
      <c r="H830">
        <f t="shared" si="36"/>
        <v>10.137625078318903</v>
      </c>
      <c r="I830">
        <f t="shared" si="38"/>
        <v>355.78918768606388</v>
      </c>
    </row>
    <row r="831" spans="2:9">
      <c r="B831">
        <v>823</v>
      </c>
      <c r="C831">
        <v>16</v>
      </c>
      <c r="D831">
        <v>28</v>
      </c>
      <c r="E831">
        <v>92</v>
      </c>
      <c r="F831">
        <v>85</v>
      </c>
      <c r="G831">
        <f t="shared" si="37"/>
        <v>7</v>
      </c>
      <c r="H831">
        <f t="shared" si="36"/>
        <v>3.4896421607982822</v>
      </c>
      <c r="I831">
        <f t="shared" si="38"/>
        <v>12.322612159244953</v>
      </c>
    </row>
    <row r="832" spans="2:9">
      <c r="B832">
        <v>824</v>
      </c>
      <c r="C832">
        <v>15</v>
      </c>
      <c r="D832">
        <v>22</v>
      </c>
      <c r="E832">
        <v>112</v>
      </c>
      <c r="F832">
        <v>118</v>
      </c>
      <c r="G832">
        <f t="shared" si="37"/>
        <v>-6</v>
      </c>
      <c r="H832">
        <f t="shared" si="36"/>
        <v>2.0875414829071026</v>
      </c>
      <c r="I832">
        <f t="shared" si="38"/>
        <v>65.408327237743222</v>
      </c>
    </row>
    <row r="833" spans="2:9">
      <c r="B833">
        <v>825</v>
      </c>
      <c r="C833">
        <v>18</v>
      </c>
      <c r="D833">
        <v>14</v>
      </c>
      <c r="E833">
        <v>91</v>
      </c>
      <c r="F833">
        <v>82</v>
      </c>
      <c r="G833">
        <f t="shared" si="37"/>
        <v>9</v>
      </c>
      <c r="H833">
        <f t="shared" si="36"/>
        <v>10.420031697709915</v>
      </c>
      <c r="I833">
        <f t="shared" si="38"/>
        <v>2.0164900225009021</v>
      </c>
    </row>
    <row r="834" spans="2:9">
      <c r="B834">
        <v>826</v>
      </c>
      <c r="C834">
        <v>3</v>
      </c>
      <c r="D834">
        <v>27</v>
      </c>
      <c r="E834">
        <v>103</v>
      </c>
      <c r="F834">
        <v>95</v>
      </c>
      <c r="G834">
        <f t="shared" si="37"/>
        <v>8</v>
      </c>
      <c r="H834">
        <f t="shared" si="36"/>
        <v>4.6493415217367691</v>
      </c>
      <c r="I834">
        <f t="shared" si="38"/>
        <v>11.22691223795727</v>
      </c>
    </row>
    <row r="835" spans="2:9">
      <c r="B835">
        <v>827</v>
      </c>
      <c r="C835">
        <v>6</v>
      </c>
      <c r="D835">
        <v>23</v>
      </c>
      <c r="E835">
        <v>84</v>
      </c>
      <c r="F835">
        <v>94</v>
      </c>
      <c r="G835">
        <f t="shared" si="37"/>
        <v>-10</v>
      </c>
      <c r="H835">
        <f t="shared" si="36"/>
        <v>-6.9679911249684094</v>
      </c>
      <c r="I835">
        <f t="shared" si="38"/>
        <v>9.1930778182703321</v>
      </c>
    </row>
    <row r="836" spans="2:9">
      <c r="B836">
        <v>828</v>
      </c>
      <c r="C836">
        <v>26</v>
      </c>
      <c r="D836">
        <v>1</v>
      </c>
      <c r="E836">
        <v>93</v>
      </c>
      <c r="F836">
        <v>76</v>
      </c>
      <c r="G836">
        <f t="shared" si="37"/>
        <v>17</v>
      </c>
      <c r="H836">
        <f t="shared" si="36"/>
        <v>8.1160025709351196</v>
      </c>
      <c r="I836">
        <f t="shared" si="38"/>
        <v>78.925410319631411</v>
      </c>
    </row>
    <row r="837" spans="2:9">
      <c r="B837">
        <v>829</v>
      </c>
      <c r="C837">
        <v>11</v>
      </c>
      <c r="D837">
        <v>8</v>
      </c>
      <c r="E837">
        <v>94</v>
      </c>
      <c r="F837">
        <v>108</v>
      </c>
      <c r="G837">
        <f t="shared" si="37"/>
        <v>-14</v>
      </c>
      <c r="H837">
        <f t="shared" si="36"/>
        <v>1.0069447092817181</v>
      </c>
      <c r="I837">
        <f t="shared" si="38"/>
        <v>225.20838950743857</v>
      </c>
    </row>
    <row r="838" spans="2:9">
      <c r="B838">
        <v>830</v>
      </c>
      <c r="C838">
        <v>29</v>
      </c>
      <c r="D838">
        <v>9</v>
      </c>
      <c r="E838">
        <v>100</v>
      </c>
      <c r="F838">
        <v>98</v>
      </c>
      <c r="G838">
        <f t="shared" si="37"/>
        <v>2</v>
      </c>
      <c r="H838">
        <f t="shared" si="36"/>
        <v>0.47611813118063617</v>
      </c>
      <c r="I838">
        <f t="shared" si="38"/>
        <v>2.3222159501163966</v>
      </c>
    </row>
    <row r="839" spans="2:9">
      <c r="B839">
        <v>831</v>
      </c>
      <c r="C839">
        <v>5</v>
      </c>
      <c r="D839">
        <v>24</v>
      </c>
      <c r="E839">
        <v>124</v>
      </c>
      <c r="F839">
        <v>126</v>
      </c>
      <c r="G839">
        <f t="shared" si="37"/>
        <v>-2</v>
      </c>
      <c r="H839">
        <f t="shared" si="36"/>
        <v>4.3306699729739204</v>
      </c>
      <c r="I839">
        <f t="shared" si="38"/>
        <v>40.077382306713616</v>
      </c>
    </row>
    <row r="840" spans="2:9">
      <c r="B840">
        <v>832</v>
      </c>
      <c r="C840">
        <v>12</v>
      </c>
      <c r="D840">
        <v>7</v>
      </c>
      <c r="E840">
        <v>95</v>
      </c>
      <c r="F840">
        <v>85</v>
      </c>
      <c r="G840">
        <f t="shared" si="37"/>
        <v>10</v>
      </c>
      <c r="H840">
        <f t="shared" si="36"/>
        <v>3.9642467255527118</v>
      </c>
      <c r="I840">
        <f t="shared" si="38"/>
        <v>36.430317590001152</v>
      </c>
    </row>
    <row r="841" spans="2:9">
      <c r="B841">
        <v>833</v>
      </c>
      <c r="C841">
        <v>21</v>
      </c>
      <c r="D841">
        <v>28</v>
      </c>
      <c r="E841">
        <v>104</v>
      </c>
      <c r="F841">
        <v>83</v>
      </c>
      <c r="G841">
        <f t="shared" si="37"/>
        <v>21</v>
      </c>
      <c r="H841">
        <f t="shared" ref="H841:H904" si="39">Home_edge+VLOOKUP(C841,lookup,3)-VLOOKUP(D841,lookup,3)</f>
        <v>3.3019346187624041</v>
      </c>
      <c r="I841">
        <f t="shared" si="38"/>
        <v>313.22151823856069</v>
      </c>
    </row>
    <row r="842" spans="2:9">
      <c r="B842">
        <v>834</v>
      </c>
      <c r="C842">
        <v>10</v>
      </c>
      <c r="D842">
        <v>15</v>
      </c>
      <c r="E842">
        <v>107</v>
      </c>
      <c r="F842">
        <v>98</v>
      </c>
      <c r="G842">
        <f t="shared" ref="G842:G905" si="40">E842-F842</f>
        <v>9</v>
      </c>
      <c r="H842">
        <f t="shared" si="39"/>
        <v>6.275761285496146</v>
      </c>
      <c r="I842">
        <f t="shared" ref="I842:I905" si="41">(G842-H842)^2</f>
        <v>7.4214765736016108</v>
      </c>
    </row>
    <row r="843" spans="2:9">
      <c r="B843">
        <v>835</v>
      </c>
      <c r="C843">
        <v>19</v>
      </c>
      <c r="D843">
        <v>20</v>
      </c>
      <c r="E843">
        <v>118</v>
      </c>
      <c r="F843">
        <v>110</v>
      </c>
      <c r="G843">
        <f t="shared" si="40"/>
        <v>8</v>
      </c>
      <c r="H843">
        <f t="shared" si="39"/>
        <v>2.8931952868975586</v>
      </c>
      <c r="I843">
        <f t="shared" si="41"/>
        <v>26.079454377765309</v>
      </c>
    </row>
    <row r="844" spans="2:9">
      <c r="B844">
        <v>836</v>
      </c>
      <c r="C844">
        <v>2</v>
      </c>
      <c r="D844">
        <v>27</v>
      </c>
      <c r="E844">
        <v>90</v>
      </c>
      <c r="F844">
        <v>85</v>
      </c>
      <c r="G844">
        <f t="shared" si="40"/>
        <v>5</v>
      </c>
      <c r="H844">
        <f t="shared" si="39"/>
        <v>9.5538528366177431</v>
      </c>
      <c r="I844">
        <f t="shared" si="41"/>
        <v>20.737575657571465</v>
      </c>
    </row>
    <row r="845" spans="2:9">
      <c r="B845">
        <v>837</v>
      </c>
      <c r="C845">
        <v>16</v>
      </c>
      <c r="D845">
        <v>4</v>
      </c>
      <c r="E845">
        <v>118</v>
      </c>
      <c r="F845">
        <v>95</v>
      </c>
      <c r="G845">
        <f t="shared" si="40"/>
        <v>23</v>
      </c>
      <c r="H845">
        <f t="shared" si="39"/>
        <v>15.53949378782222</v>
      </c>
      <c r="I845">
        <f t="shared" si="41"/>
        <v>55.659152941943248</v>
      </c>
    </row>
    <row r="846" spans="2:9">
      <c r="B846">
        <v>838</v>
      </c>
      <c r="C846">
        <v>13</v>
      </c>
      <c r="D846">
        <v>14</v>
      </c>
      <c r="E846">
        <v>126</v>
      </c>
      <c r="F846">
        <v>116</v>
      </c>
      <c r="G846">
        <f t="shared" si="40"/>
        <v>10</v>
      </c>
      <c r="H846">
        <f t="shared" si="39"/>
        <v>6.4085013342177728</v>
      </c>
      <c r="I846">
        <f t="shared" si="41"/>
        <v>12.898862666315518</v>
      </c>
    </row>
    <row r="847" spans="2:9">
      <c r="B847">
        <v>839</v>
      </c>
      <c r="C847">
        <v>3</v>
      </c>
      <c r="D847">
        <v>1</v>
      </c>
      <c r="E847">
        <v>88</v>
      </c>
      <c r="F847">
        <v>110</v>
      </c>
      <c r="G847">
        <f t="shared" si="40"/>
        <v>-22</v>
      </c>
      <c r="H847">
        <f t="shared" si="39"/>
        <v>2.4219518099701971</v>
      </c>
      <c r="I847">
        <f t="shared" si="41"/>
        <v>596.43173020850656</v>
      </c>
    </row>
    <row r="848" spans="2:9">
      <c r="B848">
        <v>840</v>
      </c>
      <c r="C848">
        <v>6</v>
      </c>
      <c r="D848">
        <v>18</v>
      </c>
      <c r="E848">
        <v>88</v>
      </c>
      <c r="F848">
        <v>94</v>
      </c>
      <c r="G848">
        <f t="shared" si="40"/>
        <v>-6</v>
      </c>
      <c r="H848">
        <f t="shared" si="39"/>
        <v>-4.9697025136369888</v>
      </c>
      <c r="I848">
        <f t="shared" si="41"/>
        <v>1.0615129104059393</v>
      </c>
    </row>
    <row r="849" spans="2:9">
      <c r="B849">
        <v>841</v>
      </c>
      <c r="C849">
        <v>26</v>
      </c>
      <c r="D849">
        <v>12</v>
      </c>
      <c r="E849">
        <v>107</v>
      </c>
      <c r="F849">
        <v>90</v>
      </c>
      <c r="G849">
        <f t="shared" si="40"/>
        <v>17</v>
      </c>
      <c r="H849">
        <f t="shared" si="39"/>
        <v>1.2934292849446321</v>
      </c>
      <c r="I849">
        <f t="shared" si="41"/>
        <v>246.69636362703486</v>
      </c>
    </row>
    <row r="850" spans="2:9">
      <c r="B850">
        <v>842</v>
      </c>
      <c r="C850">
        <v>23</v>
      </c>
      <c r="D850">
        <v>11</v>
      </c>
      <c r="E850">
        <v>109</v>
      </c>
      <c r="F850">
        <v>103</v>
      </c>
      <c r="G850">
        <f t="shared" si="40"/>
        <v>6</v>
      </c>
      <c r="H850">
        <f t="shared" si="39"/>
        <v>10.714440136135458</v>
      </c>
      <c r="I850">
        <f t="shared" si="41"/>
        <v>22.225945797204918</v>
      </c>
    </row>
    <row r="851" spans="2:9">
      <c r="B851">
        <v>843</v>
      </c>
      <c r="C851">
        <v>25</v>
      </c>
      <c r="D851">
        <v>24</v>
      </c>
      <c r="E851">
        <v>108</v>
      </c>
      <c r="F851">
        <v>100</v>
      </c>
      <c r="G851">
        <f t="shared" si="40"/>
        <v>8</v>
      </c>
      <c r="H851">
        <f t="shared" si="39"/>
        <v>3.571628095853093</v>
      </c>
      <c r="I851">
        <f t="shared" si="41"/>
        <v>19.610477721437704</v>
      </c>
    </row>
    <row r="852" spans="2:9">
      <c r="B852">
        <v>844</v>
      </c>
      <c r="C852">
        <v>29</v>
      </c>
      <c r="D852">
        <v>3</v>
      </c>
      <c r="E852">
        <v>101</v>
      </c>
      <c r="F852">
        <v>93</v>
      </c>
      <c r="G852">
        <f t="shared" si="40"/>
        <v>8</v>
      </c>
      <c r="H852">
        <f t="shared" si="39"/>
        <v>7.6934244956217759</v>
      </c>
      <c r="I852">
        <f t="shared" si="41"/>
        <v>9.3988539884762509E-2</v>
      </c>
    </row>
    <row r="853" spans="2:9">
      <c r="B853">
        <v>845</v>
      </c>
      <c r="C853">
        <v>5</v>
      </c>
      <c r="D853">
        <v>13</v>
      </c>
      <c r="E853">
        <v>114</v>
      </c>
      <c r="F853">
        <v>87</v>
      </c>
      <c r="G853">
        <f t="shared" si="40"/>
        <v>27</v>
      </c>
      <c r="H853">
        <f t="shared" si="39"/>
        <v>13.721146135643806</v>
      </c>
      <c r="I853">
        <f t="shared" si="41"/>
        <v>176.32795995092741</v>
      </c>
    </row>
    <row r="854" spans="2:9">
      <c r="B854">
        <v>846</v>
      </c>
      <c r="C854">
        <v>22</v>
      </c>
      <c r="D854">
        <v>18</v>
      </c>
      <c r="E854">
        <v>92</v>
      </c>
      <c r="F854">
        <v>97</v>
      </c>
      <c r="G854">
        <f t="shared" si="40"/>
        <v>-5</v>
      </c>
      <c r="H854">
        <f t="shared" si="39"/>
        <v>3.9816205243130121</v>
      </c>
      <c r="I854">
        <f t="shared" si="41"/>
        <v>80.669507242760744</v>
      </c>
    </row>
    <row r="855" spans="2:9">
      <c r="B855">
        <v>847</v>
      </c>
      <c r="C855">
        <v>11</v>
      </c>
      <c r="D855">
        <v>26</v>
      </c>
      <c r="E855">
        <v>101</v>
      </c>
      <c r="F855">
        <v>109</v>
      </c>
      <c r="G855">
        <f t="shared" si="40"/>
        <v>-8</v>
      </c>
      <c r="H855">
        <f t="shared" si="39"/>
        <v>4.1828939531156517E-2</v>
      </c>
      <c r="I855">
        <f t="shared" si="41"/>
        <v>64.67101269268079</v>
      </c>
    </row>
    <row r="856" spans="2:9">
      <c r="B856">
        <v>848</v>
      </c>
      <c r="C856">
        <v>8</v>
      </c>
      <c r="D856">
        <v>7</v>
      </c>
      <c r="E856">
        <v>92</v>
      </c>
      <c r="F856">
        <v>90</v>
      </c>
      <c r="G856">
        <f t="shared" si="40"/>
        <v>2</v>
      </c>
      <c r="H856">
        <f t="shared" si="39"/>
        <v>0.43677667697242173</v>
      </c>
      <c r="I856">
        <f t="shared" si="41"/>
        <v>2.4436671576573845</v>
      </c>
    </row>
    <row r="857" spans="2:9">
      <c r="B857">
        <v>849</v>
      </c>
      <c r="C857">
        <v>4</v>
      </c>
      <c r="D857">
        <v>20</v>
      </c>
      <c r="E857">
        <v>76</v>
      </c>
      <c r="F857">
        <v>102</v>
      </c>
      <c r="G857">
        <f t="shared" si="40"/>
        <v>-26</v>
      </c>
      <c r="H857">
        <f t="shared" si="39"/>
        <v>-5.0853503173600219</v>
      </c>
      <c r="I857">
        <f t="shared" si="41"/>
        <v>437.42257134755255</v>
      </c>
    </row>
    <row r="858" spans="2:9">
      <c r="B858">
        <v>850</v>
      </c>
      <c r="C858">
        <v>17</v>
      </c>
      <c r="D858">
        <v>28</v>
      </c>
      <c r="E858">
        <v>90</v>
      </c>
      <c r="F858">
        <v>91</v>
      </c>
      <c r="G858">
        <f t="shared" si="40"/>
        <v>-1</v>
      </c>
      <c r="H858">
        <f t="shared" si="39"/>
        <v>6.0663190555525439</v>
      </c>
      <c r="I858">
        <f t="shared" si="41"/>
        <v>49.932864994865</v>
      </c>
    </row>
    <row r="859" spans="2:9">
      <c r="B859">
        <v>851</v>
      </c>
      <c r="C859">
        <v>27</v>
      </c>
      <c r="D859">
        <v>2</v>
      </c>
      <c r="E859">
        <v>104</v>
      </c>
      <c r="F859">
        <v>92</v>
      </c>
      <c r="G859">
        <f t="shared" si="40"/>
        <v>12</v>
      </c>
      <c r="H859">
        <f t="shared" si="39"/>
        <v>-1.8422857090690226</v>
      </c>
      <c r="I859">
        <f t="shared" si="41"/>
        <v>191.60887365149648</v>
      </c>
    </row>
    <row r="860" spans="2:9">
      <c r="B860">
        <v>852</v>
      </c>
      <c r="C860">
        <v>15</v>
      </c>
      <c r="D860">
        <v>1</v>
      </c>
      <c r="E860">
        <v>120</v>
      </c>
      <c r="F860">
        <v>93</v>
      </c>
      <c r="G860">
        <f t="shared" si="40"/>
        <v>27</v>
      </c>
      <c r="H860">
        <f t="shared" si="39"/>
        <v>7.5200107873929891</v>
      </c>
      <c r="I860">
        <f t="shared" si="41"/>
        <v>379.46997972328546</v>
      </c>
    </row>
    <row r="861" spans="2:9">
      <c r="B861">
        <v>853</v>
      </c>
      <c r="C861">
        <v>16</v>
      </c>
      <c r="D861">
        <v>19</v>
      </c>
      <c r="E861">
        <v>99</v>
      </c>
      <c r="F861">
        <v>90</v>
      </c>
      <c r="G861">
        <f t="shared" si="40"/>
        <v>9</v>
      </c>
      <c r="H861">
        <f t="shared" si="39"/>
        <v>7.5609481835646406</v>
      </c>
      <c r="I861">
        <f t="shared" si="41"/>
        <v>2.0708701303859072</v>
      </c>
    </row>
    <row r="862" spans="2:9">
      <c r="B862">
        <v>854</v>
      </c>
      <c r="C862">
        <v>9</v>
      </c>
      <c r="D862">
        <v>25</v>
      </c>
      <c r="E862">
        <v>88</v>
      </c>
      <c r="F862">
        <v>97</v>
      </c>
      <c r="G862">
        <f t="shared" si="40"/>
        <v>-9</v>
      </c>
      <c r="H862">
        <f t="shared" si="39"/>
        <v>-0.76216450079237408</v>
      </c>
      <c r="I862">
        <f t="shared" si="41"/>
        <v>67.861933712005367</v>
      </c>
    </row>
    <row r="863" spans="2:9">
      <c r="B863">
        <v>855</v>
      </c>
      <c r="C863">
        <v>14</v>
      </c>
      <c r="D863">
        <v>29</v>
      </c>
      <c r="E863">
        <v>93</v>
      </c>
      <c r="F863">
        <v>83</v>
      </c>
      <c r="G863">
        <f t="shared" si="40"/>
        <v>10</v>
      </c>
      <c r="H863">
        <f t="shared" si="39"/>
        <v>0.19435859574278624</v>
      </c>
      <c r="I863">
        <f t="shared" si="41"/>
        <v>96.150603348883394</v>
      </c>
    </row>
    <row r="864" spans="2:9">
      <c r="B864">
        <v>856</v>
      </c>
      <c r="C864">
        <v>6</v>
      </c>
      <c r="D864">
        <v>21</v>
      </c>
      <c r="E864">
        <v>94</v>
      </c>
      <c r="F864">
        <v>100</v>
      </c>
      <c r="G864">
        <f t="shared" si="40"/>
        <v>-6</v>
      </c>
      <c r="H864">
        <f t="shared" si="39"/>
        <v>-5.4461690978120592</v>
      </c>
      <c r="I864">
        <f t="shared" si="41"/>
        <v>0.30672866821830852</v>
      </c>
    </row>
    <row r="865" spans="2:9">
      <c r="B865">
        <v>857</v>
      </c>
      <c r="C865">
        <v>23</v>
      </c>
      <c r="D865">
        <v>7</v>
      </c>
      <c r="E865">
        <v>103</v>
      </c>
      <c r="F865">
        <v>86</v>
      </c>
      <c r="G865">
        <f t="shared" si="40"/>
        <v>17</v>
      </c>
      <c r="H865">
        <f t="shared" si="39"/>
        <v>4.4465943948408793</v>
      </c>
      <c r="I865">
        <f t="shared" si="41"/>
        <v>157.58799228764042</v>
      </c>
    </row>
    <row r="866" spans="2:9">
      <c r="B866">
        <v>858</v>
      </c>
      <c r="C866">
        <v>13</v>
      </c>
      <c r="D866">
        <v>2</v>
      </c>
      <c r="E866">
        <v>110</v>
      </c>
      <c r="F866">
        <v>111</v>
      </c>
      <c r="G866">
        <f t="shared" si="40"/>
        <v>-1</v>
      </c>
      <c r="H866">
        <f t="shared" si="39"/>
        <v>1.6802059831526419</v>
      </c>
      <c r="I866">
        <f t="shared" si="41"/>
        <v>7.1835041121272196</v>
      </c>
    </row>
    <row r="867" spans="2:9">
      <c r="B867">
        <v>859</v>
      </c>
      <c r="C867">
        <v>3</v>
      </c>
      <c r="D867">
        <v>20</v>
      </c>
      <c r="E867">
        <v>89</v>
      </c>
      <c r="F867">
        <v>104</v>
      </c>
      <c r="G867">
        <f t="shared" si="40"/>
        <v>-15</v>
      </c>
      <c r="H867">
        <f t="shared" si="39"/>
        <v>-0.80627831727450572</v>
      </c>
      <c r="I867">
        <f t="shared" si="41"/>
        <v>201.46173520667182</v>
      </c>
    </row>
    <row r="868" spans="2:9">
      <c r="B868">
        <v>860</v>
      </c>
      <c r="C868">
        <v>24</v>
      </c>
      <c r="D868">
        <v>21</v>
      </c>
      <c r="E868">
        <v>107</v>
      </c>
      <c r="F868">
        <v>99</v>
      </c>
      <c r="G868">
        <f t="shared" si="40"/>
        <v>8</v>
      </c>
      <c r="H868">
        <f t="shared" si="39"/>
        <v>8.7582627787770324</v>
      </c>
      <c r="I868">
        <f t="shared" si="41"/>
        <v>0.57496244167866684</v>
      </c>
    </row>
    <row r="869" spans="2:9">
      <c r="B869">
        <v>861</v>
      </c>
      <c r="C869">
        <v>11</v>
      </c>
      <c r="D869">
        <v>18</v>
      </c>
      <c r="E869">
        <v>108</v>
      </c>
      <c r="F869">
        <v>111</v>
      </c>
      <c r="G869">
        <f t="shared" si="40"/>
        <v>-3</v>
      </c>
      <c r="H869">
        <f t="shared" si="39"/>
        <v>-1.0045843972553181</v>
      </c>
      <c r="I869">
        <f t="shared" si="41"/>
        <v>3.9816834276769222</v>
      </c>
    </row>
    <row r="870" spans="2:9">
      <c r="B870">
        <v>862</v>
      </c>
      <c r="C870">
        <v>29</v>
      </c>
      <c r="D870">
        <v>27</v>
      </c>
      <c r="E870">
        <v>86</v>
      </c>
      <c r="F870">
        <v>89</v>
      </c>
      <c r="G870">
        <f t="shared" si="40"/>
        <v>-3</v>
      </c>
      <c r="H870">
        <f t="shared" si="39"/>
        <v>8.4869824535841865</v>
      </c>
      <c r="I870">
        <f t="shared" si="41"/>
        <v>131.95076588895097</v>
      </c>
    </row>
    <row r="871" spans="2:9">
      <c r="B871">
        <v>863</v>
      </c>
      <c r="C871">
        <v>7</v>
      </c>
      <c r="D871">
        <v>9</v>
      </c>
      <c r="E871">
        <v>96</v>
      </c>
      <c r="F871">
        <v>83</v>
      </c>
      <c r="G871">
        <f t="shared" si="40"/>
        <v>13</v>
      </c>
      <c r="H871">
        <f t="shared" si="39"/>
        <v>4.7864190773495192</v>
      </c>
      <c r="I871">
        <f t="shared" si="41"/>
        <v>67.462911572927922</v>
      </c>
    </row>
    <row r="872" spans="2:9">
      <c r="B872">
        <v>864</v>
      </c>
      <c r="C872">
        <v>14</v>
      </c>
      <c r="D872">
        <v>15</v>
      </c>
      <c r="E872">
        <v>91</v>
      </c>
      <c r="F872">
        <v>100</v>
      </c>
      <c r="G872">
        <f t="shared" si="40"/>
        <v>-9</v>
      </c>
      <c r="H872">
        <f t="shared" si="39"/>
        <v>-1.0660594498325895</v>
      </c>
      <c r="I872">
        <f t="shared" si="41"/>
        <v>62.947412653590746</v>
      </c>
    </row>
    <row r="873" spans="2:9">
      <c r="B873">
        <v>865</v>
      </c>
      <c r="C873">
        <v>19</v>
      </c>
      <c r="D873">
        <v>4</v>
      </c>
      <c r="E873">
        <v>89</v>
      </c>
      <c r="F873">
        <v>80</v>
      </c>
      <c r="G873">
        <f t="shared" si="40"/>
        <v>9</v>
      </c>
      <c r="H873">
        <f t="shared" si="39"/>
        <v>11.834329168031939</v>
      </c>
      <c r="I873">
        <f t="shared" si="41"/>
        <v>8.0334218327566234</v>
      </c>
    </row>
    <row r="874" spans="2:9">
      <c r="B874">
        <v>866</v>
      </c>
      <c r="C874">
        <v>1</v>
      </c>
      <c r="D874">
        <v>6</v>
      </c>
      <c r="E874">
        <v>92</v>
      </c>
      <c r="F874">
        <v>86</v>
      </c>
      <c r="G874">
        <f t="shared" si="40"/>
        <v>6</v>
      </c>
      <c r="H874">
        <f t="shared" si="39"/>
        <v>7.3746372972384737</v>
      </c>
      <c r="I874">
        <f t="shared" si="41"/>
        <v>1.8896276989590959</v>
      </c>
    </row>
    <row r="875" spans="2:9">
      <c r="B875">
        <v>867</v>
      </c>
      <c r="C875">
        <v>5</v>
      </c>
      <c r="D875">
        <v>17</v>
      </c>
      <c r="E875">
        <v>88</v>
      </c>
      <c r="F875">
        <v>79</v>
      </c>
      <c r="G875">
        <f t="shared" si="40"/>
        <v>9</v>
      </c>
      <c r="H875">
        <f t="shared" si="39"/>
        <v>6.4687647511864537</v>
      </c>
      <c r="I875">
        <f t="shared" si="41"/>
        <v>6.4071518848361757</v>
      </c>
    </row>
    <row r="876" spans="2:9">
      <c r="B876">
        <v>868</v>
      </c>
      <c r="C876">
        <v>25</v>
      </c>
      <c r="D876">
        <v>22</v>
      </c>
      <c r="E876">
        <v>97</v>
      </c>
      <c r="F876">
        <v>104</v>
      </c>
      <c r="G876">
        <f t="shared" si="40"/>
        <v>-7</v>
      </c>
      <c r="H876">
        <f t="shared" si="39"/>
        <v>8.8247369344921847</v>
      </c>
      <c r="I876">
        <f t="shared" si="41"/>
        <v>250.42229904588112</v>
      </c>
    </row>
    <row r="877" spans="2:9">
      <c r="B877">
        <v>869</v>
      </c>
      <c r="C877">
        <v>26</v>
      </c>
      <c r="D877">
        <v>16</v>
      </c>
      <c r="E877">
        <v>92</v>
      </c>
      <c r="F877">
        <v>83</v>
      </c>
      <c r="G877">
        <f t="shared" si="40"/>
        <v>9</v>
      </c>
      <c r="H877">
        <f t="shared" si="39"/>
        <v>2.1451961007769369</v>
      </c>
      <c r="I877">
        <f t="shared" si="41"/>
        <v>46.988336496803704</v>
      </c>
    </row>
    <row r="878" spans="2:9">
      <c r="B878">
        <v>870</v>
      </c>
      <c r="C878">
        <v>8</v>
      </c>
      <c r="D878">
        <v>10</v>
      </c>
      <c r="E878">
        <v>107</v>
      </c>
      <c r="F878">
        <v>100</v>
      </c>
      <c r="G878">
        <f t="shared" si="40"/>
        <v>7</v>
      </c>
      <c r="H878">
        <f t="shared" si="39"/>
        <v>1.0666818558441422</v>
      </c>
      <c r="I878">
        <f t="shared" si="41"/>
        <v>35.204264199769113</v>
      </c>
    </row>
    <row r="879" spans="2:9">
      <c r="B879">
        <v>871</v>
      </c>
      <c r="C879">
        <v>29</v>
      </c>
      <c r="D879">
        <v>11</v>
      </c>
      <c r="E879">
        <v>99</v>
      </c>
      <c r="F879">
        <v>80</v>
      </c>
      <c r="G879">
        <f t="shared" si="40"/>
        <v>19</v>
      </c>
      <c r="H879">
        <f t="shared" si="39"/>
        <v>5.8133283589000566</v>
      </c>
      <c r="I879">
        <f t="shared" si="41"/>
        <v>173.88830897018948</v>
      </c>
    </row>
    <row r="880" spans="2:9">
      <c r="B880">
        <v>872</v>
      </c>
      <c r="C880">
        <v>27</v>
      </c>
      <c r="D880">
        <v>9</v>
      </c>
      <c r="E880">
        <v>95</v>
      </c>
      <c r="F880">
        <v>97</v>
      </c>
      <c r="G880">
        <f t="shared" si="40"/>
        <v>-2</v>
      </c>
      <c r="H880">
        <f t="shared" si="39"/>
        <v>-4.1550807586291896</v>
      </c>
      <c r="I880">
        <f t="shared" si="41"/>
        <v>4.6443730762137632</v>
      </c>
    </row>
    <row r="881" spans="2:9">
      <c r="B881">
        <v>873</v>
      </c>
      <c r="C881">
        <v>2</v>
      </c>
      <c r="D881">
        <v>19</v>
      </c>
      <c r="E881">
        <v>97</v>
      </c>
      <c r="F881">
        <v>95</v>
      </c>
      <c r="G881">
        <f t="shared" si="40"/>
        <v>2</v>
      </c>
      <c r="H881">
        <f t="shared" si="39"/>
        <v>5.0608212744832679</v>
      </c>
      <c r="I881">
        <f t="shared" si="41"/>
        <v>9.3686268743293759</v>
      </c>
    </row>
    <row r="882" spans="2:9">
      <c r="B882">
        <v>874</v>
      </c>
      <c r="C882">
        <v>20</v>
      </c>
      <c r="D882">
        <v>15</v>
      </c>
      <c r="E882">
        <v>111</v>
      </c>
      <c r="F882">
        <v>99</v>
      </c>
      <c r="G882">
        <f t="shared" si="40"/>
        <v>12</v>
      </c>
      <c r="H882">
        <f t="shared" si="39"/>
        <v>3.4197864674004337</v>
      </c>
      <c r="I882">
        <f t="shared" si="41"/>
        <v>73.620064265004743</v>
      </c>
    </row>
    <row r="883" spans="2:9">
      <c r="B883">
        <v>875</v>
      </c>
      <c r="C883">
        <v>4</v>
      </c>
      <c r="D883">
        <v>1</v>
      </c>
      <c r="E883">
        <v>105</v>
      </c>
      <c r="F883">
        <v>111</v>
      </c>
      <c r="G883">
        <f t="shared" si="40"/>
        <v>-6</v>
      </c>
      <c r="H883">
        <f t="shared" si="39"/>
        <v>-1.8571201901153191</v>
      </c>
      <c r="I883">
        <f t="shared" si="41"/>
        <v>17.16345311915013</v>
      </c>
    </row>
    <row r="884" spans="2:9">
      <c r="B884">
        <v>876</v>
      </c>
      <c r="C884">
        <v>13</v>
      </c>
      <c r="D884">
        <v>6</v>
      </c>
      <c r="E884">
        <v>96</v>
      </c>
      <c r="F884">
        <v>86</v>
      </c>
      <c r="G884">
        <f t="shared" si="40"/>
        <v>10</v>
      </c>
      <c r="H884">
        <f t="shared" si="39"/>
        <v>8.6697392776935658</v>
      </c>
      <c r="I884">
        <f t="shared" si="41"/>
        <v>1.769593589311236</v>
      </c>
    </row>
    <row r="885" spans="2:9">
      <c r="B885">
        <v>877</v>
      </c>
      <c r="C885">
        <v>22</v>
      </c>
      <c r="D885">
        <v>23</v>
      </c>
      <c r="E885">
        <v>98</v>
      </c>
      <c r="F885">
        <v>92</v>
      </c>
      <c r="G885">
        <f t="shared" si="40"/>
        <v>6</v>
      </c>
      <c r="H885">
        <f t="shared" si="39"/>
        <v>1.9833319129815909</v>
      </c>
      <c r="I885">
        <f t="shared" si="41"/>
        <v>16.13362252127213</v>
      </c>
    </row>
    <row r="886" spans="2:9">
      <c r="B886">
        <v>878</v>
      </c>
      <c r="C886">
        <v>28</v>
      </c>
      <c r="D886">
        <v>26</v>
      </c>
      <c r="E886">
        <v>94</v>
      </c>
      <c r="F886">
        <v>83</v>
      </c>
      <c r="G886">
        <f t="shared" si="40"/>
        <v>11</v>
      </c>
      <c r="H886">
        <f t="shared" si="39"/>
        <v>5.9325124297478604</v>
      </c>
      <c r="I886">
        <f t="shared" si="41"/>
        <v>25.679430274659932</v>
      </c>
    </row>
    <row r="887" spans="2:9">
      <c r="B887">
        <v>879</v>
      </c>
      <c r="C887">
        <v>24</v>
      </c>
      <c r="D887">
        <v>16</v>
      </c>
      <c r="E887">
        <v>96</v>
      </c>
      <c r="F887">
        <v>95</v>
      </c>
      <c r="G887">
        <f t="shared" si="40"/>
        <v>1</v>
      </c>
      <c r="H887">
        <f t="shared" si="39"/>
        <v>8.5705552367411553</v>
      </c>
      <c r="I887">
        <f t="shared" si="41"/>
        <v>57.313306592548926</v>
      </c>
    </row>
    <row r="888" spans="2:9">
      <c r="B888">
        <v>880</v>
      </c>
      <c r="C888">
        <v>12</v>
      </c>
      <c r="D888">
        <v>10</v>
      </c>
      <c r="E888">
        <v>97</v>
      </c>
      <c r="F888">
        <v>95</v>
      </c>
      <c r="G888">
        <f t="shared" si="40"/>
        <v>2</v>
      </c>
      <c r="H888">
        <f t="shared" si="39"/>
        <v>4.5941519044244323</v>
      </c>
      <c r="I888">
        <f t="shared" si="41"/>
        <v>6.7296241032289092</v>
      </c>
    </row>
    <row r="889" spans="2:9">
      <c r="B889">
        <v>881</v>
      </c>
      <c r="C889">
        <v>25</v>
      </c>
      <c r="D889">
        <v>17</v>
      </c>
      <c r="E889">
        <v>92</v>
      </c>
      <c r="F889">
        <v>78</v>
      </c>
      <c r="G889">
        <f t="shared" si="40"/>
        <v>14</v>
      </c>
      <c r="H889">
        <f t="shared" si="39"/>
        <v>5.7097228740656263</v>
      </c>
      <c r="I889">
        <f t="shared" si="41"/>
        <v>68.728694824790693</v>
      </c>
    </row>
    <row r="890" spans="2:9">
      <c r="B890">
        <v>882</v>
      </c>
      <c r="C890">
        <v>3</v>
      </c>
      <c r="D890">
        <v>8</v>
      </c>
      <c r="E890">
        <v>119</v>
      </c>
      <c r="F890">
        <v>105</v>
      </c>
      <c r="G890">
        <f t="shared" si="40"/>
        <v>14</v>
      </c>
      <c r="H890">
        <f t="shared" si="39"/>
        <v>-0.87315142744000074</v>
      </c>
      <c r="I890">
        <f t="shared" si="41"/>
        <v>221.21063338356049</v>
      </c>
    </row>
    <row r="891" spans="2:9">
      <c r="B891">
        <v>883</v>
      </c>
      <c r="C891">
        <v>23</v>
      </c>
      <c r="D891">
        <v>21</v>
      </c>
      <c r="E891">
        <v>60</v>
      </c>
      <c r="F891">
        <v>88</v>
      </c>
      <c r="G891">
        <f t="shared" si="40"/>
        <v>-28</v>
      </c>
      <c r="H891">
        <f t="shared" si="39"/>
        <v>5.3776055909307106</v>
      </c>
      <c r="I891">
        <f t="shared" si="41"/>
        <v>1114.0645549837293</v>
      </c>
    </row>
    <row r="892" spans="2:9">
      <c r="B892">
        <v>884</v>
      </c>
      <c r="C892">
        <v>20</v>
      </c>
      <c r="D892">
        <v>19</v>
      </c>
      <c r="E892">
        <v>102</v>
      </c>
      <c r="F892">
        <v>111</v>
      </c>
      <c r="G892">
        <f t="shared" si="40"/>
        <v>-9</v>
      </c>
      <c r="H892">
        <f t="shared" si="39"/>
        <v>4.8183718406511611</v>
      </c>
      <c r="I892">
        <f t="shared" si="41"/>
        <v>190.94740032650094</v>
      </c>
    </row>
    <row r="893" spans="2:9">
      <c r="B893">
        <v>885</v>
      </c>
      <c r="C893">
        <v>29</v>
      </c>
      <c r="D893">
        <v>15</v>
      </c>
      <c r="E893">
        <v>82</v>
      </c>
      <c r="F893">
        <v>85</v>
      </c>
      <c r="G893">
        <f t="shared" si="40"/>
        <v>-3</v>
      </c>
      <c r="H893">
        <f t="shared" si="39"/>
        <v>2.5953655181989843</v>
      </c>
      <c r="I893">
        <f t="shared" si="41"/>
        <v>31.308115282250188</v>
      </c>
    </row>
    <row r="894" spans="2:9">
      <c r="B894">
        <v>886</v>
      </c>
      <c r="C894">
        <v>2</v>
      </c>
      <c r="D894">
        <v>11</v>
      </c>
      <c r="E894">
        <v>83</v>
      </c>
      <c r="F894">
        <v>72</v>
      </c>
      <c r="G894">
        <f t="shared" si="40"/>
        <v>11</v>
      </c>
      <c r="H894">
        <f t="shared" si="39"/>
        <v>6.8801987419336132</v>
      </c>
      <c r="I894">
        <f t="shared" si="41"/>
        <v>16.972762405965383</v>
      </c>
    </row>
    <row r="895" spans="2:9">
      <c r="B895">
        <v>887</v>
      </c>
      <c r="C895">
        <v>14</v>
      </c>
      <c r="D895">
        <v>5</v>
      </c>
      <c r="E895">
        <v>89</v>
      </c>
      <c r="F895">
        <v>91</v>
      </c>
      <c r="G895">
        <f t="shared" si="40"/>
        <v>-2</v>
      </c>
      <c r="H895">
        <f t="shared" si="39"/>
        <v>-8.5622967785384994</v>
      </c>
      <c r="I895">
        <f t="shared" si="41"/>
        <v>43.063739009616768</v>
      </c>
    </row>
    <row r="896" spans="2:9">
      <c r="B896">
        <v>888</v>
      </c>
      <c r="C896">
        <v>18</v>
      </c>
      <c r="D896">
        <v>4</v>
      </c>
      <c r="E896">
        <v>102</v>
      </c>
      <c r="F896">
        <v>76</v>
      </c>
      <c r="G896">
        <f t="shared" si="40"/>
        <v>26</v>
      </c>
      <c r="H896">
        <f t="shared" si="39"/>
        <v>14.875319661611272</v>
      </c>
      <c r="I896">
        <f t="shared" si="41"/>
        <v>123.75851263133275</v>
      </c>
    </row>
    <row r="897" spans="2:9">
      <c r="B897">
        <v>889</v>
      </c>
      <c r="C897">
        <v>28</v>
      </c>
      <c r="D897">
        <v>24</v>
      </c>
      <c r="E897">
        <v>105</v>
      </c>
      <c r="F897">
        <v>108</v>
      </c>
      <c r="G897">
        <f t="shared" si="40"/>
        <v>-3</v>
      </c>
      <c r="H897">
        <f t="shared" si="39"/>
        <v>-0.4928467062163584</v>
      </c>
      <c r="I897">
        <f t="shared" si="41"/>
        <v>6.2858176385301627</v>
      </c>
    </row>
    <row r="898" spans="2:9">
      <c r="B898">
        <v>890</v>
      </c>
      <c r="C898">
        <v>26</v>
      </c>
      <c r="D898">
        <v>21</v>
      </c>
      <c r="E898">
        <v>99</v>
      </c>
      <c r="F898">
        <v>108</v>
      </c>
      <c r="G898">
        <f t="shared" si="40"/>
        <v>-9</v>
      </c>
      <c r="H898">
        <f t="shared" si="39"/>
        <v>2.3329036428128154</v>
      </c>
      <c r="I898">
        <f t="shared" si="41"/>
        <v>128.43470497728001</v>
      </c>
    </row>
    <row r="899" spans="2:9">
      <c r="B899">
        <v>891</v>
      </c>
      <c r="C899">
        <v>12</v>
      </c>
      <c r="D899">
        <v>16</v>
      </c>
      <c r="E899">
        <v>106</v>
      </c>
      <c r="F899">
        <v>96</v>
      </c>
      <c r="G899">
        <f t="shared" si="40"/>
        <v>10</v>
      </c>
      <c r="H899">
        <f t="shared" si="39"/>
        <v>4.7075503796066656</v>
      </c>
      <c r="I899">
        <f t="shared" si="41"/>
        <v>28.010022984401552</v>
      </c>
    </row>
    <row r="900" spans="2:9">
      <c r="B900">
        <v>892</v>
      </c>
      <c r="C900">
        <v>1</v>
      </c>
      <c r="D900">
        <v>27</v>
      </c>
      <c r="E900">
        <v>98</v>
      </c>
      <c r="F900">
        <v>107</v>
      </c>
      <c r="G900">
        <f t="shared" si="40"/>
        <v>-9</v>
      </c>
      <c r="H900">
        <f t="shared" si="39"/>
        <v>6.0831732755409327</v>
      </c>
      <c r="I900">
        <f t="shared" si="41"/>
        <v>227.50211605999218</v>
      </c>
    </row>
    <row r="901" spans="2:9">
      <c r="B901">
        <v>893</v>
      </c>
      <c r="C901">
        <v>4</v>
      </c>
      <c r="D901">
        <v>13</v>
      </c>
      <c r="E901">
        <v>89</v>
      </c>
      <c r="F901">
        <v>115</v>
      </c>
      <c r="G901">
        <f t="shared" si="40"/>
        <v>-26</v>
      </c>
      <c r="H901">
        <f t="shared" si="39"/>
        <v>-3.1522221705704112</v>
      </c>
      <c r="I901">
        <f t="shared" si="41"/>
        <v>522.02095174297426</v>
      </c>
    </row>
    <row r="902" spans="2:9">
      <c r="B902">
        <v>894</v>
      </c>
      <c r="C902">
        <v>14</v>
      </c>
      <c r="D902">
        <v>6</v>
      </c>
      <c r="E902">
        <v>92</v>
      </c>
      <c r="F902">
        <v>98</v>
      </c>
      <c r="G902">
        <f t="shared" si="40"/>
        <v>-6</v>
      </c>
      <c r="H902">
        <f t="shared" si="39"/>
        <v>6.1170215072501541</v>
      </c>
      <c r="I902">
        <f t="shared" si="41"/>
        <v>146.82221020716281</v>
      </c>
    </row>
    <row r="903" spans="2:9">
      <c r="B903">
        <v>895</v>
      </c>
      <c r="C903">
        <v>9</v>
      </c>
      <c r="D903">
        <v>17</v>
      </c>
      <c r="E903">
        <v>83</v>
      </c>
      <c r="F903">
        <v>71</v>
      </c>
      <c r="G903">
        <f t="shared" si="40"/>
        <v>12</v>
      </c>
      <c r="H903">
        <f t="shared" si="39"/>
        <v>1.0917748094988919</v>
      </c>
      <c r="I903">
        <f t="shared" si="41"/>
        <v>118.98937680668294</v>
      </c>
    </row>
    <row r="904" spans="2:9">
      <c r="B904">
        <v>896</v>
      </c>
      <c r="C904">
        <v>3</v>
      </c>
      <c r="D904">
        <v>11</v>
      </c>
      <c r="E904">
        <v>97</v>
      </c>
      <c r="F904">
        <v>103</v>
      </c>
      <c r="G904">
        <f t="shared" si="40"/>
        <v>-6</v>
      </c>
      <c r="H904">
        <f t="shared" si="39"/>
        <v>1.975687427052641</v>
      </c>
      <c r="I904">
        <f t="shared" si="41"/>
        <v>63.611589934045575</v>
      </c>
    </row>
    <row r="905" spans="2:9">
      <c r="B905">
        <v>897</v>
      </c>
      <c r="C905">
        <v>5</v>
      </c>
      <c r="D905">
        <v>28</v>
      </c>
      <c r="E905">
        <v>101</v>
      </c>
      <c r="F905">
        <v>77</v>
      </c>
      <c r="G905">
        <f t="shared" si="40"/>
        <v>24</v>
      </c>
      <c r="H905">
        <f t="shared" ref="H905:H968" si="42">Home_edge+VLOOKUP(C905,lookup,3)-VLOOKUP(D905,lookup,3)</f>
        <v>8.6793002429646382</v>
      </c>
      <c r="I905">
        <f t="shared" si="41"/>
        <v>234.72384104522339</v>
      </c>
    </row>
    <row r="906" spans="2:9">
      <c r="B906">
        <v>898</v>
      </c>
      <c r="C906">
        <v>15</v>
      </c>
      <c r="D906">
        <v>8</v>
      </c>
      <c r="E906">
        <v>138</v>
      </c>
      <c r="F906">
        <v>133</v>
      </c>
      <c r="G906">
        <f t="shared" ref="G906:G969" si="43">E906-F906</f>
        <v>5</v>
      </c>
      <c r="H906">
        <f t="shared" si="42"/>
        <v>4.2249075499827908</v>
      </c>
      <c r="I906">
        <f t="shared" ref="I906:I969" si="44">(G906-H906)^2</f>
        <v>0.60076830607367993</v>
      </c>
    </row>
    <row r="907" spans="2:9">
      <c r="B907">
        <v>899</v>
      </c>
      <c r="C907">
        <v>23</v>
      </c>
      <c r="D907">
        <v>10</v>
      </c>
      <c r="E907">
        <v>94</v>
      </c>
      <c r="F907">
        <v>80</v>
      </c>
      <c r="G907">
        <f t="shared" si="43"/>
        <v>14</v>
      </c>
      <c r="H907">
        <f t="shared" si="42"/>
        <v>5.0764995737125993</v>
      </c>
      <c r="I907">
        <f t="shared" si="44"/>
        <v>79.628859857951426</v>
      </c>
    </row>
    <row r="908" spans="2:9">
      <c r="B908">
        <v>900</v>
      </c>
      <c r="C908">
        <v>19</v>
      </c>
      <c r="D908">
        <v>29</v>
      </c>
      <c r="E908">
        <v>97</v>
      </c>
      <c r="F908">
        <v>96</v>
      </c>
      <c r="G908">
        <f t="shared" si="43"/>
        <v>1</v>
      </c>
      <c r="H908">
        <f t="shared" si="42"/>
        <v>3.7176162360990084</v>
      </c>
      <c r="I908">
        <f t="shared" si="44"/>
        <v>7.3854380067089416</v>
      </c>
    </row>
    <row r="909" spans="2:9">
      <c r="B909">
        <v>901</v>
      </c>
      <c r="C909">
        <v>12</v>
      </c>
      <c r="D909">
        <v>21</v>
      </c>
      <c r="E909">
        <v>106</v>
      </c>
      <c r="F909">
        <v>92</v>
      </c>
      <c r="G909">
        <f t="shared" si="43"/>
        <v>14</v>
      </c>
      <c r="H909">
        <f t="shared" si="42"/>
        <v>4.8952579216425436</v>
      </c>
      <c r="I909">
        <f t="shared" si="44"/>
        <v>82.896328313412866</v>
      </c>
    </row>
    <row r="910" spans="2:9">
      <c r="B910">
        <v>902</v>
      </c>
      <c r="C910">
        <v>7</v>
      </c>
      <c r="D910">
        <v>8</v>
      </c>
      <c r="E910">
        <v>107</v>
      </c>
      <c r="F910">
        <v>105</v>
      </c>
      <c r="G910">
        <f t="shared" si="43"/>
        <v>2</v>
      </c>
      <c r="H910">
        <f t="shared" si="42"/>
        <v>7.2747904505762975</v>
      </c>
      <c r="I910">
        <f t="shared" si="44"/>
        <v>27.823414297490899</v>
      </c>
    </row>
    <row r="911" spans="2:9">
      <c r="B911">
        <v>903</v>
      </c>
      <c r="C911">
        <v>20</v>
      </c>
      <c r="D911">
        <v>6</v>
      </c>
      <c r="E911">
        <v>111</v>
      </c>
      <c r="F911">
        <v>98</v>
      </c>
      <c r="G911">
        <f t="shared" si="43"/>
        <v>13</v>
      </c>
      <c r="H911">
        <f t="shared" si="42"/>
        <v>10.602867424483177</v>
      </c>
      <c r="I911">
        <f t="shared" si="44"/>
        <v>5.7462445846039154</v>
      </c>
    </row>
    <row r="912" spans="2:9">
      <c r="B912">
        <v>904</v>
      </c>
      <c r="C912">
        <v>2</v>
      </c>
      <c r="D912">
        <v>25</v>
      </c>
      <c r="E912">
        <v>78</v>
      </c>
      <c r="F912">
        <v>94</v>
      </c>
      <c r="G912">
        <f t="shared" si="43"/>
        <v>-16</v>
      </c>
      <c r="H912">
        <f t="shared" si="42"/>
        <v>-3.0749595503525411</v>
      </c>
      <c r="I912">
        <f t="shared" si="44"/>
        <v>167.05667062502297</v>
      </c>
    </row>
    <row r="913" spans="2:9">
      <c r="B913">
        <v>905</v>
      </c>
      <c r="C913">
        <v>27</v>
      </c>
      <c r="D913">
        <v>13</v>
      </c>
      <c r="E913">
        <v>106</v>
      </c>
      <c r="F913">
        <v>119</v>
      </c>
      <c r="G913">
        <f t="shared" si="43"/>
        <v>-13</v>
      </c>
      <c r="H913">
        <f t="shared" si="42"/>
        <v>0.33329187155269535</v>
      </c>
      <c r="I913">
        <f t="shared" si="44"/>
        <v>177.7766721320132</v>
      </c>
    </row>
    <row r="914" spans="2:9">
      <c r="B914">
        <v>906</v>
      </c>
      <c r="C914">
        <v>18</v>
      </c>
      <c r="D914">
        <v>17</v>
      </c>
      <c r="E914">
        <v>92</v>
      </c>
      <c r="F914">
        <v>102</v>
      </c>
      <c r="G914">
        <f t="shared" si="43"/>
        <v>-10</v>
      </c>
      <c r="H914">
        <f t="shared" si="42"/>
        <v>0.61493254280914922</v>
      </c>
      <c r="I914">
        <f t="shared" si="44"/>
        <v>112.67679288838873</v>
      </c>
    </row>
    <row r="915" spans="2:9">
      <c r="B915">
        <v>907</v>
      </c>
      <c r="C915">
        <v>22</v>
      </c>
      <c r="D915">
        <v>16</v>
      </c>
      <c r="E915">
        <v>98</v>
      </c>
      <c r="F915">
        <v>105</v>
      </c>
      <c r="G915">
        <f t="shared" si="43"/>
        <v>-7</v>
      </c>
      <c r="H915">
        <f t="shared" si="42"/>
        <v>3.3174463981020632</v>
      </c>
      <c r="I915">
        <f t="shared" si="44"/>
        <v>106.44970017770925</v>
      </c>
    </row>
    <row r="916" spans="2:9">
      <c r="B916">
        <v>908</v>
      </c>
      <c r="C916">
        <v>24</v>
      </c>
      <c r="D916">
        <v>10</v>
      </c>
      <c r="E916">
        <v>107</v>
      </c>
      <c r="F916">
        <v>88</v>
      </c>
      <c r="G916">
        <f t="shared" si="43"/>
        <v>19</v>
      </c>
      <c r="H916">
        <f t="shared" si="42"/>
        <v>8.457156761558922</v>
      </c>
      <c r="I916">
        <f t="shared" si="44"/>
        <v>111.15154355034275</v>
      </c>
    </row>
    <row r="917" spans="2:9">
      <c r="B917">
        <v>909</v>
      </c>
      <c r="C917">
        <v>1</v>
      </c>
      <c r="D917">
        <v>11</v>
      </c>
      <c r="E917">
        <v>95</v>
      </c>
      <c r="F917">
        <v>86</v>
      </c>
      <c r="G917">
        <f t="shared" si="43"/>
        <v>9</v>
      </c>
      <c r="H917">
        <f t="shared" si="42"/>
        <v>3.4095191808568037</v>
      </c>
      <c r="I917">
        <f t="shared" si="44"/>
        <v>31.253475789207982</v>
      </c>
    </row>
    <row r="918" spans="2:9">
      <c r="B918">
        <v>910</v>
      </c>
      <c r="C918">
        <v>14</v>
      </c>
      <c r="D918">
        <v>28</v>
      </c>
      <c r="E918">
        <v>73</v>
      </c>
      <c r="F918">
        <v>83</v>
      </c>
      <c r="G918">
        <f t="shared" si="43"/>
        <v>-10</v>
      </c>
      <c r="H918">
        <f t="shared" si="42"/>
        <v>-3.738780099348221</v>
      </c>
      <c r="I918">
        <f t="shared" si="44"/>
        <v>39.20287464431788</v>
      </c>
    </row>
    <row r="919" spans="2:9">
      <c r="B919">
        <v>911</v>
      </c>
      <c r="C919">
        <v>5</v>
      </c>
      <c r="D919">
        <v>16</v>
      </c>
      <c r="E919">
        <v>83</v>
      </c>
      <c r="F919">
        <v>92</v>
      </c>
      <c r="G919">
        <f t="shared" si="43"/>
        <v>-9</v>
      </c>
      <c r="H919">
        <f t="shared" si="42"/>
        <v>9.0454416459407163</v>
      </c>
      <c r="I919">
        <f t="shared" si="44"/>
        <v>325.63796419705159</v>
      </c>
    </row>
    <row r="920" spans="2:9">
      <c r="B920">
        <v>912</v>
      </c>
      <c r="C920">
        <v>10</v>
      </c>
      <c r="D920">
        <v>18</v>
      </c>
      <c r="E920">
        <v>71</v>
      </c>
      <c r="F920">
        <v>81</v>
      </c>
      <c r="G920">
        <f t="shared" si="43"/>
        <v>-10</v>
      </c>
      <c r="H920">
        <f t="shared" si="42"/>
        <v>4.633356165167541</v>
      </c>
      <c r="I920">
        <f t="shared" si="44"/>
        <v>214.13511265664687</v>
      </c>
    </row>
    <row r="921" spans="2:9">
      <c r="B921">
        <v>913</v>
      </c>
      <c r="C921">
        <v>4</v>
      </c>
      <c r="D921">
        <v>14</v>
      </c>
      <c r="E921">
        <v>75</v>
      </c>
      <c r="F921">
        <v>77</v>
      </c>
      <c r="G921">
        <f t="shared" si="43"/>
        <v>-2</v>
      </c>
      <c r="H921">
        <f t="shared" si="42"/>
        <v>-0.59950440012699868</v>
      </c>
      <c r="I921">
        <f t="shared" si="44"/>
        <v>1.9613879252636377</v>
      </c>
    </row>
    <row r="922" spans="2:9">
      <c r="B922">
        <v>914</v>
      </c>
      <c r="C922">
        <v>29</v>
      </c>
      <c r="D922">
        <v>20</v>
      </c>
      <c r="E922">
        <v>106</v>
      </c>
      <c r="F922">
        <v>105</v>
      </c>
      <c r="G922">
        <f t="shared" si="43"/>
        <v>1</v>
      </c>
      <c r="H922">
        <f t="shared" si="42"/>
        <v>3.0313626145729105</v>
      </c>
      <c r="I922">
        <f t="shared" si="44"/>
        <v>4.126434071884491</v>
      </c>
    </row>
    <row r="923" spans="2:9">
      <c r="B923">
        <v>915</v>
      </c>
      <c r="C923">
        <v>19</v>
      </c>
      <c r="D923">
        <v>13</v>
      </c>
      <c r="E923">
        <v>85</v>
      </c>
      <c r="F923">
        <v>87</v>
      </c>
      <c r="G923">
        <f t="shared" si="43"/>
        <v>-2</v>
      </c>
      <c r="H923">
        <f t="shared" si="42"/>
        <v>4.8263234336871692</v>
      </c>
      <c r="I923">
        <f t="shared" si="44"/>
        <v>46.598691621306585</v>
      </c>
    </row>
    <row r="924" spans="2:9">
      <c r="B924">
        <v>916</v>
      </c>
      <c r="C924">
        <v>15</v>
      </c>
      <c r="D924">
        <v>25</v>
      </c>
      <c r="E924">
        <v>102</v>
      </c>
      <c r="F924">
        <v>105</v>
      </c>
      <c r="G924">
        <f t="shared" si="43"/>
        <v>-3</v>
      </c>
      <c r="H924">
        <f t="shared" si="42"/>
        <v>-2.8814118878107222</v>
      </c>
      <c r="I924">
        <f t="shared" si="44"/>
        <v>1.4063140352616734E-2</v>
      </c>
    </row>
    <row r="925" spans="2:9">
      <c r="B925">
        <v>917</v>
      </c>
      <c r="C925">
        <v>3</v>
      </c>
      <c r="D925">
        <v>12</v>
      </c>
      <c r="E925">
        <v>116</v>
      </c>
      <c r="F925">
        <v>99</v>
      </c>
      <c r="G925">
        <f t="shared" si="43"/>
        <v>17</v>
      </c>
      <c r="H925">
        <f t="shared" si="42"/>
        <v>-4.4006214760202909</v>
      </c>
      <c r="I925">
        <f t="shared" si="44"/>
        <v>457.98659955990087</v>
      </c>
    </row>
    <row r="926" spans="2:9">
      <c r="B926">
        <v>918</v>
      </c>
      <c r="C926">
        <v>6</v>
      </c>
      <c r="D926">
        <v>27</v>
      </c>
      <c r="E926">
        <v>95</v>
      </c>
      <c r="F926">
        <v>87</v>
      </c>
      <c r="G926">
        <f t="shared" si="43"/>
        <v>8</v>
      </c>
      <c r="H926">
        <f t="shared" si="42"/>
        <v>2.5643195420768179</v>
      </c>
      <c r="I926">
        <f t="shared" si="44"/>
        <v>29.546622040647971</v>
      </c>
    </row>
    <row r="927" spans="2:9">
      <c r="B927">
        <v>919</v>
      </c>
      <c r="C927">
        <v>26</v>
      </c>
      <c r="D927">
        <v>23</v>
      </c>
      <c r="E927">
        <v>77</v>
      </c>
      <c r="F927">
        <v>92</v>
      </c>
      <c r="G927">
        <f t="shared" si="43"/>
        <v>-15</v>
      </c>
      <c r="H927">
        <f t="shared" si="42"/>
        <v>0.81108161565646464</v>
      </c>
      <c r="I927">
        <f t="shared" si="44"/>
        <v>249.99030185694983</v>
      </c>
    </row>
    <row r="928" spans="2:9">
      <c r="B928">
        <v>920</v>
      </c>
      <c r="C928">
        <v>8</v>
      </c>
      <c r="D928">
        <v>22</v>
      </c>
      <c r="E928">
        <v>113</v>
      </c>
      <c r="F928">
        <v>98</v>
      </c>
      <c r="G928">
        <f t="shared" si="43"/>
        <v>15</v>
      </c>
      <c r="H928">
        <f t="shared" si="42"/>
        <v>1.7184174966986714</v>
      </c>
      <c r="I928">
        <f t="shared" si="44"/>
        <v>176.40043379199997</v>
      </c>
    </row>
    <row r="929" spans="2:9">
      <c r="B929">
        <v>921</v>
      </c>
      <c r="C929">
        <v>2</v>
      </c>
      <c r="D929">
        <v>18</v>
      </c>
      <c r="E929">
        <v>93</v>
      </c>
      <c r="F929">
        <v>65</v>
      </c>
      <c r="G929">
        <f t="shared" si="43"/>
        <v>28</v>
      </c>
      <c r="H929">
        <f t="shared" si="42"/>
        <v>2.019830780903936</v>
      </c>
      <c r="I929">
        <f t="shared" si="44"/>
        <v>674.96919265286647</v>
      </c>
    </row>
    <row r="930" spans="2:9">
      <c r="B930">
        <v>922</v>
      </c>
      <c r="C930">
        <v>20</v>
      </c>
      <c r="D930">
        <v>28</v>
      </c>
      <c r="E930">
        <v>108</v>
      </c>
      <c r="F930">
        <v>111</v>
      </c>
      <c r="G930">
        <f t="shared" si="43"/>
        <v>-3</v>
      </c>
      <c r="H930">
        <f t="shared" si="42"/>
        <v>0.7470658178848022</v>
      </c>
      <c r="I930">
        <f t="shared" si="44"/>
        <v>14.040502243560702</v>
      </c>
    </row>
    <row r="931" spans="2:9">
      <c r="B931">
        <v>923</v>
      </c>
      <c r="C931">
        <v>21</v>
      </c>
      <c r="D931">
        <v>10</v>
      </c>
      <c r="E931">
        <v>96</v>
      </c>
      <c r="F931">
        <v>93</v>
      </c>
      <c r="G931">
        <f t="shared" si="43"/>
        <v>3</v>
      </c>
      <c r="H931">
        <f t="shared" si="42"/>
        <v>3.554677546556249</v>
      </c>
      <c r="I931">
        <f t="shared" si="44"/>
        <v>0.30766718065365978</v>
      </c>
    </row>
    <row r="932" spans="2:9">
      <c r="B932">
        <v>924</v>
      </c>
      <c r="C932">
        <v>7</v>
      </c>
      <c r="D932">
        <v>12</v>
      </c>
      <c r="E932">
        <v>111</v>
      </c>
      <c r="F932">
        <v>88</v>
      </c>
      <c r="G932">
        <f t="shared" si="43"/>
        <v>23</v>
      </c>
      <c r="H932">
        <f t="shared" si="42"/>
        <v>3.7473204019960082</v>
      </c>
      <c r="I932">
        <f t="shared" si="44"/>
        <v>370.6656717033992</v>
      </c>
    </row>
    <row r="933" spans="2:9">
      <c r="B933">
        <v>925</v>
      </c>
      <c r="C933">
        <v>1</v>
      </c>
      <c r="D933">
        <v>15</v>
      </c>
      <c r="E933">
        <v>111</v>
      </c>
      <c r="F933">
        <v>92</v>
      </c>
      <c r="G933">
        <f t="shared" si="43"/>
        <v>19</v>
      </c>
      <c r="H933">
        <f t="shared" si="42"/>
        <v>0.19155634015573109</v>
      </c>
      <c r="I933">
        <f t="shared" si="44"/>
        <v>353.75755290553604</v>
      </c>
    </row>
    <row r="934" spans="2:9">
      <c r="B934">
        <v>926</v>
      </c>
      <c r="C934">
        <v>13</v>
      </c>
      <c r="D934">
        <v>3</v>
      </c>
      <c r="E934">
        <v>124</v>
      </c>
      <c r="F934">
        <v>95</v>
      </c>
      <c r="G934">
        <f t="shared" si="43"/>
        <v>29</v>
      </c>
      <c r="H934">
        <f t="shared" si="42"/>
        <v>6.5847172980336151</v>
      </c>
      <c r="I934">
        <f t="shared" si="44"/>
        <v>502.44489860907333</v>
      </c>
    </row>
    <row r="935" spans="2:9">
      <c r="B935">
        <v>927</v>
      </c>
      <c r="C935">
        <v>16</v>
      </c>
      <c r="D935">
        <v>25</v>
      </c>
      <c r="E935">
        <v>99</v>
      </c>
      <c r="F935">
        <v>111</v>
      </c>
      <c r="G935">
        <f t="shared" si="43"/>
        <v>-12</v>
      </c>
      <c r="H935">
        <f t="shared" si="42"/>
        <v>-0.5748326412711684</v>
      </c>
      <c r="I935">
        <f t="shared" si="44"/>
        <v>130.53444917496276</v>
      </c>
    </row>
    <row r="936" spans="2:9">
      <c r="B936">
        <v>928</v>
      </c>
      <c r="C936">
        <v>9</v>
      </c>
      <c r="D936">
        <v>11</v>
      </c>
      <c r="E936">
        <v>118</v>
      </c>
      <c r="F936">
        <v>114</v>
      </c>
      <c r="G936">
        <f t="shared" si="43"/>
        <v>4</v>
      </c>
      <c r="H936">
        <f t="shared" si="42"/>
        <v>9.1929937914937803</v>
      </c>
      <c r="I936">
        <f t="shared" si="44"/>
        <v>26.967184518492946</v>
      </c>
    </row>
    <row r="937" spans="2:9">
      <c r="B937">
        <v>929</v>
      </c>
      <c r="C937">
        <v>23</v>
      </c>
      <c r="D937">
        <v>27</v>
      </c>
      <c r="E937">
        <v>125</v>
      </c>
      <c r="F937">
        <v>103</v>
      </c>
      <c r="G937">
        <f t="shared" si="43"/>
        <v>22</v>
      </c>
      <c r="H937">
        <f t="shared" si="42"/>
        <v>13.388094230819586</v>
      </c>
      <c r="I937">
        <f t="shared" si="44"/>
        <v>74.1649209772429</v>
      </c>
    </row>
    <row r="938" spans="2:9">
      <c r="B938">
        <v>930</v>
      </c>
      <c r="C938">
        <v>17</v>
      </c>
      <c r="D938">
        <v>2</v>
      </c>
      <c r="E938">
        <v>90</v>
      </c>
      <c r="F938">
        <v>75</v>
      </c>
      <c r="G938">
        <f t="shared" si="43"/>
        <v>15</v>
      </c>
      <c r="H938">
        <f t="shared" si="42"/>
        <v>8.9325873676099938</v>
      </c>
      <c r="I938">
        <f t="shared" si="44"/>
        <v>36.813496051685824</v>
      </c>
    </row>
    <row r="939" spans="2:9">
      <c r="B939">
        <v>931</v>
      </c>
      <c r="C939">
        <v>22</v>
      </c>
      <c r="D939">
        <v>24</v>
      </c>
      <c r="E939">
        <v>109</v>
      </c>
      <c r="F939">
        <v>84</v>
      </c>
      <c r="G939">
        <f t="shared" si="43"/>
        <v>25</v>
      </c>
      <c r="H939">
        <f t="shared" si="42"/>
        <v>-1.3973252748647322</v>
      </c>
      <c r="I939">
        <f t="shared" si="44"/>
        <v>696.81878166701256</v>
      </c>
    </row>
    <row r="940" spans="2:9">
      <c r="B940">
        <v>932</v>
      </c>
      <c r="C940">
        <v>26</v>
      </c>
      <c r="D940">
        <v>5</v>
      </c>
      <c r="E940">
        <v>107</v>
      </c>
      <c r="F940">
        <v>100</v>
      </c>
      <c r="G940">
        <f t="shared" si="43"/>
        <v>7</v>
      </c>
      <c r="H940">
        <f t="shared" si="42"/>
        <v>-3.0444619813894187</v>
      </c>
      <c r="I940">
        <f t="shared" si="44"/>
        <v>100.89121649557742</v>
      </c>
    </row>
    <row r="941" spans="2:9">
      <c r="B941">
        <v>933</v>
      </c>
      <c r="C941">
        <v>21</v>
      </c>
      <c r="D941">
        <v>23</v>
      </c>
      <c r="E941">
        <v>90</v>
      </c>
      <c r="F941">
        <v>79</v>
      </c>
      <c r="G941">
        <f t="shared" si="43"/>
        <v>11</v>
      </c>
      <c r="H941">
        <f t="shared" si="42"/>
        <v>2.3339615366180095</v>
      </c>
      <c r="I941">
        <f t="shared" si="44"/>
        <v>75.1002226488161</v>
      </c>
    </row>
    <row r="942" spans="2:9">
      <c r="B942">
        <v>934</v>
      </c>
      <c r="C942">
        <v>10</v>
      </c>
      <c r="D942">
        <v>28</v>
      </c>
      <c r="E942">
        <v>101</v>
      </c>
      <c r="F942">
        <v>81</v>
      </c>
      <c r="G942">
        <f t="shared" si="43"/>
        <v>20</v>
      </c>
      <c r="H942">
        <f t="shared" si="42"/>
        <v>3.6030406359805145</v>
      </c>
      <c r="I942">
        <f t="shared" si="44"/>
        <v>268.86027638530635</v>
      </c>
    </row>
    <row r="943" spans="2:9">
      <c r="B943">
        <v>935</v>
      </c>
      <c r="C943">
        <v>1</v>
      </c>
      <c r="D943">
        <v>19</v>
      </c>
      <c r="E943">
        <v>107</v>
      </c>
      <c r="F943">
        <v>104</v>
      </c>
      <c r="G943">
        <f t="shared" si="43"/>
        <v>3</v>
      </c>
      <c r="H943">
        <f t="shared" si="42"/>
        <v>1.5901417134064582</v>
      </c>
      <c r="I943">
        <f t="shared" si="44"/>
        <v>1.9877003882764777</v>
      </c>
    </row>
    <row r="944" spans="2:9">
      <c r="B944">
        <v>936</v>
      </c>
      <c r="C944">
        <v>7</v>
      </c>
      <c r="D944">
        <v>29</v>
      </c>
      <c r="E944">
        <v>90</v>
      </c>
      <c r="F944">
        <v>80</v>
      </c>
      <c r="G944">
        <f t="shared" si="43"/>
        <v>10</v>
      </c>
      <c r="H944">
        <f t="shared" si="42"/>
        <v>8.1660845099432429</v>
      </c>
      <c r="I944">
        <f t="shared" si="44"/>
        <v>3.3632460246701155</v>
      </c>
    </row>
    <row r="945" spans="2:9">
      <c r="B945">
        <v>937</v>
      </c>
      <c r="C945">
        <v>14</v>
      </c>
      <c r="D945">
        <v>18</v>
      </c>
      <c r="E945">
        <v>83</v>
      </c>
      <c r="F945">
        <v>87</v>
      </c>
      <c r="G945">
        <f t="shared" si="43"/>
        <v>-4</v>
      </c>
      <c r="H945">
        <f t="shared" si="42"/>
        <v>-2.7084645701611949</v>
      </c>
      <c r="I945">
        <f t="shared" si="44"/>
        <v>1.6680637665289071</v>
      </c>
    </row>
    <row r="946" spans="2:9">
      <c r="B946">
        <v>938</v>
      </c>
      <c r="C946">
        <v>16</v>
      </c>
      <c r="D946">
        <v>12</v>
      </c>
      <c r="E946">
        <v>99</v>
      </c>
      <c r="F946">
        <v>106</v>
      </c>
      <c r="G946">
        <f t="shared" si="43"/>
        <v>-7</v>
      </c>
      <c r="H946">
        <f t="shared" si="42"/>
        <v>3.004016747942055</v>
      </c>
      <c r="I946">
        <f t="shared" si="44"/>
        <v>100.08035109310514</v>
      </c>
    </row>
    <row r="947" spans="2:9">
      <c r="B947">
        <v>939</v>
      </c>
      <c r="C947">
        <v>9</v>
      </c>
      <c r="D947">
        <v>3</v>
      </c>
      <c r="E947">
        <v>121</v>
      </c>
      <c r="F947">
        <v>91</v>
      </c>
      <c r="G947">
        <f t="shared" si="43"/>
        <v>30</v>
      </c>
      <c r="H947">
        <f t="shared" si="42"/>
        <v>11.073089928215499</v>
      </c>
      <c r="I947">
        <f t="shared" si="44"/>
        <v>358.22792486541761</v>
      </c>
    </row>
    <row r="948" spans="2:9">
      <c r="B948">
        <v>940</v>
      </c>
      <c r="C948">
        <v>25</v>
      </c>
      <c r="D948">
        <v>11</v>
      </c>
      <c r="E948">
        <v>107</v>
      </c>
      <c r="F948">
        <v>96</v>
      </c>
      <c r="G948">
        <f t="shared" si="43"/>
        <v>11</v>
      </c>
      <c r="H948">
        <f t="shared" si="42"/>
        <v>13.810941856060515</v>
      </c>
      <c r="I948">
        <f t="shared" si="44"/>
        <v>7.9013941181529308</v>
      </c>
    </row>
    <row r="949" spans="2:9">
      <c r="B949">
        <v>941</v>
      </c>
      <c r="C949">
        <v>24</v>
      </c>
      <c r="D949">
        <v>27</v>
      </c>
      <c r="E949">
        <v>119</v>
      </c>
      <c r="F949">
        <v>84</v>
      </c>
      <c r="G949">
        <f t="shared" si="43"/>
        <v>35</v>
      </c>
      <c r="H949">
        <f t="shared" si="42"/>
        <v>16.768751418665911</v>
      </c>
      <c r="I949">
        <f t="shared" si="44"/>
        <v>332.37842483439624</v>
      </c>
    </row>
    <row r="950" spans="2:9">
      <c r="B950">
        <v>942</v>
      </c>
      <c r="C950">
        <v>8</v>
      </c>
      <c r="D950">
        <v>5</v>
      </c>
      <c r="E950">
        <v>114</v>
      </c>
      <c r="F950">
        <v>116</v>
      </c>
      <c r="G950">
        <f t="shared" si="43"/>
        <v>-2</v>
      </c>
      <c r="H950">
        <f t="shared" si="42"/>
        <v>-4.0095777511399806</v>
      </c>
      <c r="I950">
        <f t="shared" si="44"/>
        <v>4.0384027378768215</v>
      </c>
    </row>
    <row r="951" spans="2:9">
      <c r="B951">
        <v>943</v>
      </c>
      <c r="C951">
        <v>29</v>
      </c>
      <c r="D951">
        <v>14</v>
      </c>
      <c r="E951">
        <v>89</v>
      </c>
      <c r="F951">
        <v>82</v>
      </c>
      <c r="G951">
        <f t="shared" si="43"/>
        <v>7</v>
      </c>
      <c r="H951">
        <f t="shared" si="42"/>
        <v>7.5172085318059336</v>
      </c>
      <c r="I951">
        <f t="shared" si="44"/>
        <v>0.26750466537284945</v>
      </c>
    </row>
    <row r="952" spans="2:9">
      <c r="B952">
        <v>944</v>
      </c>
      <c r="C952">
        <v>20</v>
      </c>
      <c r="D952">
        <v>18</v>
      </c>
      <c r="E952">
        <v>96</v>
      </c>
      <c r="F952">
        <v>86</v>
      </c>
      <c r="G952">
        <f t="shared" si="43"/>
        <v>10</v>
      </c>
      <c r="H952">
        <f t="shared" si="42"/>
        <v>1.7773813470718285</v>
      </c>
      <c r="I952">
        <f t="shared" si="44"/>
        <v>67.611457511482286</v>
      </c>
    </row>
    <row r="953" spans="2:9">
      <c r="B953">
        <v>945</v>
      </c>
      <c r="C953">
        <v>7</v>
      </c>
      <c r="D953">
        <v>2</v>
      </c>
      <c r="E953">
        <v>71</v>
      </c>
      <c r="F953">
        <v>81</v>
      </c>
      <c r="G953">
        <f t="shared" si="43"/>
        <v>-10</v>
      </c>
      <c r="H953">
        <f t="shared" si="42"/>
        <v>7.0992141269096862</v>
      </c>
      <c r="I953">
        <f t="shared" si="44"/>
        <v>292.38312375790781</v>
      </c>
    </row>
    <row r="954" spans="2:9">
      <c r="B954">
        <v>946</v>
      </c>
      <c r="C954">
        <v>15</v>
      </c>
      <c r="D954">
        <v>12</v>
      </c>
      <c r="E954">
        <v>94</v>
      </c>
      <c r="F954">
        <v>98</v>
      </c>
      <c r="G954">
        <f t="shared" si="43"/>
        <v>-4</v>
      </c>
      <c r="H954">
        <f t="shared" si="42"/>
        <v>0.69743750140250116</v>
      </c>
      <c r="I954">
        <f t="shared" si="44"/>
        <v>22.065919079582567</v>
      </c>
    </row>
    <row r="955" spans="2:9">
      <c r="B955">
        <v>947</v>
      </c>
      <c r="C955">
        <v>26</v>
      </c>
      <c r="D955">
        <v>8</v>
      </c>
      <c r="E955">
        <v>88</v>
      </c>
      <c r="F955">
        <v>94</v>
      </c>
      <c r="G955">
        <f t="shared" si="43"/>
        <v>-6</v>
      </c>
      <c r="H955">
        <f t="shared" si="42"/>
        <v>4.8208993335249222</v>
      </c>
      <c r="I955">
        <f t="shared" si="44"/>
        <v>117.0918623862801</v>
      </c>
    </row>
    <row r="956" spans="2:9">
      <c r="B956">
        <v>948</v>
      </c>
      <c r="C956">
        <v>17</v>
      </c>
      <c r="D956">
        <v>21</v>
      </c>
      <c r="E956">
        <v>87</v>
      </c>
      <c r="F956">
        <v>92</v>
      </c>
      <c r="G956">
        <f t="shared" si="43"/>
        <v>-5</v>
      </c>
      <c r="H956">
        <f t="shared" si="42"/>
        <v>6.6201680005645001</v>
      </c>
      <c r="I956">
        <f t="shared" si="44"/>
        <v>135.0283043613432</v>
      </c>
    </row>
    <row r="957" spans="2:9">
      <c r="B957">
        <v>949</v>
      </c>
      <c r="C957">
        <v>4</v>
      </c>
      <c r="D957">
        <v>28</v>
      </c>
      <c r="E957">
        <v>122</v>
      </c>
      <c r="F957">
        <v>95</v>
      </c>
      <c r="G957">
        <f t="shared" si="43"/>
        <v>27</v>
      </c>
      <c r="H957">
        <f t="shared" si="42"/>
        <v>-8.1940680632495795</v>
      </c>
      <c r="I957">
        <f t="shared" si="44"/>
        <v>1238.622426840644</v>
      </c>
    </row>
    <row r="958" spans="2:9">
      <c r="B958">
        <v>950</v>
      </c>
      <c r="C958">
        <v>24</v>
      </c>
      <c r="D958">
        <v>5</v>
      </c>
      <c r="E958">
        <v>123</v>
      </c>
      <c r="F958">
        <v>129</v>
      </c>
      <c r="G958">
        <f t="shared" si="43"/>
        <v>-6</v>
      </c>
      <c r="H958">
        <f t="shared" si="42"/>
        <v>3.3808971545747992</v>
      </c>
      <c r="I958">
        <f t="shared" si="44"/>
        <v>88.001231424709587</v>
      </c>
    </row>
    <row r="959" spans="2:9">
      <c r="B959">
        <v>951</v>
      </c>
      <c r="C959">
        <v>16</v>
      </c>
      <c r="D959">
        <v>23</v>
      </c>
      <c r="E959">
        <v>111</v>
      </c>
      <c r="F959">
        <v>95</v>
      </c>
      <c r="G959">
        <f t="shared" si="43"/>
        <v>16</v>
      </c>
      <c r="H959">
        <f t="shared" si="42"/>
        <v>2.5216690786538876</v>
      </c>
      <c r="I959">
        <f t="shared" si="44"/>
        <v>181.66540442531473</v>
      </c>
    </row>
    <row r="960" spans="2:9">
      <c r="B960">
        <v>952</v>
      </c>
      <c r="C960">
        <v>13</v>
      </c>
      <c r="D960">
        <v>1</v>
      </c>
      <c r="E960">
        <v>124</v>
      </c>
      <c r="F960">
        <v>92</v>
      </c>
      <c r="G960">
        <f t="shared" si="43"/>
        <v>32</v>
      </c>
      <c r="H960">
        <f t="shared" si="42"/>
        <v>5.1508855442294514</v>
      </c>
      <c r="I960">
        <f t="shared" si="44"/>
        <v>720.87494705906693</v>
      </c>
    </row>
    <row r="961" spans="2:9">
      <c r="B961">
        <v>953</v>
      </c>
      <c r="C961">
        <v>19</v>
      </c>
      <c r="D961">
        <v>15</v>
      </c>
      <c r="E961">
        <v>120</v>
      </c>
      <c r="F961">
        <v>111</v>
      </c>
      <c r="G961">
        <f t="shared" si="43"/>
        <v>9</v>
      </c>
      <c r="H961">
        <f t="shared" si="42"/>
        <v>2.4571981905236324</v>
      </c>
      <c r="I961">
        <f t="shared" si="44"/>
        <v>42.808255518087229</v>
      </c>
    </row>
    <row r="962" spans="2:9">
      <c r="B962">
        <v>954</v>
      </c>
      <c r="C962">
        <v>25</v>
      </c>
      <c r="D962">
        <v>3</v>
      </c>
      <c r="E962">
        <v>108</v>
      </c>
      <c r="F962">
        <v>97</v>
      </c>
      <c r="G962">
        <f t="shared" si="43"/>
        <v>11</v>
      </c>
      <c r="H962">
        <f t="shared" si="42"/>
        <v>15.691037992782235</v>
      </c>
      <c r="I962">
        <f t="shared" si="44"/>
        <v>22.005837449726378</v>
      </c>
    </row>
    <row r="963" spans="2:9">
      <c r="B963">
        <v>955</v>
      </c>
      <c r="C963">
        <v>9</v>
      </c>
      <c r="D963">
        <v>22</v>
      </c>
      <c r="E963">
        <v>85</v>
      </c>
      <c r="F963">
        <v>75</v>
      </c>
      <c r="G963">
        <f t="shared" si="43"/>
        <v>10</v>
      </c>
      <c r="H963">
        <f t="shared" si="42"/>
        <v>4.2067888699254503</v>
      </c>
      <c r="I963">
        <f t="shared" si="44"/>
        <v>33.561295197619643</v>
      </c>
    </row>
    <row r="964" spans="2:9">
      <c r="B964">
        <v>956</v>
      </c>
      <c r="C964">
        <v>6</v>
      </c>
      <c r="D964">
        <v>26</v>
      </c>
      <c r="E964">
        <v>84</v>
      </c>
      <c r="F964">
        <v>92</v>
      </c>
      <c r="G964">
        <f t="shared" si="43"/>
        <v>-8</v>
      </c>
      <c r="H964">
        <f t="shared" si="42"/>
        <v>-3.9232891768505138</v>
      </c>
      <c r="I964">
        <f t="shared" si="44"/>
        <v>16.619571135584163</v>
      </c>
    </row>
    <row r="965" spans="2:9">
      <c r="B965">
        <v>957</v>
      </c>
      <c r="C965">
        <v>11</v>
      </c>
      <c r="D965">
        <v>27</v>
      </c>
      <c r="E965">
        <v>111</v>
      </c>
      <c r="F965">
        <v>110</v>
      </c>
      <c r="G965">
        <f t="shared" si="43"/>
        <v>1</v>
      </c>
      <c r="H965">
        <f t="shared" si="42"/>
        <v>6.5294376584584883</v>
      </c>
      <c r="I965">
        <f t="shared" si="44"/>
        <v>30.574680818778891</v>
      </c>
    </row>
    <row r="966" spans="2:9">
      <c r="B966">
        <v>958</v>
      </c>
      <c r="C966">
        <v>10</v>
      </c>
      <c r="D966">
        <v>23</v>
      </c>
      <c r="E966">
        <v>88</v>
      </c>
      <c r="F966">
        <v>95</v>
      </c>
      <c r="G966">
        <f t="shared" si="43"/>
        <v>-7</v>
      </c>
      <c r="H966">
        <f t="shared" si="42"/>
        <v>2.6350675538361199</v>
      </c>
      <c r="I966">
        <f t="shared" si="44"/>
        <v>92.834526766985547</v>
      </c>
    </row>
    <row r="967" spans="2:9">
      <c r="B967">
        <v>959</v>
      </c>
      <c r="C967">
        <v>22</v>
      </c>
      <c r="D967">
        <v>27</v>
      </c>
      <c r="E967">
        <v>95</v>
      </c>
      <c r="F967">
        <v>91</v>
      </c>
      <c r="G967">
        <f t="shared" si="43"/>
        <v>4</v>
      </c>
      <c r="H967">
        <f t="shared" si="42"/>
        <v>11.515642580026817</v>
      </c>
      <c r="I967">
        <f t="shared" si="44"/>
        <v>56.484883390712156</v>
      </c>
    </row>
    <row r="968" spans="2:9">
      <c r="B968">
        <v>960</v>
      </c>
      <c r="C968">
        <v>11</v>
      </c>
      <c r="D968">
        <v>12</v>
      </c>
      <c r="E968">
        <v>85</v>
      </c>
      <c r="F968">
        <v>102</v>
      </c>
      <c r="G968">
        <f t="shared" si="43"/>
        <v>-17</v>
      </c>
      <c r="H968">
        <f t="shared" si="42"/>
        <v>-2.5205253392985716</v>
      </c>
      <c r="I968">
        <f t="shared" si="44"/>
        <v>209.65518644989473</v>
      </c>
    </row>
    <row r="969" spans="2:9">
      <c r="B969">
        <v>961</v>
      </c>
      <c r="C969">
        <v>2</v>
      </c>
      <c r="D969">
        <v>17</v>
      </c>
      <c r="E969">
        <v>74</v>
      </c>
      <c r="F969">
        <v>87</v>
      </c>
      <c r="G969">
        <f t="shared" si="43"/>
        <v>-13</v>
      </c>
      <c r="H969">
        <f t="shared" ref="H969:H1032" si="45">Home_edge+VLOOKUP(C969,lookup,3)-VLOOKUP(D969,lookup,3)</f>
        <v>-1.2210202400612751</v>
      </c>
      <c r="I969">
        <f t="shared" si="44"/>
        <v>138.74436418504615</v>
      </c>
    </row>
    <row r="970" spans="2:9">
      <c r="B970">
        <v>962</v>
      </c>
      <c r="C970">
        <v>29</v>
      </c>
      <c r="D970">
        <v>7</v>
      </c>
      <c r="E970">
        <v>90</v>
      </c>
      <c r="F970">
        <v>94</v>
      </c>
      <c r="G970">
        <f t="shared" ref="G970:G1033" si="46">E970-F970</f>
        <v>-4</v>
      </c>
      <c r="H970">
        <f t="shared" si="45"/>
        <v>-0.45451738239452277</v>
      </c>
      <c r="I970">
        <f t="shared" ref="I970:I1033" si="47">(G970-H970)^2</f>
        <v>12.570446991742587</v>
      </c>
    </row>
    <row r="971" spans="2:9">
      <c r="B971">
        <v>963</v>
      </c>
      <c r="C971">
        <v>14</v>
      </c>
      <c r="D971">
        <v>21</v>
      </c>
      <c r="E971">
        <v>83</v>
      </c>
      <c r="F971">
        <v>103</v>
      </c>
      <c r="G971">
        <f t="shared" si="46"/>
        <v>-20</v>
      </c>
      <c r="H971">
        <f t="shared" si="45"/>
        <v>-3.1849311543362653</v>
      </c>
      <c r="I971">
        <f t="shared" si="47"/>
        <v>282.74654028441114</v>
      </c>
    </row>
    <row r="972" spans="2:9">
      <c r="B972">
        <v>964</v>
      </c>
      <c r="C972">
        <v>16</v>
      </c>
      <c r="D972">
        <v>13</v>
      </c>
      <c r="E972">
        <v>96</v>
      </c>
      <c r="F972">
        <v>80</v>
      </c>
      <c r="G972">
        <f t="shared" si="46"/>
        <v>16</v>
      </c>
      <c r="H972">
        <f t="shared" si="45"/>
        <v>8.5314880534774495</v>
      </c>
      <c r="I972">
        <f t="shared" si="47"/>
        <v>55.778670695350058</v>
      </c>
    </row>
    <row r="973" spans="2:9">
      <c r="B973">
        <v>965</v>
      </c>
      <c r="C973">
        <v>3</v>
      </c>
      <c r="D973">
        <v>1</v>
      </c>
      <c r="E973">
        <v>103</v>
      </c>
      <c r="F973">
        <v>78</v>
      </c>
      <c r="G973">
        <f t="shared" si="46"/>
        <v>25</v>
      </c>
      <c r="H973">
        <f t="shared" si="45"/>
        <v>2.4219518099701971</v>
      </c>
      <c r="I973">
        <f t="shared" si="47"/>
        <v>509.76826007130813</v>
      </c>
    </row>
    <row r="974" spans="2:9">
      <c r="B974">
        <v>966</v>
      </c>
      <c r="C974">
        <v>25</v>
      </c>
      <c r="D974">
        <v>19</v>
      </c>
      <c r="E974">
        <v>97</v>
      </c>
      <c r="F974">
        <v>105</v>
      </c>
      <c r="G974">
        <f t="shared" si="46"/>
        <v>-8</v>
      </c>
      <c r="H974">
        <f t="shared" si="45"/>
        <v>11.99156438861017</v>
      </c>
      <c r="I974">
        <f t="shared" si="47"/>
        <v>399.66264670394639</v>
      </c>
    </row>
    <row r="975" spans="2:9">
      <c r="B975">
        <v>967</v>
      </c>
      <c r="C975">
        <v>5</v>
      </c>
      <c r="D975">
        <v>4</v>
      </c>
      <c r="E975">
        <v>114</v>
      </c>
      <c r="F975">
        <v>93</v>
      </c>
      <c r="G975">
        <f t="shared" si="46"/>
        <v>21</v>
      </c>
      <c r="H975">
        <f t="shared" si="45"/>
        <v>20.729151869988577</v>
      </c>
      <c r="I975">
        <f t="shared" si="47"/>
        <v>7.3358709530684657E-2</v>
      </c>
    </row>
    <row r="976" spans="2:9">
      <c r="B976">
        <v>968</v>
      </c>
      <c r="C976">
        <v>28</v>
      </c>
      <c r="D976">
        <v>6</v>
      </c>
      <c r="E976">
        <v>99</v>
      </c>
      <c r="F976">
        <v>81</v>
      </c>
      <c r="G976">
        <f t="shared" si="46"/>
        <v>18</v>
      </c>
      <c r="H976">
        <f t="shared" si="45"/>
        <v>13.711585170372734</v>
      </c>
      <c r="I976">
        <f t="shared" si="47"/>
        <v>18.390501750967051</v>
      </c>
    </row>
    <row r="977" spans="2:9">
      <c r="B977">
        <v>969</v>
      </c>
      <c r="C977">
        <v>26</v>
      </c>
      <c r="D977">
        <v>9</v>
      </c>
      <c r="E977">
        <v>100</v>
      </c>
      <c r="F977">
        <v>94</v>
      </c>
      <c r="G977">
        <f t="shared" si="46"/>
        <v>6</v>
      </c>
      <c r="H977">
        <f t="shared" si="45"/>
        <v>2.3325279602981426</v>
      </c>
      <c r="I977">
        <f t="shared" si="47"/>
        <v>13.450351161994902</v>
      </c>
    </row>
    <row r="978" spans="2:9">
      <c r="B978">
        <v>970</v>
      </c>
      <c r="C978">
        <v>24</v>
      </c>
      <c r="D978">
        <v>8</v>
      </c>
      <c r="E978">
        <v>117</v>
      </c>
      <c r="F978">
        <v>91</v>
      </c>
      <c r="G978">
        <f t="shared" si="46"/>
        <v>26</v>
      </c>
      <c r="H978">
        <f t="shared" si="45"/>
        <v>11.24625846948914</v>
      </c>
      <c r="I978">
        <f t="shared" si="47"/>
        <v>217.67288914912092</v>
      </c>
    </row>
    <row r="979" spans="2:9">
      <c r="B979">
        <v>971</v>
      </c>
      <c r="C979">
        <v>27</v>
      </c>
      <c r="D979">
        <v>1</v>
      </c>
      <c r="E979">
        <v>87</v>
      </c>
      <c r="F979">
        <v>86</v>
      </c>
      <c r="G979">
        <f t="shared" si="46"/>
        <v>1</v>
      </c>
      <c r="H979">
        <f t="shared" si="45"/>
        <v>1.6283938520077874</v>
      </c>
      <c r="I979">
        <f t="shared" si="47"/>
        <v>0.394878833241185</v>
      </c>
    </row>
    <row r="980" spans="2:9">
      <c r="B980">
        <v>972</v>
      </c>
      <c r="C980">
        <v>20</v>
      </c>
      <c r="D980">
        <v>14</v>
      </c>
      <c r="E980">
        <v>109</v>
      </c>
      <c r="F980">
        <v>93</v>
      </c>
      <c r="G980">
        <f t="shared" si="46"/>
        <v>16</v>
      </c>
      <c r="H980">
        <f t="shared" si="45"/>
        <v>8.3416294810073826</v>
      </c>
      <c r="I980">
        <f t="shared" si="47"/>
        <v>58.650639006175254</v>
      </c>
    </row>
    <row r="981" spans="2:9">
      <c r="B981">
        <v>973</v>
      </c>
      <c r="C981">
        <v>10</v>
      </c>
      <c r="D981">
        <v>2</v>
      </c>
      <c r="E981">
        <v>102</v>
      </c>
      <c r="F981">
        <v>72</v>
      </c>
      <c r="G981">
        <f t="shared" si="46"/>
        <v>30</v>
      </c>
      <c r="H981">
        <f t="shared" si="45"/>
        <v>6.4693089480379644</v>
      </c>
      <c r="I981">
        <f t="shared" si="47"/>
        <v>553.6934213828863</v>
      </c>
    </row>
    <row r="982" spans="2:9">
      <c r="B982">
        <v>974</v>
      </c>
      <c r="C982">
        <v>17</v>
      </c>
      <c r="D982">
        <v>15</v>
      </c>
      <c r="E982">
        <v>85</v>
      </c>
      <c r="F982">
        <v>104</v>
      </c>
      <c r="G982">
        <f t="shared" si="46"/>
        <v>-19</v>
      </c>
      <c r="H982">
        <f t="shared" si="45"/>
        <v>8.7390397050681763</v>
      </c>
      <c r="I982">
        <f t="shared" si="47"/>
        <v>769.45432375934877</v>
      </c>
    </row>
    <row r="983" spans="2:9">
      <c r="B983">
        <v>975</v>
      </c>
      <c r="C983">
        <v>13</v>
      </c>
      <c r="D983">
        <v>4</v>
      </c>
      <c r="E983">
        <v>128</v>
      </c>
      <c r="F983">
        <v>101</v>
      </c>
      <c r="G983">
        <f t="shared" si="46"/>
        <v>27</v>
      </c>
      <c r="H983">
        <f t="shared" si="45"/>
        <v>10.86378929811913</v>
      </c>
      <c r="I983">
        <f t="shared" si="47"/>
        <v>260.37729581549473</v>
      </c>
    </row>
    <row r="984" spans="2:9">
      <c r="B984">
        <v>976</v>
      </c>
      <c r="C984">
        <v>18</v>
      </c>
      <c r="D984">
        <v>19</v>
      </c>
      <c r="E984">
        <v>101</v>
      </c>
      <c r="F984">
        <v>96</v>
      </c>
      <c r="G984">
        <f t="shared" si="46"/>
        <v>5</v>
      </c>
      <c r="H984">
        <f t="shared" si="45"/>
        <v>6.8967740573536922</v>
      </c>
      <c r="I984">
        <f t="shared" si="47"/>
        <v>3.5977518246499876</v>
      </c>
    </row>
    <row r="985" spans="2:9">
      <c r="B985">
        <v>977</v>
      </c>
      <c r="C985">
        <v>22</v>
      </c>
      <c r="D985">
        <v>28</v>
      </c>
      <c r="E985">
        <v>86</v>
      </c>
      <c r="F985">
        <v>99</v>
      </c>
      <c r="G985">
        <f t="shared" si="46"/>
        <v>-13</v>
      </c>
      <c r="H985">
        <f t="shared" si="45"/>
        <v>2.9513049951259855</v>
      </c>
      <c r="I985">
        <f t="shared" si="47"/>
        <v>254.44413104753122</v>
      </c>
    </row>
    <row r="986" spans="2:9">
      <c r="B986">
        <v>978</v>
      </c>
      <c r="C986">
        <v>23</v>
      </c>
      <c r="D986">
        <v>9</v>
      </c>
      <c r="E986">
        <v>94</v>
      </c>
      <c r="F986">
        <v>83</v>
      </c>
      <c r="G986">
        <f t="shared" si="46"/>
        <v>11</v>
      </c>
      <c r="H986">
        <f t="shared" si="45"/>
        <v>5.3772299084160373</v>
      </c>
      <c r="I986">
        <f t="shared" si="47"/>
        <v>31.615543502811125</v>
      </c>
    </row>
    <row r="987" spans="2:9">
      <c r="B987">
        <v>979</v>
      </c>
      <c r="C987">
        <v>8</v>
      </c>
      <c r="D987">
        <v>26</v>
      </c>
      <c r="E987">
        <v>105</v>
      </c>
      <c r="F987">
        <v>99</v>
      </c>
      <c r="G987">
        <f t="shared" si="46"/>
        <v>6</v>
      </c>
      <c r="H987">
        <f t="shared" si="45"/>
        <v>2.8906677940237984</v>
      </c>
      <c r="I987">
        <f t="shared" si="47"/>
        <v>9.6679467671208332</v>
      </c>
    </row>
    <row r="988" spans="2:9">
      <c r="B988">
        <v>980</v>
      </c>
      <c r="C988">
        <v>11</v>
      </c>
      <c r="D988">
        <v>6</v>
      </c>
      <c r="E988">
        <v>91</v>
      </c>
      <c r="F988">
        <v>78</v>
      </c>
      <c r="G988">
        <f t="shared" si="46"/>
        <v>13</v>
      </c>
      <c r="H988">
        <f t="shared" si="45"/>
        <v>7.8209016801560303</v>
      </c>
      <c r="I988">
        <f t="shared" si="47"/>
        <v>26.823059406610628</v>
      </c>
    </row>
    <row r="989" spans="2:9">
      <c r="B989">
        <v>981</v>
      </c>
      <c r="C989">
        <v>7</v>
      </c>
      <c r="D989">
        <v>21</v>
      </c>
      <c r="E989">
        <v>113</v>
      </c>
      <c r="F989">
        <v>85</v>
      </c>
      <c r="G989">
        <f t="shared" si="46"/>
        <v>28</v>
      </c>
      <c r="H989">
        <f t="shared" si="45"/>
        <v>4.7867947598641916</v>
      </c>
      <c r="I989">
        <f t="shared" si="47"/>
        <v>538.85289752066842</v>
      </c>
    </row>
    <row r="990" spans="2:9">
      <c r="B990">
        <v>982</v>
      </c>
      <c r="C990">
        <v>5</v>
      </c>
      <c r="D990">
        <v>25</v>
      </c>
      <c r="E990">
        <v>110</v>
      </c>
      <c r="F990">
        <v>112</v>
      </c>
      <c r="G990">
        <f t="shared" si="46"/>
        <v>-2</v>
      </c>
      <c r="H990">
        <f t="shared" si="45"/>
        <v>4.6148254408951876</v>
      </c>
      <c r="I990">
        <f t="shared" si="47"/>
        <v>43.755915613514212</v>
      </c>
    </row>
    <row r="991" spans="2:9">
      <c r="B991">
        <v>983</v>
      </c>
      <c r="C991">
        <v>24</v>
      </c>
      <c r="D991">
        <v>12</v>
      </c>
      <c r="E991">
        <v>107</v>
      </c>
      <c r="F991">
        <v>99</v>
      </c>
      <c r="G991">
        <f t="shared" si="46"/>
        <v>8</v>
      </c>
      <c r="H991">
        <f t="shared" si="45"/>
        <v>7.71878842090885</v>
      </c>
      <c r="I991">
        <f t="shared" si="47"/>
        <v>7.9079952214938118E-2</v>
      </c>
    </row>
    <row r="992" spans="2:9">
      <c r="B992">
        <v>984</v>
      </c>
      <c r="C992">
        <v>10</v>
      </c>
      <c r="D992">
        <v>13</v>
      </c>
      <c r="E992">
        <v>101</v>
      </c>
      <c r="F992">
        <v>92</v>
      </c>
      <c r="G992">
        <f t="shared" si="46"/>
        <v>9</v>
      </c>
      <c r="H992">
        <f t="shared" si="45"/>
        <v>8.6448865286596828</v>
      </c>
      <c r="I992">
        <f t="shared" si="47"/>
        <v>0.12610557752737031</v>
      </c>
    </row>
    <row r="993" spans="2:9">
      <c r="B993">
        <v>985</v>
      </c>
      <c r="C993">
        <v>20</v>
      </c>
      <c r="D993">
        <v>4</v>
      </c>
      <c r="E993">
        <v>109</v>
      </c>
      <c r="F993">
        <v>85</v>
      </c>
      <c r="G993">
        <f t="shared" si="46"/>
        <v>24</v>
      </c>
      <c r="H993">
        <f t="shared" si="45"/>
        <v>12.796917444908742</v>
      </c>
      <c r="I993">
        <f t="shared" si="47"/>
        <v>125.50905873619008</v>
      </c>
    </row>
    <row r="994" spans="2:9">
      <c r="B994">
        <v>986</v>
      </c>
      <c r="C994">
        <v>21</v>
      </c>
      <c r="D994">
        <v>1</v>
      </c>
      <c r="E994">
        <v>105</v>
      </c>
      <c r="F994">
        <v>114</v>
      </c>
      <c r="G994">
        <f t="shared" si="46"/>
        <v>-9</v>
      </c>
      <c r="H994">
        <f t="shared" si="45"/>
        <v>9.6388824918966645</v>
      </c>
      <c r="I994">
        <f t="shared" si="47"/>
        <v>347.40794054673211</v>
      </c>
    </row>
    <row r="995" spans="2:9">
      <c r="B995">
        <v>987</v>
      </c>
      <c r="C995">
        <v>14</v>
      </c>
      <c r="D995">
        <v>27</v>
      </c>
      <c r="E995">
        <v>107</v>
      </c>
      <c r="F995">
        <v>98</v>
      </c>
      <c r="G995">
        <f t="shared" si="46"/>
        <v>9</v>
      </c>
      <c r="H995">
        <f t="shared" si="45"/>
        <v>4.8255574855526113</v>
      </c>
      <c r="I995">
        <f t="shared" si="47"/>
        <v>17.425970306425835</v>
      </c>
    </row>
    <row r="996" spans="2:9">
      <c r="B996">
        <v>988</v>
      </c>
      <c r="C996">
        <v>19</v>
      </c>
      <c r="D996">
        <v>7</v>
      </c>
      <c r="E996">
        <v>97</v>
      </c>
      <c r="F996">
        <v>93</v>
      </c>
      <c r="G996">
        <f t="shared" si="46"/>
        <v>4</v>
      </c>
      <c r="H996">
        <f t="shared" si="45"/>
        <v>-0.59268471006987467</v>
      </c>
      <c r="I996">
        <f t="shared" si="47"/>
        <v>21.092752846109612</v>
      </c>
    </row>
    <row r="997" spans="2:9">
      <c r="B997">
        <v>989</v>
      </c>
      <c r="C997">
        <v>18</v>
      </c>
      <c r="D997">
        <v>15</v>
      </c>
      <c r="E997">
        <v>113</v>
      </c>
      <c r="F997">
        <v>98</v>
      </c>
      <c r="G997">
        <f t="shared" si="46"/>
        <v>15</v>
      </c>
      <c r="H997">
        <f t="shared" si="45"/>
        <v>5.4981886841029652</v>
      </c>
      <c r="I997">
        <f t="shared" si="47"/>
        <v>90.284418282908945</v>
      </c>
    </row>
    <row r="998" spans="2:9">
      <c r="B998">
        <v>990</v>
      </c>
      <c r="C998">
        <v>25</v>
      </c>
      <c r="D998">
        <v>16</v>
      </c>
      <c r="E998">
        <v>94</v>
      </c>
      <c r="F998">
        <v>101</v>
      </c>
      <c r="G998">
        <f t="shared" si="46"/>
        <v>-7</v>
      </c>
      <c r="H998">
        <f t="shared" si="45"/>
        <v>8.2863997688198889</v>
      </c>
      <c r="I998">
        <f t="shared" si="47"/>
        <v>233.67401789217675</v>
      </c>
    </row>
    <row r="999" spans="2:9">
      <c r="B999">
        <v>991</v>
      </c>
      <c r="C999">
        <v>22</v>
      </c>
      <c r="D999">
        <v>29</v>
      </c>
      <c r="E999">
        <v>109</v>
      </c>
      <c r="F999">
        <v>83</v>
      </c>
      <c r="G999">
        <f t="shared" si="46"/>
        <v>26</v>
      </c>
      <c r="H999">
        <f t="shared" si="45"/>
        <v>6.884443690216993</v>
      </c>
      <c r="I999">
        <f t="shared" si="47"/>
        <v>365.40449303248488</v>
      </c>
    </row>
    <row r="1000" spans="2:9">
      <c r="B1000">
        <v>992</v>
      </c>
      <c r="C1000">
        <v>26</v>
      </c>
      <c r="D1000">
        <v>6</v>
      </c>
      <c r="E1000">
        <v>101</v>
      </c>
      <c r="F1000">
        <v>99</v>
      </c>
      <c r="G1000">
        <f t="shared" si="46"/>
        <v>2</v>
      </c>
      <c r="H1000">
        <f t="shared" si="45"/>
        <v>11.634856304399234</v>
      </c>
      <c r="I1000">
        <f t="shared" si="47"/>
        <v>92.830456006421656</v>
      </c>
    </row>
    <row r="1001" spans="2:9">
      <c r="B1001">
        <v>993</v>
      </c>
      <c r="C1001">
        <v>12</v>
      </c>
      <c r="D1001">
        <v>2</v>
      </c>
      <c r="E1001">
        <v>104</v>
      </c>
      <c r="F1001">
        <v>96</v>
      </c>
      <c r="G1001">
        <f t="shared" si="46"/>
        <v>8</v>
      </c>
      <c r="H1001">
        <f t="shared" si="45"/>
        <v>7.2076772886880374</v>
      </c>
      <c r="I1001">
        <f t="shared" si="47"/>
        <v>0.62777527886073969</v>
      </c>
    </row>
    <row r="1002" spans="2:9">
      <c r="B1002">
        <v>994</v>
      </c>
      <c r="C1002">
        <v>8</v>
      </c>
      <c r="D1002">
        <v>9</v>
      </c>
      <c r="E1002">
        <v>107</v>
      </c>
      <c r="F1002">
        <v>117</v>
      </c>
      <c r="G1002">
        <f t="shared" si="46"/>
        <v>-10</v>
      </c>
      <c r="H1002">
        <f t="shared" si="45"/>
        <v>1.3674121905475807</v>
      </c>
      <c r="I1002">
        <f t="shared" si="47"/>
        <v>129.21805990980977</v>
      </c>
    </row>
    <row r="1003" spans="2:9">
      <c r="B1003">
        <v>995</v>
      </c>
      <c r="C1003">
        <v>1</v>
      </c>
      <c r="D1003">
        <v>10</v>
      </c>
      <c r="E1003">
        <v>92</v>
      </c>
      <c r="F1003">
        <v>89</v>
      </c>
      <c r="G1003">
        <f t="shared" si="46"/>
        <v>3</v>
      </c>
      <c r="H1003">
        <f t="shared" si="45"/>
        <v>-2.2284213815660556</v>
      </c>
      <c r="I1003">
        <f t="shared" si="47"/>
        <v>27.336390143217105</v>
      </c>
    </row>
    <row r="1004" spans="2:9">
      <c r="B1004">
        <v>996</v>
      </c>
      <c r="C1004">
        <v>17</v>
      </c>
      <c r="D1004">
        <v>13</v>
      </c>
      <c r="E1004">
        <v>107</v>
      </c>
      <c r="F1004">
        <v>99</v>
      </c>
      <c r="G1004">
        <f t="shared" si="46"/>
        <v>8</v>
      </c>
      <c r="H1004">
        <f t="shared" si="45"/>
        <v>11.108164948231712</v>
      </c>
      <c r="I1004">
        <f t="shared" si="47"/>
        <v>9.6606893454162428</v>
      </c>
    </row>
    <row r="1005" spans="2:9">
      <c r="B1005">
        <v>997</v>
      </c>
      <c r="C1005">
        <v>3</v>
      </c>
      <c r="D1005">
        <v>19</v>
      </c>
      <c r="E1005">
        <v>100</v>
      </c>
      <c r="F1005">
        <v>98</v>
      </c>
      <c r="G1005">
        <f t="shared" si="46"/>
        <v>2</v>
      </c>
      <c r="H1005">
        <f t="shared" si="45"/>
        <v>0.15630995960229543</v>
      </c>
      <c r="I1005">
        <f t="shared" si="47"/>
        <v>3.3991929650616894</v>
      </c>
    </row>
    <row r="1006" spans="2:9">
      <c r="B1006">
        <v>998</v>
      </c>
      <c r="C1006">
        <v>15</v>
      </c>
      <c r="D1006">
        <v>18</v>
      </c>
      <c r="E1006">
        <v>93</v>
      </c>
      <c r="F1006">
        <v>85</v>
      </c>
      <c r="G1006">
        <f t="shared" si="46"/>
        <v>8</v>
      </c>
      <c r="H1006">
        <f t="shared" si="45"/>
        <v>2.2133784434457544</v>
      </c>
      <c r="I1006">
        <f t="shared" si="47"/>
        <v>33.484989038778281</v>
      </c>
    </row>
    <row r="1007" spans="2:9">
      <c r="B1007">
        <v>999</v>
      </c>
      <c r="C1007">
        <v>5</v>
      </c>
      <c r="D1007">
        <v>22</v>
      </c>
      <c r="E1007">
        <v>102</v>
      </c>
      <c r="F1007">
        <v>95</v>
      </c>
      <c r="G1007">
        <f t="shared" si="46"/>
        <v>7</v>
      </c>
      <c r="H1007">
        <f t="shared" si="45"/>
        <v>9.583778811613012</v>
      </c>
      <c r="I1007">
        <f t="shared" si="47"/>
        <v>6.6759129473403487</v>
      </c>
    </row>
    <row r="1008" spans="2:9">
      <c r="B1008">
        <v>1000</v>
      </c>
      <c r="C1008">
        <v>28</v>
      </c>
      <c r="D1008">
        <v>11</v>
      </c>
      <c r="E1008">
        <v>88</v>
      </c>
      <c r="F1008">
        <v>73</v>
      </c>
      <c r="G1008">
        <f t="shared" si="46"/>
        <v>15</v>
      </c>
      <c r="H1008">
        <f t="shared" si="45"/>
        <v>9.7464670539910632</v>
      </c>
      <c r="I1008">
        <f t="shared" si="47"/>
        <v>27.599608414801338</v>
      </c>
    </row>
    <row r="1009" spans="2:9">
      <c r="B1009">
        <v>1001</v>
      </c>
      <c r="C1009">
        <v>6</v>
      </c>
      <c r="D1009">
        <v>2</v>
      </c>
      <c r="E1009">
        <v>90</v>
      </c>
      <c r="F1009">
        <v>80</v>
      </c>
      <c r="G1009">
        <f t="shared" si="46"/>
        <v>10</v>
      </c>
      <c r="H1009">
        <f t="shared" si="45"/>
        <v>-3.1337497307665645</v>
      </c>
      <c r="I1009">
        <f t="shared" si="47"/>
        <v>172.49538199041078</v>
      </c>
    </row>
    <row r="1010" spans="2:9">
      <c r="B1010">
        <v>1002</v>
      </c>
      <c r="C1010">
        <v>23</v>
      </c>
      <c r="D1010">
        <v>24</v>
      </c>
      <c r="E1010">
        <v>104</v>
      </c>
      <c r="F1010">
        <v>113</v>
      </c>
      <c r="G1010">
        <f t="shared" si="46"/>
        <v>-9</v>
      </c>
      <c r="H1010">
        <f t="shared" si="45"/>
        <v>0.47512637592803664</v>
      </c>
      <c r="I1010">
        <f t="shared" si="47"/>
        <v>89.778019839807172</v>
      </c>
    </row>
    <row r="1011" spans="2:9">
      <c r="B1011">
        <v>1003</v>
      </c>
      <c r="C1011">
        <v>25</v>
      </c>
      <c r="D1011">
        <v>12</v>
      </c>
      <c r="E1011">
        <v>98</v>
      </c>
      <c r="F1011">
        <v>89</v>
      </c>
      <c r="G1011">
        <f t="shared" si="46"/>
        <v>9</v>
      </c>
      <c r="H1011">
        <f t="shared" si="45"/>
        <v>7.4346329529875836</v>
      </c>
      <c r="I1011">
        <f t="shared" si="47"/>
        <v>2.4503739918723726</v>
      </c>
    </row>
    <row r="1012" spans="2:9">
      <c r="B1012">
        <v>1004</v>
      </c>
      <c r="C1012">
        <v>27</v>
      </c>
      <c r="D1012">
        <v>21</v>
      </c>
      <c r="E1012">
        <v>95</v>
      </c>
      <c r="F1012">
        <v>112</v>
      </c>
      <c r="G1012">
        <f t="shared" si="46"/>
        <v>-17</v>
      </c>
      <c r="H1012">
        <f t="shared" si="45"/>
        <v>-4.1547050761145172</v>
      </c>
      <c r="I1012">
        <f t="shared" si="47"/>
        <v>165.00160168159815</v>
      </c>
    </row>
    <row r="1013" spans="2:9">
      <c r="B1013">
        <v>1005</v>
      </c>
      <c r="C1013">
        <v>14</v>
      </c>
      <c r="D1013">
        <v>20</v>
      </c>
      <c r="E1013">
        <v>74</v>
      </c>
      <c r="F1013">
        <v>96</v>
      </c>
      <c r="G1013">
        <f t="shared" si="46"/>
        <v>-22</v>
      </c>
      <c r="H1013">
        <f t="shared" si="45"/>
        <v>-0.63006235345866346</v>
      </c>
      <c r="I1013">
        <f t="shared" si="47"/>
        <v>456.67423501706475</v>
      </c>
    </row>
    <row r="1014" spans="2:9">
      <c r="B1014">
        <v>1006</v>
      </c>
      <c r="C1014">
        <v>7</v>
      </c>
      <c r="D1014">
        <v>3</v>
      </c>
      <c r="E1014">
        <v>105</v>
      </c>
      <c r="F1014">
        <v>82</v>
      </c>
      <c r="G1014">
        <f t="shared" si="46"/>
        <v>23</v>
      </c>
      <c r="H1014">
        <f t="shared" si="45"/>
        <v>12.003725441790658</v>
      </c>
      <c r="I1014">
        <f t="shared" si="47"/>
        <v>120.91805415952204</v>
      </c>
    </row>
    <row r="1015" spans="2:9">
      <c r="B1015">
        <v>1007</v>
      </c>
      <c r="C1015">
        <v>4</v>
      </c>
      <c r="D1015">
        <v>17</v>
      </c>
      <c r="E1015">
        <v>93</v>
      </c>
      <c r="F1015">
        <v>88</v>
      </c>
      <c r="G1015">
        <f t="shared" si="46"/>
        <v>5</v>
      </c>
      <c r="H1015">
        <f t="shared" si="45"/>
        <v>-10.404603555027764</v>
      </c>
      <c r="I1015">
        <f t="shared" si="47"/>
        <v>237.30181068757403</v>
      </c>
    </row>
    <row r="1016" spans="2:9">
      <c r="B1016">
        <v>1008</v>
      </c>
      <c r="C1016">
        <v>24</v>
      </c>
      <c r="D1016">
        <v>9</v>
      </c>
      <c r="E1016">
        <v>109</v>
      </c>
      <c r="F1016">
        <v>108</v>
      </c>
      <c r="G1016">
        <f t="shared" si="46"/>
        <v>1</v>
      </c>
      <c r="H1016">
        <f t="shared" si="45"/>
        <v>8.7578870962623601</v>
      </c>
      <c r="I1016">
        <f t="shared" si="47"/>
        <v>60.184812198354031</v>
      </c>
    </row>
    <row r="1017" spans="2:9">
      <c r="B1017">
        <v>1009</v>
      </c>
      <c r="C1017">
        <v>8</v>
      </c>
      <c r="D1017">
        <v>29</v>
      </c>
      <c r="E1017">
        <v>113</v>
      </c>
      <c r="F1017">
        <v>107</v>
      </c>
      <c r="G1017">
        <f t="shared" si="46"/>
        <v>6</v>
      </c>
      <c r="H1017">
        <f t="shared" si="45"/>
        <v>4.7470776231413048</v>
      </c>
      <c r="I1017">
        <f t="shared" si="47"/>
        <v>1.5698144824332423</v>
      </c>
    </row>
    <row r="1018" spans="2:9">
      <c r="B1018">
        <v>1010</v>
      </c>
      <c r="C1018">
        <v>20</v>
      </c>
      <c r="D1018">
        <v>13</v>
      </c>
      <c r="E1018">
        <v>104</v>
      </c>
      <c r="F1018">
        <v>110</v>
      </c>
      <c r="G1018">
        <f t="shared" si="46"/>
        <v>-6</v>
      </c>
      <c r="H1018">
        <f t="shared" si="45"/>
        <v>5.7889117105639709</v>
      </c>
      <c r="I1018">
        <f t="shared" si="47"/>
        <v>138.97843931947233</v>
      </c>
    </row>
    <row r="1019" spans="2:9">
      <c r="B1019">
        <v>1011</v>
      </c>
      <c r="C1019">
        <v>19</v>
      </c>
      <c r="D1019">
        <v>27</v>
      </c>
      <c r="E1019">
        <v>100</v>
      </c>
      <c r="F1019">
        <v>90</v>
      </c>
      <c r="G1019">
        <f t="shared" si="46"/>
        <v>10</v>
      </c>
      <c r="H1019">
        <f t="shared" si="45"/>
        <v>8.3488151259088337</v>
      </c>
      <c r="I1019">
        <f t="shared" si="47"/>
        <v>2.7264114884274608</v>
      </c>
    </row>
    <row r="1020" spans="2:9">
      <c r="B1020">
        <v>1012</v>
      </c>
      <c r="C1020">
        <v>28</v>
      </c>
      <c r="D1020">
        <v>2</v>
      </c>
      <c r="E1020">
        <v>96</v>
      </c>
      <c r="F1020">
        <v>91</v>
      </c>
      <c r="G1020">
        <f t="shared" si="46"/>
        <v>5</v>
      </c>
      <c r="H1020">
        <f t="shared" si="45"/>
        <v>6.7220518758318093</v>
      </c>
      <c r="I1020">
        <f t="shared" si="47"/>
        <v>2.9654626630558529</v>
      </c>
    </row>
    <row r="1021" spans="2:9">
      <c r="B1021">
        <v>1013</v>
      </c>
      <c r="C1021">
        <v>22</v>
      </c>
      <c r="D1021">
        <v>26</v>
      </c>
      <c r="E1021">
        <v>73</v>
      </c>
      <c r="F1021">
        <v>82</v>
      </c>
      <c r="G1021">
        <f t="shared" si="46"/>
        <v>-9</v>
      </c>
      <c r="H1021">
        <f t="shared" si="45"/>
        <v>5.0280338610994866</v>
      </c>
      <c r="I1021">
        <f t="shared" si="47"/>
        <v>196.78573400815378</v>
      </c>
    </row>
    <row r="1022" spans="2:9">
      <c r="B1022">
        <v>1014</v>
      </c>
      <c r="C1022">
        <v>6</v>
      </c>
      <c r="D1022">
        <v>5</v>
      </c>
      <c r="E1022">
        <v>96</v>
      </c>
      <c r="F1022">
        <v>108</v>
      </c>
      <c r="G1022">
        <f t="shared" si="46"/>
        <v>-12</v>
      </c>
      <c r="H1022">
        <f t="shared" si="45"/>
        <v>-10.823534722014292</v>
      </c>
      <c r="I1022">
        <f t="shared" si="47"/>
        <v>1.3840705503059885</v>
      </c>
    </row>
    <row r="1023" spans="2:9">
      <c r="B1023">
        <v>1015</v>
      </c>
      <c r="C1023">
        <v>11</v>
      </c>
      <c r="D1023">
        <v>9</v>
      </c>
      <c r="E1023">
        <v>90</v>
      </c>
      <c r="F1023">
        <v>108</v>
      </c>
      <c r="G1023">
        <f t="shared" si="46"/>
        <v>-18</v>
      </c>
      <c r="H1023">
        <f t="shared" si="45"/>
        <v>-1.4814266639450611</v>
      </c>
      <c r="I1023">
        <f t="shared" si="47"/>
        <v>272.86326505862519</v>
      </c>
    </row>
    <row r="1024" spans="2:9">
      <c r="B1024">
        <v>1016</v>
      </c>
      <c r="C1024">
        <v>4</v>
      </c>
      <c r="D1024">
        <v>8</v>
      </c>
      <c r="E1024">
        <v>124</v>
      </c>
      <c r="F1024">
        <v>103</v>
      </c>
      <c r="G1024">
        <f t="shared" si="46"/>
        <v>21</v>
      </c>
      <c r="H1024">
        <f t="shared" si="45"/>
        <v>-5.1522234275255165</v>
      </c>
      <c r="I1024">
        <f t="shared" si="47"/>
        <v>683.93879020321447</v>
      </c>
    </row>
    <row r="1025" spans="2:9">
      <c r="B1025">
        <v>1017</v>
      </c>
      <c r="C1025">
        <v>1</v>
      </c>
      <c r="D1025">
        <v>12</v>
      </c>
      <c r="E1025">
        <v>91</v>
      </c>
      <c r="F1025">
        <v>108</v>
      </c>
      <c r="G1025">
        <f t="shared" si="46"/>
        <v>-17</v>
      </c>
      <c r="H1025">
        <f t="shared" si="45"/>
        <v>-2.9667897222161277</v>
      </c>
      <c r="I1025">
        <f t="shared" si="47"/>
        <v>196.93099070049891</v>
      </c>
    </row>
    <row r="1026" spans="2:9">
      <c r="B1026">
        <v>1018</v>
      </c>
      <c r="C1026">
        <v>16</v>
      </c>
      <c r="D1026">
        <v>14</v>
      </c>
      <c r="E1026">
        <v>108</v>
      </c>
      <c r="F1026">
        <v>91</v>
      </c>
      <c r="G1026">
        <f t="shared" si="46"/>
        <v>17</v>
      </c>
      <c r="H1026">
        <f t="shared" si="45"/>
        <v>11.084205823920863</v>
      </c>
      <c r="I1026">
        <f t="shared" si="47"/>
        <v>34.996620733731838</v>
      </c>
    </row>
    <row r="1027" spans="2:9">
      <c r="B1027">
        <v>1019</v>
      </c>
      <c r="C1027">
        <v>25</v>
      </c>
      <c r="D1027">
        <v>15</v>
      </c>
      <c r="E1027">
        <v>107</v>
      </c>
      <c r="F1027">
        <v>94</v>
      </c>
      <c r="G1027">
        <f t="shared" si="46"/>
        <v>13</v>
      </c>
      <c r="H1027">
        <f t="shared" si="45"/>
        <v>10.592979015359443</v>
      </c>
      <c r="I1027">
        <f t="shared" si="47"/>
        <v>5.7937500204999957</v>
      </c>
    </row>
    <row r="1028" spans="2:9">
      <c r="B1028">
        <v>1020</v>
      </c>
      <c r="C1028">
        <v>23</v>
      </c>
      <c r="D1028">
        <v>29</v>
      </c>
      <c r="E1028">
        <v>91</v>
      </c>
      <c r="F1028">
        <v>95</v>
      </c>
      <c r="G1028">
        <f t="shared" si="46"/>
        <v>-4</v>
      </c>
      <c r="H1028">
        <f t="shared" si="45"/>
        <v>8.756895341009761</v>
      </c>
      <c r="I1028">
        <f t="shared" si="47"/>
        <v>162.73837874147654</v>
      </c>
    </row>
    <row r="1029" spans="2:9">
      <c r="B1029">
        <v>1021</v>
      </c>
      <c r="C1029">
        <v>10</v>
      </c>
      <c r="D1029">
        <v>21</v>
      </c>
      <c r="E1029">
        <v>85</v>
      </c>
      <c r="F1029">
        <v>91</v>
      </c>
      <c r="G1029">
        <f t="shared" si="46"/>
        <v>-6</v>
      </c>
      <c r="H1029">
        <f t="shared" si="45"/>
        <v>4.1568895809924706</v>
      </c>
      <c r="I1029">
        <f t="shared" si="47"/>
        <v>103.16240596047339</v>
      </c>
    </row>
    <row r="1030" spans="2:9">
      <c r="B1030">
        <v>1022</v>
      </c>
      <c r="C1030">
        <v>2</v>
      </c>
      <c r="D1030">
        <v>8</v>
      </c>
      <c r="E1030">
        <v>95</v>
      </c>
      <c r="F1030">
        <v>107</v>
      </c>
      <c r="G1030">
        <f t="shared" si="46"/>
        <v>-12</v>
      </c>
      <c r="H1030">
        <f t="shared" si="45"/>
        <v>4.0313598874409724</v>
      </c>
      <c r="I1030">
        <f t="shared" si="47"/>
        <v>257.00449984065136</v>
      </c>
    </row>
    <row r="1031" spans="2:9">
      <c r="B1031">
        <v>1023</v>
      </c>
      <c r="C1031">
        <v>27</v>
      </c>
      <c r="D1031">
        <v>4</v>
      </c>
      <c r="E1031">
        <v>89</v>
      </c>
      <c r="F1031">
        <v>83</v>
      </c>
      <c r="G1031">
        <f t="shared" si="46"/>
        <v>6</v>
      </c>
      <c r="H1031">
        <f t="shared" si="45"/>
        <v>7.3412976058974664</v>
      </c>
      <c r="I1031">
        <f t="shared" si="47"/>
        <v>1.799079267586275</v>
      </c>
    </row>
    <row r="1032" spans="2:9">
      <c r="B1032">
        <v>1024</v>
      </c>
      <c r="C1032">
        <v>7</v>
      </c>
      <c r="D1032">
        <v>1</v>
      </c>
      <c r="E1032">
        <v>102</v>
      </c>
      <c r="F1032">
        <v>99</v>
      </c>
      <c r="G1032">
        <f t="shared" si="46"/>
        <v>3</v>
      </c>
      <c r="H1032">
        <f t="shared" si="45"/>
        <v>10.569893687986497</v>
      </c>
      <c r="I1032">
        <f t="shared" si="47"/>
        <v>57.303290447417801</v>
      </c>
    </row>
    <row r="1033" spans="2:9">
      <c r="B1033">
        <v>1025</v>
      </c>
      <c r="C1033">
        <v>17</v>
      </c>
      <c r="D1033">
        <v>19</v>
      </c>
      <c r="E1033">
        <v>101</v>
      </c>
      <c r="F1033">
        <v>95</v>
      </c>
      <c r="G1033">
        <f t="shared" si="46"/>
        <v>6</v>
      </c>
      <c r="H1033">
        <f t="shared" ref="H1033:H1096" si="48">Home_edge+VLOOKUP(C1033,lookup,3)-VLOOKUP(D1033,lookup,3)</f>
        <v>10.137625078318903</v>
      </c>
      <c r="I1033">
        <f t="shared" si="47"/>
        <v>17.119941288733511</v>
      </c>
    </row>
    <row r="1034" spans="2:9">
      <c r="B1034">
        <v>1026</v>
      </c>
      <c r="C1034">
        <v>13</v>
      </c>
      <c r="D1034">
        <v>22</v>
      </c>
      <c r="E1034">
        <v>99</v>
      </c>
      <c r="F1034">
        <v>101</v>
      </c>
      <c r="G1034">
        <f t="shared" ref="G1034:G1097" si="49">E1034-F1034</f>
        <v>-2</v>
      </c>
      <c r="H1034">
        <f t="shared" si="48"/>
        <v>-0.28158376025643439</v>
      </c>
      <c r="I1034">
        <f t="shared" ref="I1034:I1097" si="50">(G1034-H1034)^2</f>
        <v>2.9529543730144154</v>
      </c>
    </row>
    <row r="1035" spans="2:9">
      <c r="B1035">
        <v>1027</v>
      </c>
      <c r="C1035">
        <v>3</v>
      </c>
      <c r="D1035">
        <v>14</v>
      </c>
      <c r="E1035">
        <v>82</v>
      </c>
      <c r="F1035">
        <v>74</v>
      </c>
      <c r="G1035">
        <f t="shared" si="49"/>
        <v>8</v>
      </c>
      <c r="H1035">
        <f t="shared" si="48"/>
        <v>3.6795675999585176</v>
      </c>
      <c r="I1035">
        <f t="shared" si="50"/>
        <v>18.666136123328208</v>
      </c>
    </row>
    <row r="1036" spans="2:9">
      <c r="B1036">
        <v>1028</v>
      </c>
      <c r="C1036">
        <v>9</v>
      </c>
      <c r="D1036">
        <v>12</v>
      </c>
      <c r="E1036">
        <v>93</v>
      </c>
      <c r="F1036">
        <v>96</v>
      </c>
      <c r="G1036">
        <f t="shared" si="49"/>
        <v>-3</v>
      </c>
      <c r="H1036">
        <f t="shared" si="48"/>
        <v>2.8166848884208493</v>
      </c>
      <c r="I1036">
        <f t="shared" si="50"/>
        <v>33.833823091183469</v>
      </c>
    </row>
    <row r="1037" spans="2:9">
      <c r="B1037">
        <v>1029</v>
      </c>
      <c r="C1037">
        <v>18</v>
      </c>
      <c r="D1037">
        <v>20</v>
      </c>
      <c r="E1037">
        <v>95</v>
      </c>
      <c r="F1037">
        <v>97</v>
      </c>
      <c r="G1037">
        <f t="shared" si="49"/>
        <v>-2</v>
      </c>
      <c r="H1037">
        <f t="shared" si="48"/>
        <v>5.9341857804768914</v>
      </c>
      <c r="I1037">
        <f t="shared" si="50"/>
        <v>62.951303999121698</v>
      </c>
    </row>
    <row r="1038" spans="2:9">
      <c r="B1038">
        <v>1030</v>
      </c>
      <c r="C1038">
        <v>6</v>
      </c>
      <c r="D1038">
        <v>15</v>
      </c>
      <c r="E1038">
        <v>108</v>
      </c>
      <c r="F1038">
        <v>103</v>
      </c>
      <c r="G1038">
        <f t="shared" si="49"/>
        <v>5</v>
      </c>
      <c r="H1038">
        <f t="shared" si="48"/>
        <v>-3.3272973933083834</v>
      </c>
      <c r="I1038">
        <f t="shared" si="50"/>
        <v>69.343881876600591</v>
      </c>
    </row>
    <row r="1039" spans="2:9">
      <c r="B1039">
        <v>1031</v>
      </c>
      <c r="C1039">
        <v>28</v>
      </c>
      <c r="D1039">
        <v>23</v>
      </c>
      <c r="E1039">
        <v>94</v>
      </c>
      <c r="F1039">
        <v>85</v>
      </c>
      <c r="G1039">
        <f t="shared" si="49"/>
        <v>9</v>
      </c>
      <c r="H1039">
        <f t="shared" si="48"/>
        <v>2.8878104816299648</v>
      </c>
      <c r="I1039">
        <f t="shared" si="50"/>
        <v>37.358860708472527</v>
      </c>
    </row>
    <row r="1040" spans="2:9">
      <c r="B1040">
        <v>1032</v>
      </c>
      <c r="C1040">
        <v>26</v>
      </c>
      <c r="D1040">
        <v>29</v>
      </c>
      <c r="E1040">
        <v>74</v>
      </c>
      <c r="F1040">
        <v>80</v>
      </c>
      <c r="G1040">
        <f t="shared" si="49"/>
        <v>-6</v>
      </c>
      <c r="H1040">
        <f t="shared" si="48"/>
        <v>5.7121933928918667</v>
      </c>
      <c r="I1040">
        <f t="shared" si="50"/>
        <v>137.17547407249987</v>
      </c>
    </row>
    <row r="1041" spans="2:9">
      <c r="B1041">
        <v>1033</v>
      </c>
      <c r="C1041">
        <v>11</v>
      </c>
      <c r="D1041">
        <v>5</v>
      </c>
      <c r="E1041">
        <v>107</v>
      </c>
      <c r="F1041">
        <v>114</v>
      </c>
      <c r="G1041">
        <f t="shared" si="49"/>
        <v>-7</v>
      </c>
      <c r="H1041">
        <f t="shared" si="48"/>
        <v>-6.8584166056326223</v>
      </c>
      <c r="I1041">
        <f t="shared" si="50"/>
        <v>2.0045857560588388E-2</v>
      </c>
    </row>
    <row r="1042" spans="2:9">
      <c r="B1042">
        <v>1034</v>
      </c>
      <c r="C1042">
        <v>20</v>
      </c>
      <c r="D1042">
        <v>16</v>
      </c>
      <c r="E1042">
        <v>110</v>
      </c>
      <c r="F1042">
        <v>107</v>
      </c>
      <c r="G1042">
        <f t="shared" si="49"/>
        <v>3</v>
      </c>
      <c r="H1042">
        <f t="shared" si="48"/>
        <v>1.1132072208608799</v>
      </c>
      <c r="I1042">
        <f t="shared" si="50"/>
        <v>3.5599869914115247</v>
      </c>
    </row>
    <row r="1043" spans="2:9">
      <c r="B1043">
        <v>1035</v>
      </c>
      <c r="C1043">
        <v>25</v>
      </c>
      <c r="D1043">
        <v>9</v>
      </c>
      <c r="E1043">
        <v>98</v>
      </c>
      <c r="F1043">
        <v>85</v>
      </c>
      <c r="G1043">
        <f t="shared" si="49"/>
        <v>13</v>
      </c>
      <c r="H1043">
        <f t="shared" si="48"/>
        <v>8.4737316283410937</v>
      </c>
      <c r="I1043">
        <f t="shared" si="50"/>
        <v>20.487105372279768</v>
      </c>
    </row>
    <row r="1044" spans="2:9">
      <c r="B1044">
        <v>1036</v>
      </c>
      <c r="C1044">
        <v>24</v>
      </c>
      <c r="D1044">
        <v>11</v>
      </c>
      <c r="E1044">
        <v>93</v>
      </c>
      <c r="F1044">
        <v>83</v>
      </c>
      <c r="G1044">
        <f t="shared" si="49"/>
        <v>10</v>
      </c>
      <c r="H1044">
        <f t="shared" si="48"/>
        <v>14.095097323981781</v>
      </c>
      <c r="I1044">
        <f t="shared" si="50"/>
        <v>16.769822092882745</v>
      </c>
    </row>
    <row r="1045" spans="2:9">
      <c r="B1045">
        <v>1037</v>
      </c>
      <c r="C1045">
        <v>27</v>
      </c>
      <c r="D1045">
        <v>18</v>
      </c>
      <c r="E1045">
        <v>92</v>
      </c>
      <c r="F1045">
        <v>101</v>
      </c>
      <c r="G1045">
        <f t="shared" si="49"/>
        <v>-9</v>
      </c>
      <c r="H1045">
        <f t="shared" si="48"/>
        <v>-3.6782384919394469</v>
      </c>
      <c r="I1045">
        <f t="shared" si="50"/>
        <v>28.321145548674934</v>
      </c>
    </row>
    <row r="1046" spans="2:9">
      <c r="B1046">
        <v>1038</v>
      </c>
      <c r="C1046">
        <v>10</v>
      </c>
      <c r="D1046">
        <v>3</v>
      </c>
      <c r="E1046">
        <v>140</v>
      </c>
      <c r="F1046">
        <v>89</v>
      </c>
      <c r="G1046">
        <f t="shared" si="49"/>
        <v>51</v>
      </c>
      <c r="H1046">
        <f t="shared" si="48"/>
        <v>11.373820262918937</v>
      </c>
      <c r="I1046">
        <f t="shared" si="50"/>
        <v>1570.2341205554535</v>
      </c>
    </row>
    <row r="1047" spans="2:9">
      <c r="B1047">
        <v>1039</v>
      </c>
      <c r="C1047">
        <v>21</v>
      </c>
      <c r="D1047">
        <v>8</v>
      </c>
      <c r="E1047">
        <v>98</v>
      </c>
      <c r="F1047">
        <v>102</v>
      </c>
      <c r="G1047">
        <f t="shared" si="49"/>
        <v>-4</v>
      </c>
      <c r="H1047">
        <f t="shared" si="48"/>
        <v>6.3437792544864671</v>
      </c>
      <c r="I1047">
        <f t="shared" si="50"/>
        <v>106.99376926554461</v>
      </c>
    </row>
    <row r="1048" spans="2:9">
      <c r="B1048">
        <v>1040</v>
      </c>
      <c r="C1048">
        <v>2</v>
      </c>
      <c r="D1048">
        <v>4</v>
      </c>
      <c r="E1048">
        <v>104</v>
      </c>
      <c r="F1048">
        <v>95</v>
      </c>
      <c r="G1048">
        <f t="shared" si="49"/>
        <v>9</v>
      </c>
      <c r="H1048">
        <f t="shared" si="48"/>
        <v>13.039366878740848</v>
      </c>
      <c r="I1048">
        <f t="shared" si="50"/>
        <v>16.316484781068585</v>
      </c>
    </row>
    <row r="1049" spans="2:9">
      <c r="B1049">
        <v>1041</v>
      </c>
      <c r="C1049">
        <v>14</v>
      </c>
      <c r="D1049">
        <v>16</v>
      </c>
      <c r="E1049">
        <v>111</v>
      </c>
      <c r="F1049">
        <v>84</v>
      </c>
      <c r="G1049">
        <f t="shared" si="49"/>
        <v>27</v>
      </c>
      <c r="H1049">
        <f t="shared" si="48"/>
        <v>-3.3726386963721433</v>
      </c>
      <c r="I1049">
        <f t="shared" si="50"/>
        <v>922.49718138036246</v>
      </c>
    </row>
    <row r="1050" spans="2:9">
      <c r="B1050">
        <v>1042</v>
      </c>
      <c r="C1050">
        <v>7</v>
      </c>
      <c r="D1050">
        <v>22</v>
      </c>
      <c r="E1050">
        <v>91</v>
      </c>
      <c r="F1050">
        <v>94</v>
      </c>
      <c r="G1050">
        <f t="shared" si="49"/>
        <v>-3</v>
      </c>
      <c r="H1050">
        <f t="shared" si="48"/>
        <v>5.1374243835006093</v>
      </c>
      <c r="I1050">
        <f t="shared" si="50"/>
        <v>66.217675597190251</v>
      </c>
    </row>
    <row r="1051" spans="2:9">
      <c r="B1051">
        <v>1043</v>
      </c>
      <c r="C1051">
        <v>19</v>
      </c>
      <c r="D1051">
        <v>17</v>
      </c>
      <c r="E1051">
        <v>101</v>
      </c>
      <c r="F1051">
        <v>122</v>
      </c>
      <c r="G1051">
        <f t="shared" si="49"/>
        <v>-21</v>
      </c>
      <c r="H1051">
        <f t="shared" si="48"/>
        <v>-2.4260579507701836</v>
      </c>
      <c r="I1051">
        <f t="shared" si="50"/>
        <v>344.99132324814752</v>
      </c>
    </row>
    <row r="1052" spans="2:9">
      <c r="B1052">
        <v>1044</v>
      </c>
      <c r="C1052">
        <v>28</v>
      </c>
      <c r="D1052">
        <v>15</v>
      </c>
      <c r="E1052">
        <v>103</v>
      </c>
      <c r="F1052">
        <v>90</v>
      </c>
      <c r="G1052">
        <f t="shared" si="49"/>
        <v>13</v>
      </c>
      <c r="H1052">
        <f t="shared" si="48"/>
        <v>6.5285042132899909</v>
      </c>
      <c r="I1052">
        <f t="shared" si="50"/>
        <v>41.880257717405399</v>
      </c>
    </row>
    <row r="1053" spans="2:9">
      <c r="B1053">
        <v>1045</v>
      </c>
      <c r="C1053">
        <v>26</v>
      </c>
      <c r="D1053">
        <v>13</v>
      </c>
      <c r="E1053">
        <v>95</v>
      </c>
      <c r="F1053">
        <v>71</v>
      </c>
      <c r="G1053">
        <f t="shared" si="49"/>
        <v>24</v>
      </c>
      <c r="H1053">
        <f t="shared" si="48"/>
        <v>6.8209005904800275</v>
      </c>
      <c r="I1053">
        <f t="shared" si="50"/>
        <v>295.12145652216941</v>
      </c>
    </row>
    <row r="1054" spans="2:9">
      <c r="B1054">
        <v>1046</v>
      </c>
      <c r="C1054">
        <v>23</v>
      </c>
      <c r="D1054">
        <v>5</v>
      </c>
      <c r="E1054">
        <v>112</v>
      </c>
      <c r="F1054">
        <v>95</v>
      </c>
      <c r="G1054">
        <f t="shared" si="49"/>
        <v>17</v>
      </c>
      <c r="H1054">
        <f t="shared" si="48"/>
        <v>2.3996672847648171E-4</v>
      </c>
      <c r="I1054">
        <f t="shared" si="50"/>
        <v>288.99184118881584</v>
      </c>
    </row>
    <row r="1055" spans="2:9">
      <c r="B1055">
        <v>1047</v>
      </c>
      <c r="C1055">
        <v>12</v>
      </c>
      <c r="D1055">
        <v>29</v>
      </c>
      <c r="E1055">
        <v>108</v>
      </c>
      <c r="F1055">
        <v>94</v>
      </c>
      <c r="G1055">
        <f t="shared" si="49"/>
        <v>14</v>
      </c>
      <c r="H1055">
        <f t="shared" si="48"/>
        <v>8.274547671721594</v>
      </c>
      <c r="I1055">
        <f t="shared" si="50"/>
        <v>32.780804363388619</v>
      </c>
    </row>
    <row r="1056" spans="2:9">
      <c r="B1056">
        <v>1048</v>
      </c>
      <c r="C1056">
        <v>1</v>
      </c>
      <c r="D1056">
        <v>21</v>
      </c>
      <c r="E1056">
        <v>89</v>
      </c>
      <c r="F1056">
        <v>110</v>
      </c>
      <c r="G1056">
        <f t="shared" si="49"/>
        <v>-21</v>
      </c>
      <c r="H1056">
        <f t="shared" si="48"/>
        <v>-1.9273153643479446</v>
      </c>
      <c r="I1056">
        <f t="shared" si="50"/>
        <v>363.76729921103799</v>
      </c>
    </row>
    <row r="1057" spans="2:9">
      <c r="B1057">
        <v>1049</v>
      </c>
      <c r="C1057">
        <v>4</v>
      </c>
      <c r="D1057">
        <v>2</v>
      </c>
      <c r="E1057">
        <v>106</v>
      </c>
      <c r="F1057">
        <v>110</v>
      </c>
      <c r="G1057">
        <f t="shared" si="49"/>
        <v>-4</v>
      </c>
      <c r="H1057">
        <f t="shared" si="48"/>
        <v>-5.3277997511921296</v>
      </c>
      <c r="I1057">
        <f t="shared" si="50"/>
        <v>1.7630521792658811</v>
      </c>
    </row>
    <row r="1058" spans="2:9">
      <c r="B1058">
        <v>1050</v>
      </c>
      <c r="C1058">
        <v>17</v>
      </c>
      <c r="D1058">
        <v>8</v>
      </c>
      <c r="E1058">
        <v>109</v>
      </c>
      <c r="F1058">
        <v>97</v>
      </c>
      <c r="G1058">
        <f t="shared" si="49"/>
        <v>12</v>
      </c>
      <c r="H1058">
        <f t="shared" si="48"/>
        <v>9.1081636912766069</v>
      </c>
      <c r="I1058">
        <f t="shared" si="50"/>
        <v>8.3627172364509406</v>
      </c>
    </row>
    <row r="1059" spans="2:9">
      <c r="B1059">
        <v>1051</v>
      </c>
      <c r="C1059">
        <v>25</v>
      </c>
      <c r="D1059">
        <v>28</v>
      </c>
      <c r="E1059">
        <v>101</v>
      </c>
      <c r="F1059">
        <v>81</v>
      </c>
      <c r="G1059">
        <f t="shared" si="49"/>
        <v>20</v>
      </c>
      <c r="H1059">
        <f t="shared" si="48"/>
        <v>7.9202583658438108</v>
      </c>
      <c r="I1059">
        <f t="shared" si="50"/>
        <v>145.92015794796643</v>
      </c>
    </row>
    <row r="1060" spans="2:9">
      <c r="B1060">
        <v>1052</v>
      </c>
      <c r="C1060">
        <v>3</v>
      </c>
      <c r="D1060">
        <v>24</v>
      </c>
      <c r="E1060">
        <v>92</v>
      </c>
      <c r="F1060">
        <v>107</v>
      </c>
      <c r="G1060">
        <f t="shared" si="49"/>
        <v>-15</v>
      </c>
      <c r="H1060">
        <f t="shared" si="48"/>
        <v>-8.2636263331547806</v>
      </c>
      <c r="I1060">
        <f t="shared" si="50"/>
        <v>45.378730179365711</v>
      </c>
    </row>
    <row r="1061" spans="2:9">
      <c r="B1061">
        <v>1053</v>
      </c>
      <c r="C1061">
        <v>9</v>
      </c>
      <c r="D1061">
        <v>6</v>
      </c>
      <c r="E1061">
        <v>102</v>
      </c>
      <c r="F1061">
        <v>89</v>
      </c>
      <c r="G1061">
        <f t="shared" si="49"/>
        <v>13</v>
      </c>
      <c r="H1061">
        <f t="shared" si="48"/>
        <v>13.158111907875451</v>
      </c>
      <c r="I1061">
        <f t="shared" si="50"/>
        <v>2.4999375412015152E-2</v>
      </c>
    </row>
    <row r="1062" spans="2:9">
      <c r="B1062">
        <v>1054</v>
      </c>
      <c r="C1062">
        <v>27</v>
      </c>
      <c r="D1062">
        <v>19</v>
      </c>
      <c r="E1062">
        <v>95</v>
      </c>
      <c r="F1062">
        <v>86</v>
      </c>
      <c r="G1062">
        <f t="shared" si="49"/>
        <v>9</v>
      </c>
      <c r="H1062">
        <f t="shared" si="48"/>
        <v>-0.63724799836011425</v>
      </c>
      <c r="I1062">
        <f t="shared" si="50"/>
        <v>92.876548981896036</v>
      </c>
    </row>
    <row r="1063" spans="2:9">
      <c r="B1063">
        <v>1055</v>
      </c>
      <c r="C1063">
        <v>16</v>
      </c>
      <c r="D1063">
        <v>5</v>
      </c>
      <c r="E1063">
        <v>95</v>
      </c>
      <c r="F1063">
        <v>119</v>
      </c>
      <c r="G1063">
        <f t="shared" si="49"/>
        <v>-24</v>
      </c>
      <c r="H1063">
        <f t="shared" si="48"/>
        <v>-1.3338745183919958</v>
      </c>
      <c r="I1063">
        <f t="shared" si="50"/>
        <v>513.75324434799973</v>
      </c>
    </row>
    <row r="1064" spans="2:9">
      <c r="B1064">
        <v>1056</v>
      </c>
      <c r="C1064">
        <v>15</v>
      </c>
      <c r="D1064">
        <v>14</v>
      </c>
      <c r="E1064">
        <v>109</v>
      </c>
      <c r="F1064">
        <v>87</v>
      </c>
      <c r="G1064">
        <f t="shared" si="49"/>
        <v>22</v>
      </c>
      <c r="H1064">
        <f t="shared" si="48"/>
        <v>8.7776265773813087</v>
      </c>
      <c r="I1064">
        <f t="shared" si="50"/>
        <v>174.83115892717313</v>
      </c>
    </row>
    <row r="1065" spans="2:9">
      <c r="B1065">
        <v>1057</v>
      </c>
      <c r="C1065">
        <v>10</v>
      </c>
      <c r="D1065">
        <v>22</v>
      </c>
      <c r="E1065">
        <v>92</v>
      </c>
      <c r="F1065">
        <v>81</v>
      </c>
      <c r="G1065">
        <f t="shared" si="49"/>
        <v>11</v>
      </c>
      <c r="H1065">
        <f t="shared" si="48"/>
        <v>4.5075192046288883</v>
      </c>
      <c r="I1065">
        <f t="shared" si="50"/>
        <v>42.152306878262699</v>
      </c>
    </row>
    <row r="1066" spans="2:9">
      <c r="B1066">
        <v>1058</v>
      </c>
      <c r="C1066">
        <v>7</v>
      </c>
      <c r="D1066">
        <v>24</v>
      </c>
      <c r="E1066">
        <v>99</v>
      </c>
      <c r="F1066">
        <v>88</v>
      </c>
      <c r="G1066">
        <f t="shared" si="49"/>
        <v>11</v>
      </c>
      <c r="H1066">
        <f t="shared" si="48"/>
        <v>-0.11568445513848236</v>
      </c>
      <c r="I1066">
        <f t="shared" si="50"/>
        <v>123.55844090620728</v>
      </c>
    </row>
    <row r="1067" spans="2:9">
      <c r="B1067">
        <v>1059</v>
      </c>
      <c r="C1067">
        <v>18</v>
      </c>
      <c r="D1067">
        <v>25</v>
      </c>
      <c r="E1067">
        <v>90</v>
      </c>
      <c r="F1067">
        <v>92</v>
      </c>
      <c r="G1067">
        <f t="shared" si="49"/>
        <v>-2</v>
      </c>
      <c r="H1067">
        <f t="shared" si="48"/>
        <v>-1.2390067674821168</v>
      </c>
      <c r="I1067">
        <f t="shared" si="50"/>
        <v>0.579110699938017</v>
      </c>
    </row>
    <row r="1068" spans="2:9">
      <c r="B1068">
        <v>1060</v>
      </c>
      <c r="C1068">
        <v>6</v>
      </c>
      <c r="D1068">
        <v>29</v>
      </c>
      <c r="E1068">
        <v>88</v>
      </c>
      <c r="F1068">
        <v>72</v>
      </c>
      <c r="G1068">
        <f t="shared" si="49"/>
        <v>16</v>
      </c>
      <c r="H1068">
        <f t="shared" si="48"/>
        <v>-2.0668793477330079</v>
      </c>
      <c r="I1068">
        <f t="shared" si="50"/>
        <v>326.41212936554143</v>
      </c>
    </row>
    <row r="1069" spans="2:9">
      <c r="B1069">
        <v>1061</v>
      </c>
      <c r="C1069">
        <v>26</v>
      </c>
      <c r="D1069">
        <v>12</v>
      </c>
      <c r="E1069">
        <v>119</v>
      </c>
      <c r="F1069">
        <v>98</v>
      </c>
      <c r="G1069">
        <f t="shared" si="49"/>
        <v>21</v>
      </c>
      <c r="H1069">
        <f t="shared" si="48"/>
        <v>1.2934292849446321</v>
      </c>
      <c r="I1069">
        <f t="shared" si="50"/>
        <v>388.34892934747779</v>
      </c>
    </row>
    <row r="1070" spans="2:9">
      <c r="B1070">
        <v>1062</v>
      </c>
      <c r="C1070">
        <v>11</v>
      </c>
      <c r="D1070">
        <v>13</v>
      </c>
      <c r="E1070">
        <v>102</v>
      </c>
      <c r="F1070">
        <v>100</v>
      </c>
      <c r="G1070">
        <f t="shared" si="49"/>
        <v>2</v>
      </c>
      <c r="H1070">
        <f t="shared" si="48"/>
        <v>3.0069459662368239</v>
      </c>
      <c r="I1070">
        <f t="shared" si="50"/>
        <v>1.0139401789206108</v>
      </c>
    </row>
    <row r="1071" spans="2:9">
      <c r="B1071">
        <v>1063</v>
      </c>
      <c r="C1071">
        <v>20</v>
      </c>
      <c r="D1071">
        <v>21</v>
      </c>
      <c r="E1071">
        <v>113</v>
      </c>
      <c r="F1071">
        <v>118</v>
      </c>
      <c r="G1071">
        <f t="shared" si="49"/>
        <v>-5</v>
      </c>
      <c r="H1071">
        <f t="shared" si="48"/>
        <v>1.3009147628967581</v>
      </c>
      <c r="I1071">
        <f t="shared" si="50"/>
        <v>39.701526849290303</v>
      </c>
    </row>
    <row r="1072" spans="2:9">
      <c r="B1072">
        <v>1064</v>
      </c>
      <c r="C1072">
        <v>17</v>
      </c>
      <c r="D1072">
        <v>9</v>
      </c>
      <c r="E1072">
        <v>110</v>
      </c>
      <c r="F1072">
        <v>86</v>
      </c>
      <c r="G1072">
        <f t="shared" si="49"/>
        <v>24</v>
      </c>
      <c r="H1072">
        <f t="shared" si="48"/>
        <v>6.6197923180498268</v>
      </c>
      <c r="I1072">
        <f t="shared" si="50"/>
        <v>302.07161906771989</v>
      </c>
    </row>
    <row r="1073" spans="2:9">
      <c r="B1073">
        <v>1065</v>
      </c>
      <c r="C1073">
        <v>14</v>
      </c>
      <c r="D1073">
        <v>15</v>
      </c>
      <c r="E1073">
        <v>86</v>
      </c>
      <c r="F1073">
        <v>91</v>
      </c>
      <c r="G1073">
        <f t="shared" si="49"/>
        <v>-5</v>
      </c>
      <c r="H1073">
        <f t="shared" si="48"/>
        <v>-1.0660594498325895</v>
      </c>
      <c r="I1073">
        <f t="shared" si="50"/>
        <v>15.475888252251469</v>
      </c>
    </row>
    <row r="1074" spans="2:9">
      <c r="B1074">
        <v>1066</v>
      </c>
      <c r="C1074">
        <v>12</v>
      </c>
      <c r="D1074">
        <v>13</v>
      </c>
      <c r="E1074">
        <v>110</v>
      </c>
      <c r="F1074">
        <v>94</v>
      </c>
      <c r="G1074">
        <f t="shared" si="49"/>
        <v>16</v>
      </c>
      <c r="H1074">
        <f t="shared" si="48"/>
        <v>9.3832548693097557</v>
      </c>
      <c r="I1074">
        <f t="shared" si="50"/>
        <v>43.781316124513054</v>
      </c>
    </row>
    <row r="1075" spans="2:9">
      <c r="B1075">
        <v>1067</v>
      </c>
      <c r="C1075">
        <v>27</v>
      </c>
      <c r="D1075">
        <v>7</v>
      </c>
      <c r="E1075">
        <v>85</v>
      </c>
      <c r="F1075">
        <v>92</v>
      </c>
      <c r="G1075">
        <f t="shared" si="49"/>
        <v>-7</v>
      </c>
      <c r="H1075">
        <f t="shared" si="48"/>
        <v>-5.0857162722043485</v>
      </c>
      <c r="I1075">
        <f t="shared" si="50"/>
        <v>3.6644821905032159</v>
      </c>
    </row>
    <row r="1076" spans="2:9">
      <c r="B1076">
        <v>1068</v>
      </c>
      <c r="C1076">
        <v>10</v>
      </c>
      <c r="D1076">
        <v>24</v>
      </c>
      <c r="E1076">
        <v>98</v>
      </c>
      <c r="F1076">
        <v>103</v>
      </c>
      <c r="G1076">
        <f t="shared" si="49"/>
        <v>-5</v>
      </c>
      <c r="H1076">
        <f t="shared" si="48"/>
        <v>-0.74558963401020328</v>
      </c>
      <c r="I1076">
        <f t="shared" si="50"/>
        <v>18.100007562241437</v>
      </c>
    </row>
    <row r="1077" spans="2:9">
      <c r="B1077">
        <v>1069</v>
      </c>
      <c r="C1077">
        <v>25</v>
      </c>
      <c r="D1077">
        <v>20</v>
      </c>
      <c r="E1077">
        <v>118</v>
      </c>
      <c r="F1077">
        <v>105</v>
      </c>
      <c r="G1077">
        <f t="shared" si="49"/>
        <v>13</v>
      </c>
      <c r="H1077">
        <f t="shared" si="48"/>
        <v>11.028976111733368</v>
      </c>
      <c r="I1077">
        <f t="shared" si="50"/>
        <v>3.8849351681177144</v>
      </c>
    </row>
    <row r="1078" spans="2:9">
      <c r="B1078">
        <v>1070</v>
      </c>
      <c r="C1078">
        <v>5</v>
      </c>
      <c r="D1078">
        <v>18</v>
      </c>
      <c r="E1078">
        <v>95</v>
      </c>
      <c r="F1078">
        <v>86</v>
      </c>
      <c r="G1078">
        <f t="shared" si="49"/>
        <v>9</v>
      </c>
      <c r="H1078">
        <f t="shared" si="48"/>
        <v>9.7096157721516647</v>
      </c>
      <c r="I1078">
        <f t="shared" si="50"/>
        <v>0.50355454408640332</v>
      </c>
    </row>
    <row r="1079" spans="2:9">
      <c r="B1079">
        <v>1071</v>
      </c>
      <c r="C1079">
        <v>3</v>
      </c>
      <c r="D1079">
        <v>26</v>
      </c>
      <c r="E1079">
        <v>94</v>
      </c>
      <c r="F1079">
        <v>101</v>
      </c>
      <c r="G1079">
        <f t="shared" si="49"/>
        <v>-7</v>
      </c>
      <c r="H1079">
        <f t="shared" si="48"/>
        <v>-1.8382671971905622</v>
      </c>
      <c r="I1079">
        <f t="shared" si="50"/>
        <v>26.643485527598969</v>
      </c>
    </row>
    <row r="1080" spans="2:9">
      <c r="B1080">
        <v>1072</v>
      </c>
      <c r="C1080">
        <v>22</v>
      </c>
      <c r="D1080">
        <v>6</v>
      </c>
      <c r="E1080">
        <v>95</v>
      </c>
      <c r="F1080">
        <v>65</v>
      </c>
      <c r="G1080">
        <f t="shared" si="49"/>
        <v>30</v>
      </c>
      <c r="H1080">
        <f t="shared" si="48"/>
        <v>12.80710660172436</v>
      </c>
      <c r="I1080">
        <f t="shared" si="50"/>
        <v>295.59558340447006</v>
      </c>
    </row>
    <row r="1081" spans="2:9">
      <c r="B1081">
        <v>1073</v>
      </c>
      <c r="C1081">
        <v>23</v>
      </c>
      <c r="D1081">
        <v>8</v>
      </c>
      <c r="E1081">
        <v>100</v>
      </c>
      <c r="F1081">
        <v>86</v>
      </c>
      <c r="G1081">
        <f t="shared" si="49"/>
        <v>14</v>
      </c>
      <c r="H1081">
        <f t="shared" si="48"/>
        <v>7.8656012816428174</v>
      </c>
      <c r="I1081">
        <f t="shared" si="50"/>
        <v>37.630847635782246</v>
      </c>
    </row>
    <row r="1082" spans="2:9">
      <c r="B1082">
        <v>1074</v>
      </c>
      <c r="C1082">
        <v>11</v>
      </c>
      <c r="D1082">
        <v>28</v>
      </c>
      <c r="E1082">
        <v>89</v>
      </c>
      <c r="F1082">
        <v>94</v>
      </c>
      <c r="G1082">
        <f t="shared" si="49"/>
        <v>-5</v>
      </c>
      <c r="H1082">
        <f t="shared" si="48"/>
        <v>-2.0348999264423444</v>
      </c>
      <c r="I1082">
        <f t="shared" si="50"/>
        <v>8.7918184462116145</v>
      </c>
    </row>
    <row r="1083" spans="2:9">
      <c r="B1083">
        <v>1075</v>
      </c>
      <c r="C1083">
        <v>4</v>
      </c>
      <c r="D1083">
        <v>10</v>
      </c>
      <c r="E1083">
        <v>82</v>
      </c>
      <c r="F1083">
        <v>103</v>
      </c>
      <c r="G1083">
        <f t="shared" si="49"/>
        <v>-21</v>
      </c>
      <c r="H1083">
        <f t="shared" si="48"/>
        <v>-7.9413251354557346</v>
      </c>
      <c r="I1083">
        <f t="shared" si="50"/>
        <v>170.52898921788019</v>
      </c>
    </row>
    <row r="1084" spans="2:9">
      <c r="B1084">
        <v>1076</v>
      </c>
      <c r="C1084">
        <v>2</v>
      </c>
      <c r="D1084">
        <v>14</v>
      </c>
      <c r="E1084">
        <v>90</v>
      </c>
      <c r="F1084">
        <v>62</v>
      </c>
      <c r="G1084">
        <f t="shared" si="49"/>
        <v>28</v>
      </c>
      <c r="H1084">
        <f t="shared" si="48"/>
        <v>8.5840789148394911</v>
      </c>
      <c r="I1084">
        <f t="shared" si="50"/>
        <v>376.9779915851804</v>
      </c>
    </row>
    <row r="1085" spans="2:9">
      <c r="B1085">
        <v>1077</v>
      </c>
      <c r="C1085">
        <v>21</v>
      </c>
      <c r="D1085">
        <v>3</v>
      </c>
      <c r="E1085">
        <v>108</v>
      </c>
      <c r="F1085">
        <v>101</v>
      </c>
      <c r="G1085">
        <f t="shared" si="49"/>
        <v>7</v>
      </c>
      <c r="H1085">
        <f t="shared" si="48"/>
        <v>11.072714245700826</v>
      </c>
      <c r="I1085">
        <f t="shared" si="50"/>
        <v>16.587001327134452</v>
      </c>
    </row>
    <row r="1086" spans="2:9">
      <c r="B1086">
        <v>1078</v>
      </c>
      <c r="C1086">
        <v>7</v>
      </c>
      <c r="D1086">
        <v>27</v>
      </c>
      <c r="E1086">
        <v>78</v>
      </c>
      <c r="F1086">
        <v>89</v>
      </c>
      <c r="G1086">
        <f t="shared" si="49"/>
        <v>-11</v>
      </c>
      <c r="H1086">
        <f t="shared" si="48"/>
        <v>12.797283399753068</v>
      </c>
      <c r="I1086">
        <f t="shared" si="50"/>
        <v>566.31069720816299</v>
      </c>
    </row>
    <row r="1087" spans="2:9">
      <c r="B1087">
        <v>1079</v>
      </c>
      <c r="C1087">
        <v>29</v>
      </c>
      <c r="D1087">
        <v>24</v>
      </c>
      <c r="E1087">
        <v>99</v>
      </c>
      <c r="F1087">
        <v>105</v>
      </c>
      <c r="G1087">
        <f t="shared" si="49"/>
        <v>-6</v>
      </c>
      <c r="H1087">
        <f t="shared" si="48"/>
        <v>-4.425985401307365</v>
      </c>
      <c r="I1087">
        <f t="shared" si="50"/>
        <v>2.4775219568975371</v>
      </c>
    </row>
    <row r="1088" spans="2:9">
      <c r="B1088">
        <v>1080</v>
      </c>
      <c r="C1088">
        <v>13</v>
      </c>
      <c r="D1088">
        <v>25</v>
      </c>
      <c r="E1088">
        <v>87</v>
      </c>
      <c r="F1088">
        <v>105</v>
      </c>
      <c r="G1088">
        <f t="shared" si="49"/>
        <v>-18</v>
      </c>
      <c r="H1088">
        <f t="shared" si="48"/>
        <v>-5.2505371309742586</v>
      </c>
      <c r="I1088">
        <f t="shared" si="50"/>
        <v>162.54880344866609</v>
      </c>
    </row>
    <row r="1089" spans="2:9">
      <c r="B1089">
        <v>1081</v>
      </c>
      <c r="C1089">
        <v>16</v>
      </c>
      <c r="D1089">
        <v>26</v>
      </c>
      <c r="E1089">
        <v>91</v>
      </c>
      <c r="F1089">
        <v>86</v>
      </c>
      <c r="G1089">
        <f t="shared" si="49"/>
        <v>5</v>
      </c>
      <c r="H1089">
        <f t="shared" si="48"/>
        <v>5.5663710267717832</v>
      </c>
      <c r="I1089">
        <f t="shared" si="50"/>
        <v>0.32077613996652393</v>
      </c>
    </row>
    <row r="1090" spans="2:9">
      <c r="B1090">
        <v>1082</v>
      </c>
      <c r="C1090">
        <v>15</v>
      </c>
      <c r="D1090">
        <v>9</v>
      </c>
      <c r="E1090">
        <v>106</v>
      </c>
      <c r="F1090">
        <v>99</v>
      </c>
      <c r="G1090">
        <f t="shared" si="49"/>
        <v>7</v>
      </c>
      <c r="H1090">
        <f t="shared" si="48"/>
        <v>1.7365361767560117</v>
      </c>
      <c r="I1090">
        <f t="shared" si="50"/>
        <v>27.704051418598223</v>
      </c>
    </row>
    <row r="1091" spans="2:9">
      <c r="B1091">
        <v>1083</v>
      </c>
      <c r="C1091">
        <v>18</v>
      </c>
      <c r="D1091">
        <v>17</v>
      </c>
      <c r="E1091">
        <v>106</v>
      </c>
      <c r="F1091">
        <v>97</v>
      </c>
      <c r="G1091">
        <f t="shared" si="49"/>
        <v>9</v>
      </c>
      <c r="H1091">
        <f t="shared" si="48"/>
        <v>0.61493254280914922</v>
      </c>
      <c r="I1091">
        <f t="shared" si="50"/>
        <v>70.309356261641028</v>
      </c>
    </row>
    <row r="1092" spans="2:9">
      <c r="B1092">
        <v>1084</v>
      </c>
      <c r="C1092">
        <v>6</v>
      </c>
      <c r="D1092">
        <v>19</v>
      </c>
      <c r="E1092">
        <v>75</v>
      </c>
      <c r="F1092">
        <v>83</v>
      </c>
      <c r="G1092">
        <f t="shared" si="49"/>
        <v>-8</v>
      </c>
      <c r="H1092">
        <f t="shared" si="48"/>
        <v>-1.9287120200576562</v>
      </c>
      <c r="I1092">
        <f t="shared" si="50"/>
        <v>36.860537735392391</v>
      </c>
    </row>
    <row r="1093" spans="2:9">
      <c r="B1093">
        <v>1085</v>
      </c>
      <c r="C1093">
        <v>1</v>
      </c>
      <c r="D1093">
        <v>29</v>
      </c>
      <c r="E1093">
        <v>91</v>
      </c>
      <c r="F1093">
        <v>89</v>
      </c>
      <c r="G1093">
        <f t="shared" si="49"/>
        <v>2</v>
      </c>
      <c r="H1093">
        <f t="shared" si="48"/>
        <v>1.4519743857311067</v>
      </c>
      <c r="I1093">
        <f t="shared" si="50"/>
        <v>0.30033207389479782</v>
      </c>
    </row>
    <row r="1094" spans="2:9">
      <c r="B1094">
        <v>1086</v>
      </c>
      <c r="C1094">
        <v>5</v>
      </c>
      <c r="D1094">
        <v>12</v>
      </c>
      <c r="E1094">
        <v>89</v>
      </c>
      <c r="F1094">
        <v>100</v>
      </c>
      <c r="G1094">
        <f t="shared" si="49"/>
        <v>-11</v>
      </c>
      <c r="H1094">
        <f t="shared" si="48"/>
        <v>8.1936748301084101</v>
      </c>
      <c r="I1094">
        <f t="shared" si="50"/>
        <v>368.39715348393713</v>
      </c>
    </row>
    <row r="1095" spans="2:9">
      <c r="B1095">
        <v>1087</v>
      </c>
      <c r="C1095">
        <v>23</v>
      </c>
      <c r="D1095">
        <v>28</v>
      </c>
      <c r="E1095">
        <v>88</v>
      </c>
      <c r="F1095">
        <v>93</v>
      </c>
      <c r="G1095">
        <f t="shared" si="49"/>
        <v>-5</v>
      </c>
      <c r="H1095">
        <f t="shared" si="48"/>
        <v>4.8237566459187544</v>
      </c>
      <c r="I1095">
        <f t="shared" si="50"/>
        <v>96.506194638232898</v>
      </c>
    </row>
    <row r="1096" spans="2:9">
      <c r="B1096">
        <v>1088</v>
      </c>
      <c r="C1096">
        <v>27</v>
      </c>
      <c r="D1096">
        <v>25</v>
      </c>
      <c r="E1096">
        <v>98</v>
      </c>
      <c r="F1096">
        <v>124</v>
      </c>
      <c r="G1096">
        <f t="shared" si="49"/>
        <v>-26</v>
      </c>
      <c r="H1096">
        <f t="shared" si="48"/>
        <v>-8.7730288231959239</v>
      </c>
      <c r="I1096">
        <f t="shared" si="50"/>
        <v>296.76853592643846</v>
      </c>
    </row>
    <row r="1097" spans="2:9">
      <c r="B1097">
        <v>1089</v>
      </c>
      <c r="C1097">
        <v>21</v>
      </c>
      <c r="D1097">
        <v>9</v>
      </c>
      <c r="E1097">
        <v>79</v>
      </c>
      <c r="F1097">
        <v>88</v>
      </c>
      <c r="G1097">
        <f t="shared" si="49"/>
        <v>-9</v>
      </c>
      <c r="H1097">
        <f t="shared" ref="H1097:H1160" si="51">Home_edge+VLOOKUP(C1097,lookup,3)-VLOOKUP(D1097,lookup,3)</f>
        <v>3.8554078812596875</v>
      </c>
      <c r="I1097">
        <f t="shared" si="50"/>
        <v>165.26151179355367</v>
      </c>
    </row>
    <row r="1098" spans="2:9">
      <c r="B1098">
        <v>1090</v>
      </c>
      <c r="C1098">
        <v>17</v>
      </c>
      <c r="D1098">
        <v>14</v>
      </c>
      <c r="E1098">
        <v>99</v>
      </c>
      <c r="F1098">
        <v>83</v>
      </c>
      <c r="G1098">
        <f t="shared" ref="G1098:G1161" si="52">E1098-F1098</f>
        <v>16</v>
      </c>
      <c r="H1098">
        <f t="shared" si="51"/>
        <v>13.660882718675126</v>
      </c>
      <c r="I1098">
        <f t="shared" ref="I1098:I1161" si="53">(G1098-H1098)^2</f>
        <v>5.4714696557926716</v>
      </c>
    </row>
    <row r="1099" spans="2:9">
      <c r="B1099">
        <v>1091</v>
      </c>
      <c r="C1099">
        <v>2</v>
      </c>
      <c r="D1099">
        <v>24</v>
      </c>
      <c r="E1099">
        <v>92</v>
      </c>
      <c r="F1099">
        <v>93</v>
      </c>
      <c r="G1099">
        <f t="shared" si="52"/>
        <v>-1</v>
      </c>
      <c r="H1099">
        <f t="shared" si="51"/>
        <v>-3.3591150182738083</v>
      </c>
      <c r="I1099">
        <f t="shared" si="53"/>
        <v>5.565423669445031</v>
      </c>
    </row>
    <row r="1100" spans="2:9">
      <c r="B1100">
        <v>1092</v>
      </c>
      <c r="C1100">
        <v>7</v>
      </c>
      <c r="D1100">
        <v>10</v>
      </c>
      <c r="E1100">
        <v>92</v>
      </c>
      <c r="F1100">
        <v>98</v>
      </c>
      <c r="G1100">
        <f t="shared" si="52"/>
        <v>-6</v>
      </c>
      <c r="H1100">
        <f t="shared" si="51"/>
        <v>4.4856887426460803</v>
      </c>
      <c r="I1100">
        <f t="shared" si="53"/>
        <v>109.94966840765471</v>
      </c>
    </row>
    <row r="1101" spans="2:9">
      <c r="B1101">
        <v>1093</v>
      </c>
      <c r="C1101">
        <v>13</v>
      </c>
      <c r="D1101">
        <v>12</v>
      </c>
      <c r="E1101">
        <v>101</v>
      </c>
      <c r="F1101">
        <v>102</v>
      </c>
      <c r="G1101">
        <f t="shared" si="52"/>
        <v>-1</v>
      </c>
      <c r="H1101">
        <f t="shared" si="51"/>
        <v>-1.6716877417610356</v>
      </c>
      <c r="I1101">
        <f t="shared" si="53"/>
        <v>0.45116442243203969</v>
      </c>
    </row>
    <row r="1102" spans="2:9">
      <c r="B1102">
        <v>1094</v>
      </c>
      <c r="C1102">
        <v>15</v>
      </c>
      <c r="D1102">
        <v>4</v>
      </c>
      <c r="E1102">
        <v>95</v>
      </c>
      <c r="F1102">
        <v>93</v>
      </c>
      <c r="G1102">
        <f t="shared" si="52"/>
        <v>2</v>
      </c>
      <c r="H1102">
        <f t="shared" si="51"/>
        <v>13.232914541282668</v>
      </c>
      <c r="I1102">
        <f t="shared" si="53"/>
        <v>126.17836909175961</v>
      </c>
    </row>
    <row r="1103" spans="2:9">
      <c r="B1103">
        <v>1095</v>
      </c>
      <c r="C1103">
        <v>28</v>
      </c>
      <c r="D1103">
        <v>19</v>
      </c>
      <c r="E1103">
        <v>92</v>
      </c>
      <c r="F1103">
        <v>94</v>
      </c>
      <c r="G1103">
        <f t="shared" si="52"/>
        <v>-2</v>
      </c>
      <c r="H1103">
        <f t="shared" si="51"/>
        <v>7.9270895865407178</v>
      </c>
      <c r="I1103">
        <f t="shared" si="53"/>
        <v>98.547107659205139</v>
      </c>
    </row>
    <row r="1104" spans="2:9">
      <c r="B1104">
        <v>1096</v>
      </c>
      <c r="C1104">
        <v>26</v>
      </c>
      <c r="D1104">
        <v>11</v>
      </c>
      <c r="E1104">
        <v>101</v>
      </c>
      <c r="F1104">
        <v>93</v>
      </c>
      <c r="G1104">
        <f t="shared" si="52"/>
        <v>8</v>
      </c>
      <c r="H1104">
        <f t="shared" si="51"/>
        <v>7.669738188017563</v>
      </c>
      <c r="I1104">
        <f t="shared" si="53"/>
        <v>0.10907286445392256</v>
      </c>
    </row>
    <row r="1105" spans="2:9">
      <c r="B1105">
        <v>1097</v>
      </c>
      <c r="C1105">
        <v>8</v>
      </c>
      <c r="D1105">
        <v>23</v>
      </c>
      <c r="E1105">
        <v>100</v>
      </c>
      <c r="F1105">
        <v>122</v>
      </c>
      <c r="G1105">
        <f t="shared" si="52"/>
        <v>-22</v>
      </c>
      <c r="H1105">
        <f t="shared" si="51"/>
        <v>-0.15403415409409726</v>
      </c>
      <c r="I1105">
        <f t="shared" si="53"/>
        <v>477.24622374048715</v>
      </c>
    </row>
    <row r="1106" spans="2:9">
      <c r="B1106">
        <v>1098</v>
      </c>
      <c r="C1106">
        <v>1</v>
      </c>
      <c r="D1106">
        <v>13</v>
      </c>
      <c r="E1106">
        <v>97</v>
      </c>
      <c r="F1106">
        <v>91</v>
      </c>
      <c r="G1106">
        <f t="shared" si="52"/>
        <v>6</v>
      </c>
      <c r="H1106">
        <f t="shared" si="51"/>
        <v>2.5606815833192678</v>
      </c>
      <c r="I1106">
        <f t="shared" si="53"/>
        <v>11.828911171319259</v>
      </c>
    </row>
    <row r="1107" spans="2:9">
      <c r="B1107">
        <v>1099</v>
      </c>
      <c r="C1107">
        <v>4</v>
      </c>
      <c r="D1107">
        <v>18</v>
      </c>
      <c r="E1107">
        <v>79</v>
      </c>
      <c r="F1107">
        <v>76</v>
      </c>
      <c r="G1107">
        <f t="shared" si="52"/>
        <v>3</v>
      </c>
      <c r="H1107">
        <f t="shared" si="51"/>
        <v>-7.163752534062553</v>
      </c>
      <c r="I1107">
        <f t="shared" si="53"/>
        <v>103.30186557366297</v>
      </c>
    </row>
    <row r="1108" spans="2:9">
      <c r="B1108">
        <v>1100</v>
      </c>
      <c r="C1108">
        <v>5</v>
      </c>
      <c r="D1108">
        <v>20</v>
      </c>
      <c r="E1108">
        <v>108</v>
      </c>
      <c r="F1108">
        <v>90</v>
      </c>
      <c r="G1108">
        <f t="shared" si="52"/>
        <v>18</v>
      </c>
      <c r="H1108">
        <f t="shared" si="51"/>
        <v>11.788017988854195</v>
      </c>
      <c r="I1108">
        <f t="shared" si="53"/>
        <v>38.588720506799078</v>
      </c>
    </row>
    <row r="1109" spans="2:9">
      <c r="B1109">
        <v>1101</v>
      </c>
      <c r="C1109">
        <v>3</v>
      </c>
      <c r="D1109">
        <v>15</v>
      </c>
      <c r="E1109">
        <v>117</v>
      </c>
      <c r="F1109">
        <v>115</v>
      </c>
      <c r="G1109">
        <f t="shared" si="52"/>
        <v>2</v>
      </c>
      <c r="H1109">
        <f t="shared" si="51"/>
        <v>-1.2422754136484317</v>
      </c>
      <c r="I1109">
        <f t="shared" si="53"/>
        <v>10.512349857949109</v>
      </c>
    </row>
    <row r="1110" spans="2:9">
      <c r="B1110">
        <v>1102</v>
      </c>
      <c r="C1110">
        <v>22</v>
      </c>
      <c r="D1110">
        <v>16</v>
      </c>
      <c r="E1110">
        <v>111</v>
      </c>
      <c r="F1110">
        <v>94</v>
      </c>
      <c r="G1110">
        <f t="shared" si="52"/>
        <v>17</v>
      </c>
      <c r="H1110">
        <f t="shared" si="51"/>
        <v>3.3174463981020632</v>
      </c>
      <c r="I1110">
        <f t="shared" si="53"/>
        <v>187.21227306881019</v>
      </c>
    </row>
    <row r="1111" spans="2:9">
      <c r="B1111">
        <v>1103</v>
      </c>
      <c r="C1111">
        <v>11</v>
      </c>
      <c r="D1111">
        <v>19</v>
      </c>
      <c r="E1111">
        <v>109</v>
      </c>
      <c r="F1111">
        <v>98</v>
      </c>
      <c r="G1111">
        <f t="shared" si="52"/>
        <v>11</v>
      </c>
      <c r="H1111">
        <f t="shared" si="51"/>
        <v>2.036406096324014</v>
      </c>
      <c r="I1111">
        <f t="shared" si="53"/>
        <v>80.34601567001728</v>
      </c>
    </row>
    <row r="1112" spans="2:9">
      <c r="B1112">
        <v>1104</v>
      </c>
      <c r="C1112">
        <v>2</v>
      </c>
      <c r="D1112">
        <v>29</v>
      </c>
      <c r="E1112">
        <v>98</v>
      </c>
      <c r="F1112">
        <v>99</v>
      </c>
      <c r="G1112">
        <f t="shared" si="52"/>
        <v>-1</v>
      </c>
      <c r="H1112">
        <f t="shared" si="51"/>
        <v>4.9226539468079169</v>
      </c>
      <c r="I1112">
        <f t="shared" si="53"/>
        <v>35.077829773639394</v>
      </c>
    </row>
    <row r="1113" spans="2:9">
      <c r="B1113">
        <v>1105</v>
      </c>
      <c r="C1113">
        <v>27</v>
      </c>
      <c r="D1113">
        <v>17</v>
      </c>
      <c r="E1113">
        <v>87</v>
      </c>
      <c r="F1113">
        <v>96</v>
      </c>
      <c r="G1113">
        <f t="shared" si="52"/>
        <v>-9</v>
      </c>
      <c r="H1113">
        <f t="shared" si="51"/>
        <v>-6.919089512904657</v>
      </c>
      <c r="I1113">
        <f t="shared" si="53"/>
        <v>4.3301884553033778</v>
      </c>
    </row>
    <row r="1114" spans="2:9">
      <c r="B1114">
        <v>1106</v>
      </c>
      <c r="C1114">
        <v>21</v>
      </c>
      <c r="D1114">
        <v>24</v>
      </c>
      <c r="E1114">
        <v>81</v>
      </c>
      <c r="F1114">
        <v>97</v>
      </c>
      <c r="G1114">
        <f t="shared" si="52"/>
        <v>-16</v>
      </c>
      <c r="H1114">
        <f t="shared" si="51"/>
        <v>-1.0466956512283137</v>
      </c>
      <c r="I1114">
        <f t="shared" si="53"/>
        <v>223.60131094699423</v>
      </c>
    </row>
    <row r="1115" spans="2:9">
      <c r="B1115">
        <v>1107</v>
      </c>
      <c r="C1115">
        <v>7</v>
      </c>
      <c r="D1115">
        <v>25</v>
      </c>
      <c r="E1115">
        <v>83</v>
      </c>
      <c r="F1115">
        <v>89</v>
      </c>
      <c r="G1115">
        <f t="shared" si="52"/>
        <v>-6</v>
      </c>
      <c r="H1115">
        <f t="shared" si="51"/>
        <v>0.16847101278278487</v>
      </c>
      <c r="I1115">
        <f t="shared" si="53"/>
        <v>38.050034635541479</v>
      </c>
    </row>
    <row r="1116" spans="2:9">
      <c r="B1116">
        <v>1108</v>
      </c>
      <c r="C1116">
        <v>10</v>
      </c>
      <c r="D1116">
        <v>14</v>
      </c>
      <c r="E1116">
        <v>90</v>
      </c>
      <c r="F1116">
        <v>69</v>
      </c>
      <c r="G1116">
        <f t="shared" si="52"/>
        <v>21</v>
      </c>
      <c r="H1116">
        <f t="shared" si="51"/>
        <v>11.197604299103094</v>
      </c>
      <c r="I1116">
        <f t="shared" si="53"/>
        <v>96.086961476962131</v>
      </c>
    </row>
    <row r="1117" spans="2:9">
      <c r="B1117">
        <v>1109</v>
      </c>
      <c r="C1117">
        <v>8</v>
      </c>
      <c r="D1117">
        <v>6</v>
      </c>
      <c r="E1117">
        <v>106</v>
      </c>
      <c r="F1117">
        <v>99</v>
      </c>
      <c r="G1117">
        <f t="shared" si="52"/>
        <v>7</v>
      </c>
      <c r="H1117">
        <f t="shared" si="51"/>
        <v>10.669740534648671</v>
      </c>
      <c r="I1117">
        <f t="shared" si="53"/>
        <v>13.466995591643515</v>
      </c>
    </row>
    <row r="1118" spans="2:9">
      <c r="B1118">
        <v>1110</v>
      </c>
      <c r="C1118">
        <v>9</v>
      </c>
      <c r="D1118">
        <v>20</v>
      </c>
      <c r="E1118">
        <v>114</v>
      </c>
      <c r="F1118">
        <v>93</v>
      </c>
      <c r="G1118">
        <f t="shared" si="52"/>
        <v>21</v>
      </c>
      <c r="H1118">
        <f t="shared" si="51"/>
        <v>6.4110280471666341</v>
      </c>
      <c r="I1118">
        <f t="shared" si="53"/>
        <v>212.83810264055856</v>
      </c>
    </row>
    <row r="1119" spans="2:9">
      <c r="B1119">
        <v>1111</v>
      </c>
      <c r="C1119">
        <v>23</v>
      </c>
      <c r="D1119">
        <v>16</v>
      </c>
      <c r="E1119">
        <v>78</v>
      </c>
      <c r="F1119">
        <v>97</v>
      </c>
      <c r="G1119">
        <f t="shared" si="52"/>
        <v>-19</v>
      </c>
      <c r="H1119">
        <f t="shared" si="51"/>
        <v>5.1898980488948325</v>
      </c>
      <c r="I1119">
        <f t="shared" si="53"/>
        <v>585.15116761592606</v>
      </c>
    </row>
    <row r="1120" spans="2:9">
      <c r="B1120">
        <v>1112</v>
      </c>
      <c r="C1120">
        <v>26</v>
      </c>
      <c r="D1120">
        <v>28</v>
      </c>
      <c r="E1120">
        <v>82</v>
      </c>
      <c r="F1120">
        <v>80</v>
      </c>
      <c r="G1120">
        <f t="shared" si="52"/>
        <v>2</v>
      </c>
      <c r="H1120">
        <f t="shared" si="51"/>
        <v>1.7790546978008592</v>
      </c>
      <c r="I1120">
        <f t="shared" si="53"/>
        <v>4.8816826563869639E-2</v>
      </c>
    </row>
    <row r="1121" spans="2:9">
      <c r="B1121">
        <v>1113</v>
      </c>
      <c r="C1121">
        <v>12</v>
      </c>
      <c r="D1121">
        <v>22</v>
      </c>
      <c r="E1121">
        <v>115</v>
      </c>
      <c r="F1121">
        <v>113</v>
      </c>
      <c r="G1121">
        <f t="shared" si="52"/>
        <v>2</v>
      </c>
      <c r="H1121">
        <f t="shared" si="51"/>
        <v>5.2458875452789613</v>
      </c>
      <c r="I1121">
        <f t="shared" si="53"/>
        <v>10.535785956597081</v>
      </c>
    </row>
    <row r="1122" spans="2:9">
      <c r="B1122">
        <v>1114</v>
      </c>
      <c r="C1122">
        <v>4</v>
      </c>
      <c r="D1122">
        <v>29</v>
      </c>
      <c r="E1122">
        <v>91</v>
      </c>
      <c r="F1122">
        <v>100</v>
      </c>
      <c r="G1122">
        <f t="shared" si="52"/>
        <v>-9</v>
      </c>
      <c r="H1122">
        <f t="shared" si="51"/>
        <v>-4.260929368158572</v>
      </c>
      <c r="I1122">
        <f t="shared" si="53"/>
        <v>22.458790453581912</v>
      </c>
    </row>
    <row r="1123" spans="2:9">
      <c r="B1123">
        <v>1115</v>
      </c>
      <c r="C1123">
        <v>21</v>
      </c>
      <c r="D1123">
        <v>7</v>
      </c>
      <c r="E1123">
        <v>91</v>
      </c>
      <c r="F1123">
        <v>74</v>
      </c>
      <c r="G1123">
        <f t="shared" si="52"/>
        <v>17</v>
      </c>
      <c r="H1123">
        <f t="shared" si="51"/>
        <v>2.9247723676845285</v>
      </c>
      <c r="I1123">
        <f t="shared" si="53"/>
        <v>198.11203290149697</v>
      </c>
    </row>
    <row r="1124" spans="2:9">
      <c r="B1124">
        <v>1116</v>
      </c>
      <c r="C1124">
        <v>14</v>
      </c>
      <c r="D1124">
        <v>27</v>
      </c>
      <c r="E1124">
        <v>89</v>
      </c>
      <c r="F1124">
        <v>83</v>
      </c>
      <c r="G1124">
        <f t="shared" si="52"/>
        <v>6</v>
      </c>
      <c r="H1124">
        <f t="shared" si="51"/>
        <v>4.8255574855526113</v>
      </c>
      <c r="I1124">
        <f t="shared" si="53"/>
        <v>1.3793152197415048</v>
      </c>
    </row>
    <row r="1125" spans="2:9">
      <c r="B1125">
        <v>1117</v>
      </c>
      <c r="C1125">
        <v>19</v>
      </c>
      <c r="D1125">
        <v>1</v>
      </c>
      <c r="E1125">
        <v>99</v>
      </c>
      <c r="F1125">
        <v>95</v>
      </c>
      <c r="G1125">
        <f t="shared" si="52"/>
        <v>4</v>
      </c>
      <c r="H1125">
        <f t="shared" si="51"/>
        <v>6.1214254141422613</v>
      </c>
      <c r="I1125">
        <f t="shared" si="53"/>
        <v>4.5004457877686646</v>
      </c>
    </row>
    <row r="1126" spans="2:9">
      <c r="B1126">
        <v>1118</v>
      </c>
      <c r="C1126">
        <v>13</v>
      </c>
      <c r="D1126">
        <v>11</v>
      </c>
      <c r="E1126">
        <v>111</v>
      </c>
      <c r="F1126">
        <v>108</v>
      </c>
      <c r="G1126">
        <f t="shared" si="52"/>
        <v>3</v>
      </c>
      <c r="H1126">
        <f t="shared" si="51"/>
        <v>4.7046211613118958</v>
      </c>
      <c r="I1126">
        <f t="shared" si="53"/>
        <v>2.9057333035923163</v>
      </c>
    </row>
    <row r="1127" spans="2:9">
      <c r="B1127">
        <v>1119</v>
      </c>
      <c r="C1127">
        <v>9</v>
      </c>
      <c r="D1127">
        <v>23</v>
      </c>
      <c r="E1127">
        <v>66</v>
      </c>
      <c r="F1127">
        <v>81</v>
      </c>
      <c r="G1127">
        <f t="shared" si="52"/>
        <v>-15</v>
      </c>
      <c r="H1127">
        <f t="shared" si="51"/>
        <v>2.3343372191326819</v>
      </c>
      <c r="I1127">
        <f t="shared" si="53"/>
        <v>300.47924682660852</v>
      </c>
    </row>
    <row r="1128" spans="2:9">
      <c r="B1128">
        <v>1120</v>
      </c>
      <c r="C1128">
        <v>3</v>
      </c>
      <c r="D1128">
        <v>10</v>
      </c>
      <c r="E1128">
        <v>115</v>
      </c>
      <c r="F1128">
        <v>103</v>
      </c>
      <c r="G1128">
        <f t="shared" si="52"/>
        <v>12</v>
      </c>
      <c r="H1128">
        <f t="shared" si="51"/>
        <v>-3.6622531353702183</v>
      </c>
      <c r="I1128">
        <f t="shared" si="53"/>
        <v>245.30617327641423</v>
      </c>
    </row>
    <row r="1129" spans="2:9">
      <c r="B1129">
        <v>1121</v>
      </c>
      <c r="C1129">
        <v>6</v>
      </c>
      <c r="D1129">
        <v>22</v>
      </c>
      <c r="E1129">
        <v>78</v>
      </c>
      <c r="F1129">
        <v>98</v>
      </c>
      <c r="G1129">
        <f t="shared" si="52"/>
        <v>-20</v>
      </c>
      <c r="H1129">
        <f t="shared" si="51"/>
        <v>-5.0955394741756406</v>
      </c>
      <c r="I1129">
        <f t="shared" si="53"/>
        <v>222.14294356585651</v>
      </c>
    </row>
    <row r="1130" spans="2:9">
      <c r="B1130">
        <v>1122</v>
      </c>
      <c r="C1130">
        <v>24</v>
      </c>
      <c r="D1130">
        <v>26</v>
      </c>
      <c r="E1130">
        <v>107</v>
      </c>
      <c r="F1130">
        <v>85</v>
      </c>
      <c r="G1130">
        <f t="shared" si="52"/>
        <v>22</v>
      </c>
      <c r="H1130">
        <f t="shared" si="51"/>
        <v>10.281142699738577</v>
      </c>
      <c r="I1130">
        <f t="shared" si="53"/>
        <v>137.33161642389044</v>
      </c>
    </row>
    <row r="1131" spans="2:9">
      <c r="B1131">
        <v>1123</v>
      </c>
      <c r="C1131">
        <v>12</v>
      </c>
      <c r="D1131">
        <v>5</v>
      </c>
      <c r="E1131">
        <v>108</v>
      </c>
      <c r="F1131">
        <v>99</v>
      </c>
      <c r="G1131">
        <f t="shared" si="52"/>
        <v>9</v>
      </c>
      <c r="H1131">
        <f t="shared" si="51"/>
        <v>-0.48210770255969049</v>
      </c>
      <c r="I1131">
        <f t="shared" si="53"/>
        <v>89.910366482941825</v>
      </c>
    </row>
    <row r="1132" spans="2:9">
      <c r="B1132">
        <v>1124</v>
      </c>
      <c r="C1132">
        <v>8</v>
      </c>
      <c r="D1132">
        <v>28</v>
      </c>
      <c r="E1132">
        <v>128</v>
      </c>
      <c r="F1132">
        <v>102</v>
      </c>
      <c r="G1132">
        <f t="shared" si="52"/>
        <v>26</v>
      </c>
      <c r="H1132">
        <f t="shared" si="51"/>
        <v>0.81393892805029733</v>
      </c>
      <c r="I1132">
        <f t="shared" si="53"/>
        <v>634.33767231998013</v>
      </c>
    </row>
    <row r="1133" spans="2:9">
      <c r="B1133">
        <v>1125</v>
      </c>
      <c r="C1133">
        <v>20</v>
      </c>
      <c r="D1133">
        <v>27</v>
      </c>
      <c r="E1133">
        <v>88</v>
      </c>
      <c r="F1133">
        <v>82</v>
      </c>
      <c r="G1133">
        <f t="shared" si="52"/>
        <v>6</v>
      </c>
      <c r="H1133">
        <f t="shared" si="51"/>
        <v>9.3114034027856345</v>
      </c>
      <c r="I1133">
        <f t="shared" si="53"/>
        <v>10.965392495980279</v>
      </c>
    </row>
    <row r="1134" spans="2:9">
      <c r="B1134">
        <v>1126</v>
      </c>
      <c r="C1134">
        <v>29</v>
      </c>
      <c r="D1134">
        <v>2</v>
      </c>
      <c r="E1134">
        <v>83</v>
      </c>
      <c r="F1134">
        <v>87</v>
      </c>
      <c r="G1134">
        <f t="shared" si="52"/>
        <v>-4</v>
      </c>
      <c r="H1134">
        <f t="shared" si="51"/>
        <v>2.7889131807408032</v>
      </c>
      <c r="I1134">
        <f t="shared" si="53"/>
        <v>46.089342175636205</v>
      </c>
    </row>
    <row r="1135" spans="2:9">
      <c r="B1135">
        <v>1127</v>
      </c>
      <c r="C1135">
        <v>1</v>
      </c>
      <c r="D1135">
        <v>17</v>
      </c>
      <c r="E1135">
        <v>97</v>
      </c>
      <c r="F1135">
        <v>92</v>
      </c>
      <c r="G1135">
        <f t="shared" si="52"/>
        <v>5</v>
      </c>
      <c r="H1135">
        <f t="shared" si="51"/>
        <v>-4.6916998011380855</v>
      </c>
      <c r="I1135">
        <f t="shared" si="53"/>
        <v>93.92904503538</v>
      </c>
    </row>
    <row r="1136" spans="2:9">
      <c r="B1136">
        <v>1128</v>
      </c>
      <c r="C1136">
        <v>7</v>
      </c>
      <c r="D1136">
        <v>3</v>
      </c>
      <c r="E1136">
        <v>111</v>
      </c>
      <c r="F1136">
        <v>102</v>
      </c>
      <c r="G1136">
        <f t="shared" si="52"/>
        <v>9</v>
      </c>
      <c r="H1136">
        <f t="shared" si="51"/>
        <v>12.003725441790658</v>
      </c>
      <c r="I1136">
        <f t="shared" si="53"/>
        <v>9.022366529660486</v>
      </c>
    </row>
    <row r="1137" spans="2:9">
      <c r="B1137">
        <v>1129</v>
      </c>
      <c r="C1137">
        <v>15</v>
      </c>
      <c r="D1137">
        <v>11</v>
      </c>
      <c r="E1137">
        <v>112</v>
      </c>
      <c r="F1137">
        <v>92</v>
      </c>
      <c r="G1137">
        <f t="shared" si="52"/>
        <v>20</v>
      </c>
      <c r="H1137">
        <f t="shared" si="51"/>
        <v>7.0737464044754326</v>
      </c>
      <c r="I1137">
        <f t="shared" si="53"/>
        <v>167.08803201581182</v>
      </c>
    </row>
    <row r="1138" spans="2:9">
      <c r="B1138">
        <v>1130</v>
      </c>
      <c r="C1138">
        <v>25</v>
      </c>
      <c r="D1138">
        <v>23</v>
      </c>
      <c r="E1138">
        <v>84</v>
      </c>
      <c r="F1138">
        <v>79</v>
      </c>
      <c r="G1138">
        <f t="shared" si="52"/>
        <v>5</v>
      </c>
      <c r="H1138">
        <f t="shared" si="51"/>
        <v>6.9522852836994158</v>
      </c>
      <c r="I1138">
        <f t="shared" si="53"/>
        <v>3.8114178289493084</v>
      </c>
    </row>
    <row r="1139" spans="2:9">
      <c r="B1139">
        <v>1131</v>
      </c>
      <c r="C1139">
        <v>18</v>
      </c>
      <c r="D1139">
        <v>4</v>
      </c>
      <c r="E1139">
        <v>100</v>
      </c>
      <c r="F1139">
        <v>81</v>
      </c>
      <c r="G1139">
        <f t="shared" si="52"/>
        <v>19</v>
      </c>
      <c r="H1139">
        <f t="shared" si="51"/>
        <v>14.875319661611272</v>
      </c>
      <c r="I1139">
        <f t="shared" si="53"/>
        <v>17.012987893890553</v>
      </c>
    </row>
    <row r="1140" spans="2:9">
      <c r="B1140">
        <v>1132</v>
      </c>
      <c r="C1140">
        <v>28</v>
      </c>
      <c r="D1140">
        <v>9</v>
      </c>
      <c r="E1140">
        <v>94</v>
      </c>
      <c r="F1140">
        <v>73</v>
      </c>
      <c r="G1140">
        <f t="shared" si="52"/>
        <v>21</v>
      </c>
      <c r="H1140">
        <f t="shared" si="51"/>
        <v>4.4092568262716423</v>
      </c>
      <c r="I1140">
        <f t="shared" si="53"/>
        <v>275.25275905661402</v>
      </c>
    </row>
    <row r="1141" spans="2:9">
      <c r="B1141">
        <v>1133</v>
      </c>
      <c r="C1141">
        <v>26</v>
      </c>
      <c r="D1141">
        <v>16</v>
      </c>
      <c r="E1141">
        <v>100</v>
      </c>
      <c r="F1141">
        <v>92</v>
      </c>
      <c r="G1141">
        <f t="shared" si="52"/>
        <v>8</v>
      </c>
      <c r="H1141">
        <f t="shared" si="51"/>
        <v>2.1451961007769369</v>
      </c>
      <c r="I1141">
        <f t="shared" si="53"/>
        <v>34.278728698357575</v>
      </c>
    </row>
    <row r="1142" spans="2:9">
      <c r="B1142">
        <v>1134</v>
      </c>
      <c r="C1142">
        <v>22</v>
      </c>
      <c r="D1142">
        <v>5</v>
      </c>
      <c r="E1142">
        <v>112</v>
      </c>
      <c r="F1142">
        <v>89</v>
      </c>
      <c r="G1142">
        <f t="shared" si="52"/>
        <v>23</v>
      </c>
      <c r="H1142">
        <f t="shared" si="51"/>
        <v>-1.8722116840642924</v>
      </c>
      <c r="I1142">
        <f t="shared" si="53"/>
        <v>618.6269140569043</v>
      </c>
    </row>
    <row r="1143" spans="2:9">
      <c r="B1143">
        <v>1135</v>
      </c>
      <c r="C1143">
        <v>2</v>
      </c>
      <c r="D1143">
        <v>21</v>
      </c>
      <c r="E1143">
        <v>78</v>
      </c>
      <c r="F1143">
        <v>99</v>
      </c>
      <c r="G1143">
        <f t="shared" si="52"/>
        <v>-21</v>
      </c>
      <c r="H1143">
        <f t="shared" si="51"/>
        <v>1.5433641967288654</v>
      </c>
      <c r="I1143">
        <f t="shared" si="53"/>
        <v>508.20326930635696</v>
      </c>
    </row>
    <row r="1144" spans="2:9">
      <c r="B1144">
        <v>1136</v>
      </c>
      <c r="C1144">
        <v>12</v>
      </c>
      <c r="D1144">
        <v>24</v>
      </c>
      <c r="E1144">
        <v>117</v>
      </c>
      <c r="F1144">
        <v>104</v>
      </c>
      <c r="G1144">
        <f t="shared" si="52"/>
        <v>13</v>
      </c>
      <c r="H1144">
        <f t="shared" si="51"/>
        <v>-7.221293360130332E-3</v>
      </c>
      <c r="I1144">
        <f t="shared" si="53"/>
        <v>169.18780577444119</v>
      </c>
    </row>
    <row r="1145" spans="2:9">
      <c r="B1145">
        <v>1137</v>
      </c>
      <c r="C1145">
        <v>27</v>
      </c>
      <c r="D1145">
        <v>15</v>
      </c>
      <c r="E1145">
        <v>103</v>
      </c>
      <c r="F1145">
        <v>105</v>
      </c>
      <c r="G1145">
        <f t="shared" si="52"/>
        <v>-2</v>
      </c>
      <c r="H1145">
        <f t="shared" si="51"/>
        <v>-2.0358333716108414</v>
      </c>
      <c r="I1145">
        <f t="shared" si="53"/>
        <v>1.2840305210006569E-3</v>
      </c>
    </row>
    <row r="1146" spans="2:9">
      <c r="B1146">
        <v>1138</v>
      </c>
      <c r="C1146">
        <v>1</v>
      </c>
      <c r="D1146">
        <v>4</v>
      </c>
      <c r="E1146">
        <v>109</v>
      </c>
      <c r="F1146">
        <v>89</v>
      </c>
      <c r="G1146">
        <f t="shared" si="52"/>
        <v>20</v>
      </c>
      <c r="H1146">
        <f t="shared" si="51"/>
        <v>9.5686873176640379</v>
      </c>
      <c r="I1146">
        <f t="shared" si="53"/>
        <v>108.81228427666308</v>
      </c>
    </row>
    <row r="1147" spans="2:9">
      <c r="B1147">
        <v>1139</v>
      </c>
      <c r="C1147">
        <v>14</v>
      </c>
      <c r="D1147">
        <v>29</v>
      </c>
      <c r="E1147">
        <v>87</v>
      </c>
      <c r="F1147">
        <v>91</v>
      </c>
      <c r="G1147">
        <f t="shared" si="52"/>
        <v>-4</v>
      </c>
      <c r="H1147">
        <f t="shared" si="51"/>
        <v>0.19435859574278624</v>
      </c>
      <c r="I1147">
        <f t="shared" si="53"/>
        <v>17.592644029681395</v>
      </c>
    </row>
    <row r="1148" spans="2:9">
      <c r="B1148">
        <v>1140</v>
      </c>
      <c r="C1148">
        <v>19</v>
      </c>
      <c r="D1148">
        <v>21</v>
      </c>
      <c r="E1148">
        <v>108</v>
      </c>
      <c r="F1148">
        <v>103</v>
      </c>
      <c r="G1148">
        <f t="shared" si="52"/>
        <v>5</v>
      </c>
      <c r="H1148">
        <f t="shared" si="51"/>
        <v>0.33832648601995685</v>
      </c>
      <c r="I1148">
        <f t="shared" si="53"/>
        <v>21.73119995094304</v>
      </c>
    </row>
    <row r="1149" spans="2:9">
      <c r="B1149">
        <v>1141</v>
      </c>
      <c r="C1149">
        <v>16</v>
      </c>
      <c r="D1149">
        <v>11</v>
      </c>
      <c r="E1149">
        <v>106</v>
      </c>
      <c r="F1149">
        <v>90</v>
      </c>
      <c r="G1149">
        <f t="shared" si="52"/>
        <v>16</v>
      </c>
      <c r="H1149">
        <f t="shared" si="51"/>
        <v>9.3803256510149868</v>
      </c>
      <c r="I1149">
        <f t="shared" si="53"/>
        <v>43.82008848661016</v>
      </c>
    </row>
    <row r="1150" spans="2:9">
      <c r="B1150">
        <v>1142</v>
      </c>
      <c r="C1150">
        <v>10</v>
      </c>
      <c r="D1150">
        <v>20</v>
      </c>
      <c r="E1150">
        <v>86</v>
      </c>
      <c r="F1150">
        <v>98</v>
      </c>
      <c r="G1150">
        <f t="shared" si="52"/>
        <v>-12</v>
      </c>
      <c r="H1150">
        <f t="shared" si="51"/>
        <v>6.7117583818700721</v>
      </c>
      <c r="I1150">
        <f t="shared" si="53"/>
        <v>350.12990174148496</v>
      </c>
    </row>
    <row r="1151" spans="2:9">
      <c r="B1151">
        <v>1143</v>
      </c>
      <c r="C1151">
        <v>13</v>
      </c>
      <c r="D1151">
        <v>23</v>
      </c>
      <c r="E1151">
        <v>96</v>
      </c>
      <c r="F1151">
        <v>93</v>
      </c>
      <c r="G1151">
        <f t="shared" si="52"/>
        <v>3</v>
      </c>
      <c r="H1151">
        <f t="shared" si="51"/>
        <v>-2.154035411049203</v>
      </c>
      <c r="I1151">
        <f t="shared" si="53"/>
        <v>26.564081018349128</v>
      </c>
    </row>
    <row r="1152" spans="2:9">
      <c r="B1152">
        <v>1144</v>
      </c>
      <c r="C1152">
        <v>18</v>
      </c>
      <c r="D1152">
        <v>7</v>
      </c>
      <c r="E1152">
        <v>93</v>
      </c>
      <c r="F1152">
        <v>89</v>
      </c>
      <c r="G1152">
        <f t="shared" si="52"/>
        <v>4</v>
      </c>
      <c r="H1152">
        <f t="shared" si="51"/>
        <v>2.4483057835094582</v>
      </c>
      <c r="I1152">
        <f t="shared" si="53"/>
        <v>2.4077549414901966</v>
      </c>
    </row>
    <row r="1153" spans="2:9">
      <c r="B1153">
        <v>1145</v>
      </c>
      <c r="C1153">
        <v>3</v>
      </c>
      <c r="D1153">
        <v>17</v>
      </c>
      <c r="E1153">
        <v>95</v>
      </c>
      <c r="F1153">
        <v>86</v>
      </c>
      <c r="G1153">
        <f t="shared" si="52"/>
        <v>9</v>
      </c>
      <c r="H1153">
        <f t="shared" si="51"/>
        <v>-6.1255315549422473</v>
      </c>
      <c r="I1153">
        <f t="shared" si="53"/>
        <v>228.78170481955362</v>
      </c>
    </row>
    <row r="1154" spans="2:9">
      <c r="B1154">
        <v>1146</v>
      </c>
      <c r="C1154">
        <v>25</v>
      </c>
      <c r="D1154">
        <v>26</v>
      </c>
      <c r="E1154">
        <v>94</v>
      </c>
      <c r="F1154">
        <v>86</v>
      </c>
      <c r="G1154">
        <f t="shared" si="52"/>
        <v>8</v>
      </c>
      <c r="H1154">
        <f t="shared" si="51"/>
        <v>9.996987231817311</v>
      </c>
      <c r="I1154">
        <f t="shared" si="53"/>
        <v>3.9879580040413667</v>
      </c>
    </row>
    <row r="1155" spans="2:9">
      <c r="B1155">
        <v>1147</v>
      </c>
      <c r="C1155">
        <v>28</v>
      </c>
      <c r="D1155">
        <v>5</v>
      </c>
      <c r="E1155">
        <v>95</v>
      </c>
      <c r="F1155">
        <v>92</v>
      </c>
      <c r="G1155">
        <f t="shared" si="52"/>
        <v>3</v>
      </c>
      <c r="H1155">
        <f t="shared" si="51"/>
        <v>-0.96773311541591855</v>
      </c>
      <c r="I1155">
        <f t="shared" si="53"/>
        <v>15.742906075168111</v>
      </c>
    </row>
    <row r="1156" spans="2:9">
      <c r="B1156">
        <v>1148</v>
      </c>
      <c r="C1156">
        <v>22</v>
      </c>
      <c r="D1156">
        <v>8</v>
      </c>
      <c r="E1156">
        <v>117</v>
      </c>
      <c r="F1156">
        <v>101</v>
      </c>
      <c r="G1156">
        <f t="shared" si="52"/>
        <v>16</v>
      </c>
      <c r="H1156">
        <f t="shared" si="51"/>
        <v>5.9931496308500485</v>
      </c>
      <c r="I1156">
        <f t="shared" si="53"/>
        <v>100.13705431055652</v>
      </c>
    </row>
    <row r="1157" spans="2:9">
      <c r="B1157">
        <v>1149</v>
      </c>
      <c r="C1157">
        <v>24</v>
      </c>
      <c r="D1157">
        <v>6</v>
      </c>
      <c r="E1157">
        <v>105</v>
      </c>
      <c r="F1157">
        <v>103</v>
      </c>
      <c r="G1157">
        <f t="shared" si="52"/>
        <v>2</v>
      </c>
      <c r="H1157">
        <f t="shared" si="51"/>
        <v>18.06021544036345</v>
      </c>
      <c r="I1157">
        <f t="shared" si="53"/>
        <v>257.93051999088857</v>
      </c>
    </row>
    <row r="1158" spans="2:9">
      <c r="B1158">
        <v>1150</v>
      </c>
      <c r="C1158">
        <v>20</v>
      </c>
      <c r="D1158">
        <v>2</v>
      </c>
      <c r="E1158">
        <v>89</v>
      </c>
      <c r="F1158">
        <v>86</v>
      </c>
      <c r="G1158">
        <f t="shared" si="52"/>
        <v>3</v>
      </c>
      <c r="H1158">
        <f t="shared" si="51"/>
        <v>3.6133341299422526</v>
      </c>
      <c r="I1158">
        <f t="shared" si="53"/>
        <v>0.37617875495201997</v>
      </c>
    </row>
    <row r="1159" spans="2:9">
      <c r="B1159">
        <v>1151</v>
      </c>
      <c r="C1159">
        <v>29</v>
      </c>
      <c r="D1159">
        <v>1</v>
      </c>
      <c r="E1159">
        <v>100</v>
      </c>
      <c r="F1159">
        <v>101</v>
      </c>
      <c r="G1159">
        <f t="shared" si="52"/>
        <v>-1</v>
      </c>
      <c r="H1159">
        <f t="shared" si="51"/>
        <v>6.2595927418176132</v>
      </c>
      <c r="I1159">
        <f t="shared" si="53"/>
        <v>52.701686777050973</v>
      </c>
    </row>
    <row r="1160" spans="2:9">
      <c r="B1160">
        <v>1152</v>
      </c>
      <c r="C1160">
        <v>4</v>
      </c>
      <c r="D1160">
        <v>19</v>
      </c>
      <c r="E1160">
        <v>104</v>
      </c>
      <c r="F1160">
        <v>99</v>
      </c>
      <c r="G1160">
        <f t="shared" si="52"/>
        <v>5</v>
      </c>
      <c r="H1160">
        <f t="shared" si="51"/>
        <v>-4.122762040483221</v>
      </c>
      <c r="I1160">
        <f t="shared" si="53"/>
        <v>83.224787247281569</v>
      </c>
    </row>
    <row r="1161" spans="2:9">
      <c r="B1161">
        <v>1153</v>
      </c>
      <c r="C1161">
        <v>17</v>
      </c>
      <c r="D1161">
        <v>27</v>
      </c>
      <c r="E1161">
        <v>94</v>
      </c>
      <c r="F1161">
        <v>86</v>
      </c>
      <c r="G1161">
        <f t="shared" si="52"/>
        <v>8</v>
      </c>
      <c r="H1161">
        <f t="shared" ref="H1161:H1224" si="54">Home_edge+VLOOKUP(C1161,lookup,3)-VLOOKUP(D1161,lookup,3)</f>
        <v>14.630656640453378</v>
      </c>
      <c r="I1161">
        <f t="shared" si="53"/>
        <v>43.965607483588471</v>
      </c>
    </row>
    <row r="1162" spans="2:9">
      <c r="B1162">
        <v>1154</v>
      </c>
      <c r="C1162">
        <v>9</v>
      </c>
      <c r="D1162">
        <v>26</v>
      </c>
      <c r="E1162">
        <v>101</v>
      </c>
      <c r="F1162">
        <v>86</v>
      </c>
      <c r="G1162">
        <f t="shared" ref="G1162:G1225" si="55">E1162-F1162</f>
        <v>15</v>
      </c>
      <c r="H1162">
        <f t="shared" si="54"/>
        <v>5.3790391672505775</v>
      </c>
      <c r="I1162">
        <f t="shared" ref="I1162:I1225" si="56">(G1162-H1162)^2</f>
        <v>92.562887345298449</v>
      </c>
    </row>
    <row r="1163" spans="2:9">
      <c r="B1163">
        <v>1155</v>
      </c>
      <c r="C1163">
        <v>5</v>
      </c>
      <c r="D1163">
        <v>8</v>
      </c>
      <c r="E1163">
        <v>117</v>
      </c>
      <c r="F1163">
        <v>108</v>
      </c>
      <c r="G1163">
        <f t="shared" si="55"/>
        <v>9</v>
      </c>
      <c r="H1163">
        <f t="shared" si="54"/>
        <v>11.721144878688701</v>
      </c>
      <c r="I1163">
        <f t="shared" si="56"/>
        <v>7.4046294508137462</v>
      </c>
    </row>
    <row r="1164" spans="2:9">
      <c r="B1164">
        <v>1156</v>
      </c>
      <c r="C1164">
        <v>6</v>
      </c>
      <c r="D1164">
        <v>11</v>
      </c>
      <c r="E1164">
        <v>79</v>
      </c>
      <c r="F1164">
        <v>101</v>
      </c>
      <c r="G1164">
        <f t="shared" si="55"/>
        <v>-22</v>
      </c>
      <c r="H1164">
        <f t="shared" si="54"/>
        <v>-0.10933455260731062</v>
      </c>
      <c r="I1164">
        <f t="shared" si="56"/>
        <v>479.20123372967214</v>
      </c>
    </row>
    <row r="1165" spans="2:9">
      <c r="B1165">
        <v>1157</v>
      </c>
      <c r="C1165">
        <v>15</v>
      </c>
      <c r="D1165">
        <v>10</v>
      </c>
      <c r="E1165">
        <v>107</v>
      </c>
      <c r="F1165">
        <v>98</v>
      </c>
      <c r="G1165">
        <f t="shared" si="55"/>
        <v>9</v>
      </c>
      <c r="H1165">
        <f t="shared" si="54"/>
        <v>1.4358058420525732</v>
      </c>
      <c r="I1165">
        <f t="shared" si="56"/>
        <v>57.217033259125976</v>
      </c>
    </row>
    <row r="1166" spans="2:9">
      <c r="B1166">
        <v>1158</v>
      </c>
      <c r="C1166">
        <v>16</v>
      </c>
      <c r="D1166">
        <v>3</v>
      </c>
      <c r="E1166">
        <v>119</v>
      </c>
      <c r="F1166">
        <v>95</v>
      </c>
      <c r="G1166">
        <f t="shared" si="55"/>
        <v>24</v>
      </c>
      <c r="H1166">
        <f t="shared" si="54"/>
        <v>11.260421787736705</v>
      </c>
      <c r="I1166">
        <f t="shared" si="56"/>
        <v>162.29685302637364</v>
      </c>
    </row>
    <row r="1167" spans="2:9">
      <c r="B1167">
        <v>1159</v>
      </c>
      <c r="C1167">
        <v>23</v>
      </c>
      <c r="D1167">
        <v>12</v>
      </c>
      <c r="E1167">
        <v>101</v>
      </c>
      <c r="F1167">
        <v>99</v>
      </c>
      <c r="G1167">
        <f t="shared" si="55"/>
        <v>2</v>
      </c>
      <c r="H1167">
        <f t="shared" si="54"/>
        <v>4.3381312330625272</v>
      </c>
      <c r="I1167">
        <f t="shared" si="56"/>
        <v>5.4668576630224939</v>
      </c>
    </row>
    <row r="1168" spans="2:9">
      <c r="B1168">
        <v>1160</v>
      </c>
      <c r="C1168">
        <v>13</v>
      </c>
      <c r="D1168">
        <v>7</v>
      </c>
      <c r="E1168">
        <v>107</v>
      </c>
      <c r="F1168">
        <v>110</v>
      </c>
      <c r="G1168">
        <f t="shared" si="55"/>
        <v>-3</v>
      </c>
      <c r="H1168">
        <f t="shared" si="54"/>
        <v>-1.563224579982684</v>
      </c>
      <c r="I1168">
        <f t="shared" si="56"/>
        <v>2.0643236075659348</v>
      </c>
    </row>
    <row r="1169" spans="2:9">
      <c r="B1169">
        <v>1161</v>
      </c>
      <c r="C1169">
        <v>21</v>
      </c>
      <c r="D1169">
        <v>18</v>
      </c>
      <c r="E1169">
        <v>89</v>
      </c>
      <c r="F1169">
        <v>94</v>
      </c>
      <c r="G1169">
        <f t="shared" si="55"/>
        <v>-5</v>
      </c>
      <c r="H1169">
        <f t="shared" si="54"/>
        <v>4.3322501479494306</v>
      </c>
      <c r="I1169">
        <f t="shared" si="56"/>
        <v>87.090892823902166</v>
      </c>
    </row>
    <row r="1170" spans="2:9">
      <c r="B1170">
        <v>1162</v>
      </c>
      <c r="C1170">
        <v>14</v>
      </c>
      <c r="D1170">
        <v>2</v>
      </c>
      <c r="E1170">
        <v>86</v>
      </c>
      <c r="F1170">
        <v>94</v>
      </c>
      <c r="G1170">
        <f t="shared" si="55"/>
        <v>-8</v>
      </c>
      <c r="H1170">
        <f t="shared" si="54"/>
        <v>-0.87251178729077061</v>
      </c>
      <c r="I1170">
        <f t="shared" si="56"/>
        <v>50.801088222309005</v>
      </c>
    </row>
    <row r="1171" spans="2:9">
      <c r="B1171">
        <v>1163</v>
      </c>
      <c r="C1171">
        <v>22</v>
      </c>
      <c r="D1171">
        <v>25</v>
      </c>
      <c r="E1171">
        <v>92</v>
      </c>
      <c r="F1171">
        <v>85</v>
      </c>
      <c r="G1171">
        <f t="shared" si="55"/>
        <v>7</v>
      </c>
      <c r="H1171">
        <f t="shared" si="54"/>
        <v>-1.113169806943465</v>
      </c>
      <c r="I1171">
        <f t="shared" si="56"/>
        <v>65.823524316299043</v>
      </c>
    </row>
    <row r="1172" spans="2:9">
      <c r="B1172">
        <v>1164</v>
      </c>
      <c r="C1172">
        <v>29</v>
      </c>
      <c r="D1172">
        <v>19</v>
      </c>
      <c r="E1172">
        <v>79</v>
      </c>
      <c r="F1172">
        <v>93</v>
      </c>
      <c r="G1172">
        <f t="shared" si="55"/>
        <v>-14</v>
      </c>
      <c r="H1172">
        <f t="shared" si="54"/>
        <v>3.9939508914497113</v>
      </c>
      <c r="I1172">
        <f t="shared" si="56"/>
        <v>323.78226868390385</v>
      </c>
    </row>
    <row r="1173" spans="2:9">
      <c r="B1173">
        <v>1165</v>
      </c>
      <c r="C1173">
        <v>17</v>
      </c>
      <c r="D1173">
        <v>18</v>
      </c>
      <c r="E1173">
        <v>74</v>
      </c>
      <c r="F1173">
        <v>87</v>
      </c>
      <c r="G1173">
        <f t="shared" si="55"/>
        <v>-13</v>
      </c>
      <c r="H1173">
        <f t="shared" si="54"/>
        <v>7.0966345847395704</v>
      </c>
      <c r="I1173">
        <f t="shared" si="56"/>
        <v>403.87472163255052</v>
      </c>
    </row>
    <row r="1174" spans="2:9">
      <c r="B1174">
        <v>1166</v>
      </c>
      <c r="C1174">
        <v>7</v>
      </c>
      <c r="D1174">
        <v>4</v>
      </c>
      <c r="E1174">
        <v>89</v>
      </c>
      <c r="F1174">
        <v>88</v>
      </c>
      <c r="G1174">
        <f t="shared" si="55"/>
        <v>1</v>
      </c>
      <c r="H1174">
        <f t="shared" si="54"/>
        <v>16.282797441876173</v>
      </c>
      <c r="I1174">
        <f t="shared" si="56"/>
        <v>233.5638976494169</v>
      </c>
    </row>
    <row r="1175" spans="2:9">
      <c r="B1175">
        <v>1167</v>
      </c>
      <c r="C1175">
        <v>1</v>
      </c>
      <c r="D1175">
        <v>20</v>
      </c>
      <c r="E1175">
        <v>100</v>
      </c>
      <c r="F1175">
        <v>84</v>
      </c>
      <c r="G1175">
        <f t="shared" si="55"/>
        <v>16</v>
      </c>
      <c r="H1175">
        <f t="shared" si="54"/>
        <v>0.627553436529657</v>
      </c>
      <c r="I1175">
        <f t="shared" si="56"/>
        <v>236.31211334675115</v>
      </c>
    </row>
    <row r="1176" spans="2:9">
      <c r="B1176">
        <v>1168</v>
      </c>
      <c r="C1176">
        <v>5</v>
      </c>
      <c r="D1176">
        <v>26</v>
      </c>
      <c r="E1176">
        <v>109</v>
      </c>
      <c r="F1176">
        <v>106</v>
      </c>
      <c r="G1176">
        <f t="shared" si="55"/>
        <v>3</v>
      </c>
      <c r="H1176">
        <f t="shared" si="54"/>
        <v>10.756029108938138</v>
      </c>
      <c r="I1176">
        <f t="shared" si="56"/>
        <v>60.155987538695733</v>
      </c>
    </row>
    <row r="1177" spans="2:9">
      <c r="B1177">
        <v>1169</v>
      </c>
      <c r="C1177">
        <v>28</v>
      </c>
      <c r="D1177">
        <v>25</v>
      </c>
      <c r="E1177">
        <v>83</v>
      </c>
      <c r="F1177">
        <v>91</v>
      </c>
      <c r="G1177">
        <f t="shared" si="55"/>
        <v>-8</v>
      </c>
      <c r="H1177">
        <f t="shared" si="54"/>
        <v>-0.20869123829509117</v>
      </c>
      <c r="I1177">
        <f t="shared" si="56"/>
        <v>60.704492220219677</v>
      </c>
    </row>
    <row r="1178" spans="2:9">
      <c r="B1178">
        <v>1170</v>
      </c>
      <c r="C1178">
        <v>8</v>
      </c>
      <c r="D1178">
        <v>11</v>
      </c>
      <c r="E1178">
        <v>113</v>
      </c>
      <c r="F1178">
        <v>122</v>
      </c>
      <c r="G1178">
        <f t="shared" si="55"/>
        <v>-9</v>
      </c>
      <c r="H1178">
        <f t="shared" si="54"/>
        <v>6.704622418267002</v>
      </c>
      <c r="I1178">
        <f t="shared" si="56"/>
        <v>246.63516530033451</v>
      </c>
    </row>
    <row r="1179" spans="2:9">
      <c r="B1179">
        <v>1171</v>
      </c>
      <c r="C1179">
        <v>27</v>
      </c>
      <c r="D1179">
        <v>14</v>
      </c>
      <c r="E1179">
        <v>99</v>
      </c>
      <c r="F1179">
        <v>103</v>
      </c>
      <c r="G1179">
        <f t="shared" si="55"/>
        <v>-4</v>
      </c>
      <c r="H1179">
        <f t="shared" si="54"/>
        <v>2.8860096419961079</v>
      </c>
      <c r="I1179">
        <f t="shared" si="56"/>
        <v>47.417128789663359</v>
      </c>
    </row>
    <row r="1180" spans="2:9">
      <c r="B1180">
        <v>1172</v>
      </c>
      <c r="C1180">
        <v>19</v>
      </c>
      <c r="D1180">
        <v>10</v>
      </c>
      <c r="E1180">
        <v>93</v>
      </c>
      <c r="F1180">
        <v>109</v>
      </c>
      <c r="G1180">
        <f t="shared" si="55"/>
        <v>-16</v>
      </c>
      <c r="H1180">
        <f t="shared" si="54"/>
        <v>3.7220468801845819E-2</v>
      </c>
      <c r="I1180">
        <f t="shared" si="56"/>
        <v>257.19244036495689</v>
      </c>
    </row>
    <row r="1181" spans="2:9">
      <c r="B1181">
        <v>1173</v>
      </c>
      <c r="C1181">
        <v>3</v>
      </c>
      <c r="D1181">
        <v>21</v>
      </c>
      <c r="E1181">
        <v>115</v>
      </c>
      <c r="F1181">
        <v>106</v>
      </c>
      <c r="G1181">
        <f t="shared" si="55"/>
        <v>9</v>
      </c>
      <c r="H1181">
        <f t="shared" si="54"/>
        <v>-3.3611471181521075</v>
      </c>
      <c r="I1181">
        <f t="shared" si="56"/>
        <v>152.79795807660014</v>
      </c>
    </row>
    <row r="1182" spans="2:9">
      <c r="B1182">
        <v>1174</v>
      </c>
      <c r="C1182">
        <v>9</v>
      </c>
      <c r="D1182">
        <v>13</v>
      </c>
      <c r="E1182">
        <v>97</v>
      </c>
      <c r="F1182">
        <v>86</v>
      </c>
      <c r="G1182">
        <f t="shared" si="55"/>
        <v>11</v>
      </c>
      <c r="H1182">
        <f t="shared" si="54"/>
        <v>8.3441561939562447</v>
      </c>
      <c r="I1182">
        <f t="shared" si="56"/>
        <v>7.0535063221009802</v>
      </c>
    </row>
    <row r="1183" spans="2:9">
      <c r="B1183">
        <v>1175</v>
      </c>
      <c r="C1183">
        <v>23</v>
      </c>
      <c r="D1183">
        <v>22</v>
      </c>
      <c r="E1183">
        <v>120</v>
      </c>
      <c r="F1183">
        <v>102</v>
      </c>
      <c r="G1183">
        <f t="shared" si="55"/>
        <v>18</v>
      </c>
      <c r="H1183">
        <f t="shared" si="54"/>
        <v>5.7282352145671283</v>
      </c>
      <c r="I1183">
        <f t="shared" si="56"/>
        <v>150.59621094899029</v>
      </c>
    </row>
    <row r="1184" spans="2:9">
      <c r="B1184">
        <v>1176</v>
      </c>
      <c r="C1184">
        <v>12</v>
      </c>
      <c r="D1184">
        <v>6</v>
      </c>
      <c r="E1184">
        <v>126</v>
      </c>
      <c r="F1184">
        <v>104</v>
      </c>
      <c r="G1184">
        <f t="shared" si="55"/>
        <v>22</v>
      </c>
      <c r="H1184">
        <f t="shared" si="54"/>
        <v>14.197210583228962</v>
      </c>
      <c r="I1184">
        <f t="shared" si="56"/>
        <v>60.883522682474116</v>
      </c>
    </row>
    <row r="1185" spans="2:9">
      <c r="B1185">
        <v>1177</v>
      </c>
      <c r="C1185">
        <v>21</v>
      </c>
      <c r="D1185">
        <v>29</v>
      </c>
      <c r="E1185">
        <v>107</v>
      </c>
      <c r="F1185">
        <v>87</v>
      </c>
      <c r="G1185">
        <f t="shared" si="55"/>
        <v>20</v>
      </c>
      <c r="H1185">
        <f t="shared" si="54"/>
        <v>7.2350733138534116</v>
      </c>
      <c r="I1185">
        <f t="shared" si="56"/>
        <v>162.94335330269729</v>
      </c>
    </row>
    <row r="1186" spans="2:9">
      <c r="B1186">
        <v>1178</v>
      </c>
      <c r="C1186">
        <v>4</v>
      </c>
      <c r="D1186">
        <v>27</v>
      </c>
      <c r="E1186">
        <v>96</v>
      </c>
      <c r="F1186">
        <v>86</v>
      </c>
      <c r="G1186">
        <f t="shared" si="55"/>
        <v>10</v>
      </c>
      <c r="H1186">
        <f t="shared" si="54"/>
        <v>0.37026952165125326</v>
      </c>
      <c r="I1186">
        <f t="shared" si="56"/>
        <v>92.731709085638798</v>
      </c>
    </row>
    <row r="1187" spans="2:9">
      <c r="B1187">
        <v>1179</v>
      </c>
      <c r="C1187">
        <v>2</v>
      </c>
      <c r="D1187">
        <v>7</v>
      </c>
      <c r="E1187">
        <v>99</v>
      </c>
      <c r="F1187">
        <v>92</v>
      </c>
      <c r="G1187">
        <f t="shared" si="55"/>
        <v>7</v>
      </c>
      <c r="H1187">
        <f t="shared" si="54"/>
        <v>0.61235300063903386</v>
      </c>
      <c r="I1187">
        <f t="shared" si="56"/>
        <v>40.802034188445148</v>
      </c>
    </row>
    <row r="1188" spans="2:9">
      <c r="B1188">
        <v>1180</v>
      </c>
      <c r="C1188">
        <v>10</v>
      </c>
      <c r="D1188">
        <v>17</v>
      </c>
      <c r="E1188">
        <v>90</v>
      </c>
      <c r="F1188">
        <v>83</v>
      </c>
      <c r="G1188">
        <f t="shared" si="55"/>
        <v>7</v>
      </c>
      <c r="H1188">
        <f t="shared" si="54"/>
        <v>1.39250514420233</v>
      </c>
      <c r="I1188">
        <f t="shared" si="56"/>
        <v>31.443998557797332</v>
      </c>
    </row>
    <row r="1189" spans="2:9">
      <c r="B1189">
        <v>1181</v>
      </c>
      <c r="C1189">
        <v>15</v>
      </c>
      <c r="D1189">
        <v>20</v>
      </c>
      <c r="E1189">
        <v>93</v>
      </c>
      <c r="F1189">
        <v>87</v>
      </c>
      <c r="G1189">
        <f t="shared" si="55"/>
        <v>6</v>
      </c>
      <c r="H1189">
        <f t="shared" si="54"/>
        <v>4.2917806601482855</v>
      </c>
      <c r="I1189">
        <f t="shared" si="56"/>
        <v>2.9180133130434274</v>
      </c>
    </row>
    <row r="1190" spans="2:9">
      <c r="B1190">
        <v>1182</v>
      </c>
      <c r="C1190">
        <v>13</v>
      </c>
      <c r="D1190">
        <v>16</v>
      </c>
      <c r="E1190">
        <v>87</v>
      </c>
      <c r="F1190">
        <v>95</v>
      </c>
      <c r="G1190">
        <f t="shared" si="55"/>
        <v>-8</v>
      </c>
      <c r="H1190">
        <f t="shared" si="54"/>
        <v>-0.81992092592873078</v>
      </c>
      <c r="I1190">
        <f t="shared" si="56"/>
        <v>51.553535509916138</v>
      </c>
    </row>
    <row r="1191" spans="2:9">
      <c r="B1191">
        <v>1183</v>
      </c>
      <c r="C1191">
        <v>18</v>
      </c>
      <c r="D1191">
        <v>1</v>
      </c>
      <c r="E1191">
        <v>92</v>
      </c>
      <c r="F1191">
        <v>77</v>
      </c>
      <c r="G1191">
        <f t="shared" si="55"/>
        <v>15</v>
      </c>
      <c r="H1191">
        <f t="shared" si="54"/>
        <v>9.162415907721595</v>
      </c>
      <c r="I1191">
        <f t="shared" si="56"/>
        <v>34.077388034421887</v>
      </c>
    </row>
    <row r="1192" spans="2:9">
      <c r="B1192">
        <v>1184</v>
      </c>
      <c r="C1192">
        <v>25</v>
      </c>
      <c r="D1192">
        <v>5</v>
      </c>
      <c r="E1192">
        <v>72</v>
      </c>
      <c r="F1192">
        <v>93</v>
      </c>
      <c r="G1192">
        <f t="shared" si="55"/>
        <v>-21</v>
      </c>
      <c r="H1192">
        <f t="shared" si="54"/>
        <v>3.0967416866535329</v>
      </c>
      <c r="I1192">
        <f t="shared" si="56"/>
        <v>580.65295991330618</v>
      </c>
    </row>
    <row r="1193" spans="2:9">
      <c r="B1193">
        <v>1185</v>
      </c>
      <c r="C1193">
        <v>6</v>
      </c>
      <c r="D1193">
        <v>9</v>
      </c>
      <c r="E1193">
        <v>84</v>
      </c>
      <c r="F1193">
        <v>89</v>
      </c>
      <c r="G1193">
        <f t="shared" si="55"/>
        <v>-5</v>
      </c>
      <c r="H1193">
        <f t="shared" si="54"/>
        <v>-5.4465447803267315</v>
      </c>
      <c r="I1193">
        <f t="shared" si="56"/>
        <v>0.19940224083704888</v>
      </c>
    </row>
    <row r="1194" spans="2:9">
      <c r="B1194">
        <v>1186</v>
      </c>
      <c r="C1194">
        <v>24</v>
      </c>
      <c r="D1194">
        <v>28</v>
      </c>
      <c r="E1194">
        <v>95</v>
      </c>
      <c r="F1194">
        <v>84</v>
      </c>
      <c r="G1194">
        <f t="shared" si="55"/>
        <v>11</v>
      </c>
      <c r="H1194">
        <f t="shared" si="54"/>
        <v>8.2044138337650772</v>
      </c>
      <c r="I1194">
        <f t="shared" si="56"/>
        <v>7.8153020128440733</v>
      </c>
    </row>
    <row r="1195" spans="2:9">
      <c r="B1195">
        <v>1187</v>
      </c>
      <c r="C1195">
        <v>26</v>
      </c>
      <c r="D1195">
        <v>22</v>
      </c>
      <c r="E1195">
        <v>84</v>
      </c>
      <c r="F1195">
        <v>70</v>
      </c>
      <c r="G1195">
        <f t="shared" si="55"/>
        <v>14</v>
      </c>
      <c r="H1195">
        <f t="shared" si="54"/>
        <v>2.6835332664492331</v>
      </c>
      <c r="I1195">
        <f t="shared" si="56"/>
        <v>128.06241933156116</v>
      </c>
    </row>
    <row r="1196" spans="2:9">
      <c r="B1196">
        <v>1188</v>
      </c>
      <c r="C1196">
        <v>8</v>
      </c>
      <c r="D1196">
        <v>12</v>
      </c>
      <c r="E1196">
        <v>111</v>
      </c>
      <c r="F1196">
        <v>117</v>
      </c>
      <c r="G1196">
        <f t="shared" si="55"/>
        <v>-6</v>
      </c>
      <c r="H1196">
        <f t="shared" si="54"/>
        <v>0.32831351519407015</v>
      </c>
      <c r="I1196">
        <f t="shared" si="56"/>
        <v>40.04755194658793</v>
      </c>
    </row>
    <row r="1197" spans="2:9">
      <c r="B1197">
        <v>1189</v>
      </c>
      <c r="C1197">
        <v>11</v>
      </c>
      <c r="D1197">
        <v>23</v>
      </c>
      <c r="E1197">
        <v>107</v>
      </c>
      <c r="F1197">
        <v>93</v>
      </c>
      <c r="G1197">
        <f t="shared" si="55"/>
        <v>14</v>
      </c>
      <c r="H1197">
        <f t="shared" si="54"/>
        <v>-3.002873008586739</v>
      </c>
      <c r="I1197">
        <f t="shared" si="56"/>
        <v>289.09769054612747</v>
      </c>
    </row>
    <row r="1198" spans="2:9">
      <c r="B1198">
        <v>1190</v>
      </c>
      <c r="C1198">
        <v>25</v>
      </c>
      <c r="D1198">
        <v>22</v>
      </c>
      <c r="E1198">
        <v>95</v>
      </c>
      <c r="F1198">
        <v>96</v>
      </c>
      <c r="G1198">
        <f t="shared" si="55"/>
        <v>-1</v>
      </c>
      <c r="H1198">
        <f t="shared" si="54"/>
        <v>8.8247369344921847</v>
      </c>
      <c r="I1198">
        <f t="shared" si="56"/>
        <v>96.525455831974895</v>
      </c>
    </row>
    <row r="1199" spans="2:9">
      <c r="B1199">
        <v>1191</v>
      </c>
      <c r="C1199">
        <v>17</v>
      </c>
      <c r="D1199">
        <v>15</v>
      </c>
      <c r="E1199">
        <v>109</v>
      </c>
      <c r="F1199">
        <v>96</v>
      </c>
      <c r="G1199">
        <f t="shared" si="55"/>
        <v>13</v>
      </c>
      <c r="H1199">
        <f t="shared" si="54"/>
        <v>8.7390397050681763</v>
      </c>
      <c r="I1199">
        <f t="shared" si="56"/>
        <v>18.155782634985496</v>
      </c>
    </row>
    <row r="1200" spans="2:9">
      <c r="B1200">
        <v>1192</v>
      </c>
      <c r="C1200">
        <v>24</v>
      </c>
      <c r="D1200">
        <v>28</v>
      </c>
      <c r="E1200">
        <v>96</v>
      </c>
      <c r="F1200">
        <v>90</v>
      </c>
      <c r="G1200">
        <f t="shared" si="55"/>
        <v>6</v>
      </c>
      <c r="H1200">
        <f t="shared" si="54"/>
        <v>8.2044138337650772</v>
      </c>
      <c r="I1200">
        <f t="shared" si="56"/>
        <v>4.8594403504948449</v>
      </c>
    </row>
    <row r="1201" spans="2:9">
      <c r="B1201">
        <v>1193</v>
      </c>
      <c r="C1201">
        <v>10</v>
      </c>
      <c r="D1201">
        <v>2</v>
      </c>
      <c r="E1201">
        <v>100</v>
      </c>
      <c r="F1201">
        <v>103</v>
      </c>
      <c r="G1201">
        <f t="shared" si="55"/>
        <v>-3</v>
      </c>
      <c r="H1201">
        <f t="shared" si="54"/>
        <v>6.4693089480379644</v>
      </c>
      <c r="I1201">
        <f t="shared" si="56"/>
        <v>89.667811953391862</v>
      </c>
    </row>
    <row r="1202" spans="2:9">
      <c r="B1202">
        <v>1194</v>
      </c>
      <c r="C1202">
        <v>5</v>
      </c>
      <c r="D1202">
        <v>23</v>
      </c>
      <c r="E1202">
        <v>96</v>
      </c>
      <c r="F1202">
        <v>86</v>
      </c>
      <c r="G1202">
        <f t="shared" si="55"/>
        <v>10</v>
      </c>
      <c r="H1202">
        <f t="shared" si="54"/>
        <v>7.7113271608202432</v>
      </c>
      <c r="I1202">
        <f t="shared" si="56"/>
        <v>5.2380233647991288</v>
      </c>
    </row>
    <row r="1203" spans="2:9">
      <c r="B1203">
        <v>1195</v>
      </c>
      <c r="C1203">
        <v>7</v>
      </c>
      <c r="D1203">
        <v>20</v>
      </c>
      <c r="E1203">
        <v>94</v>
      </c>
      <c r="F1203">
        <v>99</v>
      </c>
      <c r="G1203">
        <f t="shared" si="55"/>
        <v>-5</v>
      </c>
      <c r="H1203">
        <f t="shared" si="54"/>
        <v>7.341663560741793</v>
      </c>
      <c r="I1203">
        <f t="shared" si="56"/>
        <v>152.31665944654179</v>
      </c>
    </row>
    <row r="1204" spans="2:9">
      <c r="B1204">
        <v>1196</v>
      </c>
      <c r="C1204">
        <v>21</v>
      </c>
      <c r="D1204">
        <v>18</v>
      </c>
      <c r="E1204">
        <v>98</v>
      </c>
      <c r="F1204">
        <v>90</v>
      </c>
      <c r="G1204">
        <f t="shared" si="55"/>
        <v>8</v>
      </c>
      <c r="H1204">
        <f t="shared" si="54"/>
        <v>4.3322501479494306</v>
      </c>
      <c r="I1204">
        <f t="shared" si="56"/>
        <v>13.452388977216973</v>
      </c>
    </row>
    <row r="1205" spans="2:9">
      <c r="B1205">
        <v>1197</v>
      </c>
      <c r="C1205">
        <v>16</v>
      </c>
      <c r="D1205">
        <v>12</v>
      </c>
      <c r="E1205">
        <v>98</v>
      </c>
      <c r="F1205">
        <v>117</v>
      </c>
      <c r="G1205">
        <f t="shared" si="55"/>
        <v>-19</v>
      </c>
      <c r="H1205">
        <f t="shared" si="54"/>
        <v>3.004016747942055</v>
      </c>
      <c r="I1205">
        <f t="shared" si="56"/>
        <v>484.17675304371437</v>
      </c>
    </row>
    <row r="1206" spans="2:9">
      <c r="B1206">
        <v>1198</v>
      </c>
      <c r="C1206">
        <v>25</v>
      </c>
      <c r="D1206">
        <v>22</v>
      </c>
      <c r="E1206">
        <v>84</v>
      </c>
      <c r="F1206">
        <v>76</v>
      </c>
      <c r="G1206">
        <f t="shared" si="55"/>
        <v>8</v>
      </c>
      <c r="H1206">
        <f t="shared" si="54"/>
        <v>8.8247369344921847</v>
      </c>
      <c r="I1206">
        <f t="shared" si="56"/>
        <v>0.68019101111556612</v>
      </c>
    </row>
    <row r="1207" spans="2:9">
      <c r="B1207">
        <v>1199</v>
      </c>
      <c r="C1207">
        <v>24</v>
      </c>
      <c r="D1207">
        <v>28</v>
      </c>
      <c r="E1207">
        <v>108</v>
      </c>
      <c r="F1207">
        <v>95</v>
      </c>
      <c r="G1207">
        <f t="shared" si="55"/>
        <v>13</v>
      </c>
      <c r="H1207">
        <f t="shared" si="54"/>
        <v>8.2044138337650772</v>
      </c>
      <c r="I1207">
        <f t="shared" si="56"/>
        <v>22.997646677783766</v>
      </c>
    </row>
    <row r="1208" spans="2:9">
      <c r="B1208">
        <v>1200</v>
      </c>
      <c r="C1208">
        <v>10</v>
      </c>
      <c r="D1208">
        <v>2</v>
      </c>
      <c r="E1208">
        <v>89</v>
      </c>
      <c r="F1208">
        <v>77</v>
      </c>
      <c r="G1208">
        <f t="shared" si="55"/>
        <v>12</v>
      </c>
      <c r="H1208">
        <f t="shared" si="54"/>
        <v>6.4693089480379644</v>
      </c>
      <c r="I1208">
        <f t="shared" si="56"/>
        <v>30.588543512252929</v>
      </c>
    </row>
    <row r="1209" spans="2:9">
      <c r="B1209">
        <v>1201</v>
      </c>
      <c r="C1209">
        <v>17</v>
      </c>
      <c r="D1209">
        <v>15</v>
      </c>
      <c r="E1209">
        <v>85</v>
      </c>
      <c r="F1209">
        <v>88</v>
      </c>
      <c r="G1209">
        <f t="shared" si="55"/>
        <v>-3</v>
      </c>
      <c r="H1209">
        <f t="shared" si="54"/>
        <v>8.7390397050681763</v>
      </c>
      <c r="I1209">
        <f t="shared" si="56"/>
        <v>137.80505319716713</v>
      </c>
    </row>
    <row r="1210" spans="2:9">
      <c r="B1210">
        <v>1202</v>
      </c>
      <c r="C1210">
        <v>16</v>
      </c>
      <c r="D1210">
        <v>12</v>
      </c>
      <c r="E1210">
        <v>119</v>
      </c>
      <c r="F1210">
        <v>91</v>
      </c>
      <c r="G1210">
        <f t="shared" si="55"/>
        <v>28</v>
      </c>
      <c r="H1210">
        <f t="shared" si="54"/>
        <v>3.004016747942055</v>
      </c>
      <c r="I1210">
        <f t="shared" si="56"/>
        <v>624.79917873716136</v>
      </c>
    </row>
    <row r="1211" spans="2:9">
      <c r="B1211">
        <v>1203</v>
      </c>
      <c r="C1211">
        <v>7</v>
      </c>
      <c r="D1211">
        <v>20</v>
      </c>
      <c r="E1211">
        <v>89</v>
      </c>
      <c r="F1211">
        <v>77</v>
      </c>
      <c r="G1211">
        <f t="shared" si="55"/>
        <v>12</v>
      </c>
      <c r="H1211">
        <f t="shared" si="54"/>
        <v>7.341663560741793</v>
      </c>
      <c r="I1211">
        <f t="shared" si="56"/>
        <v>21.700098381320831</v>
      </c>
    </row>
    <row r="1212" spans="2:9">
      <c r="B1212">
        <v>1204</v>
      </c>
      <c r="C1212">
        <v>5</v>
      </c>
      <c r="D1212">
        <v>23</v>
      </c>
      <c r="E1212">
        <v>103</v>
      </c>
      <c r="F1212">
        <v>99</v>
      </c>
      <c r="G1212">
        <f t="shared" si="55"/>
        <v>4</v>
      </c>
      <c r="H1212">
        <f t="shared" si="54"/>
        <v>7.7113271608202432</v>
      </c>
      <c r="I1212">
        <f t="shared" si="56"/>
        <v>13.773949294642048</v>
      </c>
    </row>
    <row r="1213" spans="2:9">
      <c r="B1213">
        <v>1205</v>
      </c>
      <c r="C1213">
        <v>21</v>
      </c>
      <c r="D1213">
        <v>18</v>
      </c>
      <c r="E1213">
        <v>90</v>
      </c>
      <c r="F1213">
        <v>85</v>
      </c>
      <c r="G1213">
        <f t="shared" si="55"/>
        <v>5</v>
      </c>
      <c r="H1213">
        <f t="shared" si="54"/>
        <v>4.3322501479494306</v>
      </c>
      <c r="I1213">
        <f t="shared" si="56"/>
        <v>0.44588986491355725</v>
      </c>
    </row>
    <row r="1214" spans="2:9">
      <c r="B1214">
        <v>1206</v>
      </c>
      <c r="C1214">
        <v>15</v>
      </c>
      <c r="D1214">
        <v>17</v>
      </c>
      <c r="E1214">
        <v>101</v>
      </c>
      <c r="F1214">
        <v>103</v>
      </c>
      <c r="G1214">
        <f t="shared" si="55"/>
        <v>-2</v>
      </c>
      <c r="H1214">
        <f t="shared" si="54"/>
        <v>-1.0274725775194562</v>
      </c>
      <c r="I1214">
        <f t="shared" si="56"/>
        <v>0.94580958747665012</v>
      </c>
    </row>
    <row r="1215" spans="2:9">
      <c r="B1215">
        <v>1207</v>
      </c>
      <c r="C1215">
        <v>2</v>
      </c>
      <c r="D1215">
        <v>10</v>
      </c>
      <c r="E1215">
        <v>101</v>
      </c>
      <c r="F1215">
        <v>83</v>
      </c>
      <c r="G1215">
        <f t="shared" si="55"/>
        <v>18</v>
      </c>
      <c r="H1215">
        <f t="shared" si="54"/>
        <v>1.2422581795107543</v>
      </c>
      <c r="I1215">
        <f t="shared" si="56"/>
        <v>280.82191092217414</v>
      </c>
    </row>
    <row r="1216" spans="2:9">
      <c r="B1216">
        <v>1208</v>
      </c>
      <c r="C1216">
        <v>12</v>
      </c>
      <c r="D1216">
        <v>16</v>
      </c>
      <c r="E1216">
        <v>110</v>
      </c>
      <c r="F1216">
        <v>114</v>
      </c>
      <c r="G1216">
        <f t="shared" si="55"/>
        <v>-4</v>
      </c>
      <c r="H1216">
        <f t="shared" si="54"/>
        <v>4.7075503796066656</v>
      </c>
      <c r="I1216">
        <f t="shared" si="56"/>
        <v>75.82143361338818</v>
      </c>
    </row>
    <row r="1217" spans="2:9">
      <c r="B1217">
        <v>1209</v>
      </c>
      <c r="C1217">
        <v>20</v>
      </c>
      <c r="D1217">
        <v>7</v>
      </c>
      <c r="E1217">
        <v>89</v>
      </c>
      <c r="F1217">
        <v>80</v>
      </c>
      <c r="G1217">
        <f t="shared" si="55"/>
        <v>9</v>
      </c>
      <c r="H1217">
        <f t="shared" si="54"/>
        <v>0.3699035668069266</v>
      </c>
      <c r="I1217">
        <f t="shared" si="56"/>
        <v>74.47856444621182</v>
      </c>
    </row>
    <row r="1218" spans="2:9">
      <c r="B1218">
        <v>1210</v>
      </c>
      <c r="C1218">
        <v>22</v>
      </c>
      <c r="D1218">
        <v>25</v>
      </c>
      <c r="E1218">
        <v>86</v>
      </c>
      <c r="F1218">
        <v>99</v>
      </c>
      <c r="G1218">
        <f t="shared" si="55"/>
        <v>-13</v>
      </c>
      <c r="H1218">
        <f t="shared" si="54"/>
        <v>-1.113169806943465</v>
      </c>
      <c r="I1218">
        <f t="shared" si="56"/>
        <v>141.29673203856049</v>
      </c>
    </row>
    <row r="1219" spans="2:9">
      <c r="B1219">
        <v>1211</v>
      </c>
      <c r="C1219">
        <v>23</v>
      </c>
      <c r="D1219">
        <v>5</v>
      </c>
      <c r="E1219">
        <v>103</v>
      </c>
      <c r="F1219">
        <v>115</v>
      </c>
      <c r="G1219">
        <f t="shared" si="55"/>
        <v>-12</v>
      </c>
      <c r="H1219">
        <f t="shared" si="54"/>
        <v>2.3996672847648171E-4</v>
      </c>
      <c r="I1219">
        <f t="shared" si="56"/>
        <v>144.00575925906745</v>
      </c>
    </row>
    <row r="1220" spans="2:9">
      <c r="B1220">
        <v>1212</v>
      </c>
      <c r="C1220">
        <v>15</v>
      </c>
      <c r="D1220">
        <v>17</v>
      </c>
      <c r="E1220">
        <v>119</v>
      </c>
      <c r="F1220">
        <v>114</v>
      </c>
      <c r="G1220">
        <f t="shared" si="55"/>
        <v>5</v>
      </c>
      <c r="H1220">
        <f t="shared" si="54"/>
        <v>-1.0274725775194562</v>
      </c>
      <c r="I1220">
        <f t="shared" si="56"/>
        <v>36.33042567274903</v>
      </c>
    </row>
    <row r="1221" spans="2:9">
      <c r="B1221">
        <v>1213</v>
      </c>
      <c r="C1221">
        <v>28</v>
      </c>
      <c r="D1221">
        <v>24</v>
      </c>
      <c r="E1221">
        <v>107</v>
      </c>
      <c r="F1221">
        <v>104</v>
      </c>
      <c r="G1221">
        <f t="shared" si="55"/>
        <v>3</v>
      </c>
      <c r="H1221">
        <f t="shared" si="54"/>
        <v>-0.4928467062163584</v>
      </c>
      <c r="I1221">
        <f t="shared" si="56"/>
        <v>12.199978113126464</v>
      </c>
    </row>
    <row r="1222" spans="2:9">
      <c r="B1222">
        <v>1214</v>
      </c>
      <c r="C1222">
        <v>18</v>
      </c>
      <c r="D1222">
        <v>21</v>
      </c>
      <c r="E1222">
        <v>99</v>
      </c>
      <c r="F1222">
        <v>85</v>
      </c>
      <c r="G1222">
        <f t="shared" si="55"/>
        <v>14</v>
      </c>
      <c r="H1222">
        <f t="shared" si="54"/>
        <v>3.3793169795992899</v>
      </c>
      <c r="I1222">
        <f t="shared" si="56"/>
        <v>112.79890781982795</v>
      </c>
    </row>
    <row r="1223" spans="2:9">
      <c r="B1223">
        <v>1215</v>
      </c>
      <c r="C1223">
        <v>20</v>
      </c>
      <c r="D1223">
        <v>7</v>
      </c>
      <c r="E1223">
        <v>100</v>
      </c>
      <c r="F1223">
        <v>92</v>
      </c>
      <c r="G1223">
        <f t="shared" si="55"/>
        <v>8</v>
      </c>
      <c r="H1223">
        <f t="shared" si="54"/>
        <v>0.3699035668069266</v>
      </c>
      <c r="I1223">
        <f t="shared" si="56"/>
        <v>58.218371579825664</v>
      </c>
    </row>
    <row r="1224" spans="2:9">
      <c r="B1224">
        <v>1216</v>
      </c>
      <c r="C1224">
        <v>22</v>
      </c>
      <c r="D1224">
        <v>25</v>
      </c>
      <c r="E1224">
        <v>86</v>
      </c>
      <c r="F1224">
        <v>84</v>
      </c>
      <c r="G1224">
        <f t="shared" si="55"/>
        <v>2</v>
      </c>
      <c r="H1224">
        <f t="shared" si="54"/>
        <v>-1.113169806943465</v>
      </c>
      <c r="I1224">
        <f t="shared" si="56"/>
        <v>9.6918262468644105</v>
      </c>
    </row>
    <row r="1225" spans="2:9">
      <c r="B1225">
        <v>1217</v>
      </c>
      <c r="C1225">
        <v>2</v>
      </c>
      <c r="D1225">
        <v>10</v>
      </c>
      <c r="E1225">
        <v>102</v>
      </c>
      <c r="F1225">
        <v>92</v>
      </c>
      <c r="G1225">
        <f t="shared" si="55"/>
        <v>10</v>
      </c>
      <c r="H1225">
        <f t="shared" ref="H1225:H1285" si="57">Home_edge+VLOOKUP(C1225,lookup,3)-VLOOKUP(D1225,lookup,3)</f>
        <v>1.2422581795107543</v>
      </c>
      <c r="I1225">
        <f t="shared" si="56"/>
        <v>76.698041794346281</v>
      </c>
    </row>
    <row r="1226" spans="2:9">
      <c r="B1226">
        <v>1218</v>
      </c>
      <c r="C1226">
        <v>23</v>
      </c>
      <c r="D1226">
        <v>5</v>
      </c>
      <c r="E1226">
        <v>98</v>
      </c>
      <c r="F1226">
        <v>79</v>
      </c>
      <c r="G1226">
        <f t="shared" ref="G1226:G1285" si="58">E1226-F1226</f>
        <v>19</v>
      </c>
      <c r="H1226">
        <f t="shared" si="57"/>
        <v>2.3996672847648171E-4</v>
      </c>
      <c r="I1226">
        <f t="shared" ref="I1226:I1285" si="59">(G1226-H1226)^2</f>
        <v>360.99088132190195</v>
      </c>
    </row>
    <row r="1227" spans="2:9">
      <c r="B1227">
        <v>1219</v>
      </c>
      <c r="C1227">
        <v>12</v>
      </c>
      <c r="D1227">
        <v>16</v>
      </c>
      <c r="E1227">
        <v>102</v>
      </c>
      <c r="F1227">
        <v>97</v>
      </c>
      <c r="G1227">
        <f t="shared" si="58"/>
        <v>5</v>
      </c>
      <c r="H1227">
        <f t="shared" si="57"/>
        <v>4.7075503796066656</v>
      </c>
      <c r="I1227">
        <f t="shared" si="59"/>
        <v>8.5526780468205416E-2</v>
      </c>
    </row>
    <row r="1228" spans="2:9">
      <c r="B1228">
        <v>1220</v>
      </c>
      <c r="C1228">
        <v>28</v>
      </c>
      <c r="D1228">
        <v>24</v>
      </c>
      <c r="E1228">
        <v>82</v>
      </c>
      <c r="F1228">
        <v>99</v>
      </c>
      <c r="G1228">
        <f t="shared" si="58"/>
        <v>-17</v>
      </c>
      <c r="H1228">
        <f t="shared" si="57"/>
        <v>-0.4928467062163584</v>
      </c>
      <c r="I1228">
        <f t="shared" si="59"/>
        <v>272.48610986447216</v>
      </c>
    </row>
    <row r="1229" spans="2:9">
      <c r="B1229">
        <v>1221</v>
      </c>
      <c r="C1229">
        <v>18</v>
      </c>
      <c r="D1229">
        <v>21</v>
      </c>
      <c r="E1229">
        <v>87</v>
      </c>
      <c r="F1229">
        <v>96</v>
      </c>
      <c r="G1229">
        <f t="shared" si="58"/>
        <v>-9</v>
      </c>
      <c r="H1229">
        <f t="shared" si="57"/>
        <v>3.3793169795992899</v>
      </c>
      <c r="I1229">
        <f t="shared" si="59"/>
        <v>153.2474888813953</v>
      </c>
    </row>
    <row r="1230" spans="2:9">
      <c r="B1230">
        <v>1222</v>
      </c>
      <c r="C1230">
        <v>25</v>
      </c>
      <c r="D1230">
        <v>22</v>
      </c>
      <c r="E1230">
        <v>94</v>
      </c>
      <c r="F1230">
        <v>82</v>
      </c>
      <c r="G1230">
        <f t="shared" si="58"/>
        <v>12</v>
      </c>
      <c r="H1230">
        <f t="shared" si="57"/>
        <v>8.8247369344921847</v>
      </c>
      <c r="I1230">
        <f t="shared" si="59"/>
        <v>10.082295535178089</v>
      </c>
    </row>
    <row r="1231" spans="2:9">
      <c r="B1231">
        <v>1223</v>
      </c>
      <c r="C1231">
        <v>17</v>
      </c>
      <c r="D1231">
        <v>15</v>
      </c>
      <c r="E1231">
        <v>89</v>
      </c>
      <c r="F1231">
        <v>82</v>
      </c>
      <c r="G1231">
        <f t="shared" si="58"/>
        <v>7</v>
      </c>
      <c r="H1231">
        <f t="shared" si="57"/>
        <v>8.7390397050681763</v>
      </c>
      <c r="I1231">
        <f t="shared" si="59"/>
        <v>3.0242590958036097</v>
      </c>
    </row>
    <row r="1232" spans="2:9">
      <c r="B1232">
        <v>1224</v>
      </c>
      <c r="C1232">
        <v>10</v>
      </c>
      <c r="D1232">
        <v>2</v>
      </c>
      <c r="E1232">
        <v>93</v>
      </c>
      <c r="F1232">
        <v>88</v>
      </c>
      <c r="G1232">
        <f t="shared" si="58"/>
        <v>5</v>
      </c>
      <c r="H1232">
        <f t="shared" si="57"/>
        <v>6.4693089480379644</v>
      </c>
      <c r="I1232">
        <f t="shared" si="59"/>
        <v>2.1588687847844295</v>
      </c>
    </row>
    <row r="1233" spans="2:9">
      <c r="B1233">
        <v>1225</v>
      </c>
      <c r="C1233">
        <v>16</v>
      </c>
      <c r="D1233">
        <v>12</v>
      </c>
      <c r="E1233">
        <v>90</v>
      </c>
      <c r="F1233">
        <v>120</v>
      </c>
      <c r="G1233">
        <f t="shared" si="58"/>
        <v>-30</v>
      </c>
      <c r="H1233">
        <f t="shared" si="57"/>
        <v>3.004016747942055</v>
      </c>
      <c r="I1233">
        <f t="shared" si="59"/>
        <v>1089.2651214984396</v>
      </c>
    </row>
    <row r="1234" spans="2:9">
      <c r="B1234">
        <v>1226</v>
      </c>
      <c r="C1234">
        <v>7</v>
      </c>
      <c r="D1234">
        <v>20</v>
      </c>
      <c r="E1234">
        <v>98</v>
      </c>
      <c r="F1234">
        <v>67</v>
      </c>
      <c r="G1234">
        <f t="shared" si="58"/>
        <v>31</v>
      </c>
      <c r="H1234">
        <f t="shared" si="57"/>
        <v>7.341663560741793</v>
      </c>
      <c r="I1234">
        <f t="shared" si="59"/>
        <v>559.71688307313275</v>
      </c>
    </row>
    <row r="1235" spans="2:9">
      <c r="B1235">
        <v>1227</v>
      </c>
      <c r="C1235">
        <v>24</v>
      </c>
      <c r="D1235">
        <v>28</v>
      </c>
      <c r="E1235">
        <v>111</v>
      </c>
      <c r="F1235">
        <v>91</v>
      </c>
      <c r="G1235">
        <f t="shared" si="58"/>
        <v>20</v>
      </c>
      <c r="H1235">
        <f t="shared" si="57"/>
        <v>8.2044138337650772</v>
      </c>
      <c r="I1235">
        <f t="shared" si="59"/>
        <v>139.13585300507268</v>
      </c>
    </row>
    <row r="1236" spans="2:9">
      <c r="B1236">
        <v>1228</v>
      </c>
      <c r="C1236">
        <v>5</v>
      </c>
      <c r="D1236">
        <v>23</v>
      </c>
      <c r="E1236">
        <v>99</v>
      </c>
      <c r="F1236">
        <v>103</v>
      </c>
      <c r="G1236">
        <f t="shared" si="58"/>
        <v>-4</v>
      </c>
      <c r="H1236">
        <f t="shared" si="57"/>
        <v>7.7113271608202432</v>
      </c>
      <c r="I1236">
        <f t="shared" si="59"/>
        <v>137.15518386776594</v>
      </c>
    </row>
    <row r="1237" spans="2:9">
      <c r="B1237">
        <v>1229</v>
      </c>
      <c r="C1237">
        <v>21</v>
      </c>
      <c r="D1237">
        <v>18</v>
      </c>
      <c r="E1237">
        <v>91</v>
      </c>
      <c r="F1237">
        <v>93</v>
      </c>
      <c r="G1237">
        <f t="shared" si="58"/>
        <v>-2</v>
      </c>
      <c r="H1237">
        <f t="shared" si="57"/>
        <v>4.3322501479494306</v>
      </c>
      <c r="I1237">
        <f t="shared" si="59"/>
        <v>40.09739193620559</v>
      </c>
    </row>
    <row r="1238" spans="2:9">
      <c r="B1238">
        <v>1230</v>
      </c>
      <c r="C1238">
        <v>22</v>
      </c>
      <c r="D1238">
        <v>25</v>
      </c>
      <c r="E1238">
        <v>85</v>
      </c>
      <c r="F1238">
        <v>87</v>
      </c>
      <c r="G1238">
        <f t="shared" si="58"/>
        <v>-2</v>
      </c>
      <c r="H1238">
        <f t="shared" si="57"/>
        <v>-1.113169806943465</v>
      </c>
      <c r="I1238">
        <f t="shared" si="59"/>
        <v>0.78646779131669109</v>
      </c>
    </row>
    <row r="1239" spans="2:9">
      <c r="B1239">
        <v>1231</v>
      </c>
      <c r="C1239">
        <v>15</v>
      </c>
      <c r="D1239">
        <v>17</v>
      </c>
      <c r="E1239">
        <v>101</v>
      </c>
      <c r="F1239">
        <v>113</v>
      </c>
      <c r="G1239">
        <f t="shared" si="58"/>
        <v>-12</v>
      </c>
      <c r="H1239">
        <f t="shared" si="57"/>
        <v>-1.0274725775194562</v>
      </c>
      <c r="I1239">
        <f t="shared" si="59"/>
        <v>120.39635803708754</v>
      </c>
    </row>
    <row r="1240" spans="2:9">
      <c r="B1240">
        <v>1232</v>
      </c>
      <c r="C1240">
        <v>2</v>
      </c>
      <c r="D1240">
        <v>10</v>
      </c>
      <c r="E1240">
        <v>110</v>
      </c>
      <c r="F1240">
        <v>90</v>
      </c>
      <c r="G1240">
        <f t="shared" si="58"/>
        <v>20</v>
      </c>
      <c r="H1240">
        <f t="shared" si="57"/>
        <v>1.2422581795107543</v>
      </c>
      <c r="I1240">
        <f t="shared" si="59"/>
        <v>351.85287820413112</v>
      </c>
    </row>
    <row r="1241" spans="2:9">
      <c r="B1241">
        <v>1233</v>
      </c>
      <c r="C1241">
        <v>12</v>
      </c>
      <c r="D1241">
        <v>16</v>
      </c>
      <c r="E1241">
        <v>101</v>
      </c>
      <c r="F1241">
        <v>85</v>
      </c>
      <c r="G1241">
        <f t="shared" si="58"/>
        <v>16</v>
      </c>
      <c r="H1241">
        <f t="shared" si="57"/>
        <v>4.7075503796066656</v>
      </c>
      <c r="I1241">
        <f t="shared" si="59"/>
        <v>127.51941842912156</v>
      </c>
    </row>
    <row r="1242" spans="2:9">
      <c r="B1242">
        <v>1234</v>
      </c>
      <c r="C1242">
        <v>20</v>
      </c>
      <c r="D1242">
        <v>7</v>
      </c>
      <c r="E1242">
        <v>88</v>
      </c>
      <c r="F1242">
        <v>103</v>
      </c>
      <c r="G1242">
        <f t="shared" si="58"/>
        <v>-15</v>
      </c>
      <c r="H1242">
        <f t="shared" si="57"/>
        <v>0.3699035668069266</v>
      </c>
      <c r="I1242">
        <f t="shared" si="59"/>
        <v>236.23393565294427</v>
      </c>
    </row>
    <row r="1243" spans="2:9">
      <c r="B1243">
        <v>1235</v>
      </c>
      <c r="C1243">
        <v>23</v>
      </c>
      <c r="D1243">
        <v>5</v>
      </c>
      <c r="E1243">
        <v>125</v>
      </c>
      <c r="F1243">
        <v>103</v>
      </c>
      <c r="G1243">
        <f t="shared" si="58"/>
        <v>22</v>
      </c>
      <c r="H1243">
        <f t="shared" si="57"/>
        <v>2.3996672847648171E-4</v>
      </c>
      <c r="I1243">
        <f t="shared" si="59"/>
        <v>483.98944152153109</v>
      </c>
    </row>
    <row r="1244" spans="2:9">
      <c r="B1244">
        <v>1236</v>
      </c>
      <c r="C1244">
        <v>18</v>
      </c>
      <c r="D1244">
        <v>21</v>
      </c>
      <c r="E1244">
        <v>103</v>
      </c>
      <c r="F1244">
        <v>107</v>
      </c>
      <c r="G1244">
        <f t="shared" si="58"/>
        <v>-4</v>
      </c>
      <c r="H1244">
        <f t="shared" si="57"/>
        <v>3.3793169795992899</v>
      </c>
      <c r="I1244">
        <f t="shared" si="59"/>
        <v>54.454319085402389</v>
      </c>
    </row>
    <row r="1245" spans="2:9">
      <c r="B1245">
        <v>1237</v>
      </c>
      <c r="C1245">
        <v>7</v>
      </c>
      <c r="D1245">
        <v>20</v>
      </c>
      <c r="E1245">
        <v>108</v>
      </c>
      <c r="F1245">
        <v>93</v>
      </c>
      <c r="G1245">
        <f t="shared" si="58"/>
        <v>15</v>
      </c>
      <c r="H1245">
        <f t="shared" si="57"/>
        <v>7.341663560741793</v>
      </c>
      <c r="I1245">
        <f t="shared" si="59"/>
        <v>58.65011701687007</v>
      </c>
    </row>
    <row r="1246" spans="2:9">
      <c r="B1246">
        <v>1238</v>
      </c>
      <c r="C1246">
        <v>5</v>
      </c>
      <c r="D1246">
        <v>23</v>
      </c>
      <c r="E1246">
        <v>107</v>
      </c>
      <c r="F1246">
        <v>95</v>
      </c>
      <c r="G1246">
        <f t="shared" si="58"/>
        <v>12</v>
      </c>
      <c r="H1246">
        <f t="shared" si="57"/>
        <v>7.7113271608202432</v>
      </c>
      <c r="I1246">
        <f t="shared" si="59"/>
        <v>18.392714721518157</v>
      </c>
    </row>
    <row r="1247" spans="2:9">
      <c r="B1247">
        <v>1239</v>
      </c>
      <c r="C1247">
        <v>17</v>
      </c>
      <c r="D1247">
        <v>2</v>
      </c>
      <c r="E1247">
        <v>97</v>
      </c>
      <c r="F1247">
        <v>93</v>
      </c>
      <c r="G1247">
        <f t="shared" si="58"/>
        <v>4</v>
      </c>
      <c r="H1247">
        <f t="shared" si="57"/>
        <v>8.9325873676099938</v>
      </c>
      <c r="I1247">
        <f t="shared" si="59"/>
        <v>24.330418139105689</v>
      </c>
    </row>
    <row r="1248" spans="2:9">
      <c r="B1248">
        <v>1240</v>
      </c>
      <c r="C1248">
        <v>25</v>
      </c>
      <c r="D1248">
        <v>12</v>
      </c>
      <c r="E1248">
        <v>87</v>
      </c>
      <c r="F1248">
        <v>82</v>
      </c>
      <c r="G1248">
        <f t="shared" si="58"/>
        <v>5</v>
      </c>
      <c r="H1248">
        <f t="shared" si="57"/>
        <v>7.4346329529875836</v>
      </c>
      <c r="I1248">
        <f t="shared" si="59"/>
        <v>5.9274376157730417</v>
      </c>
    </row>
    <row r="1249" spans="2:9">
      <c r="B1249">
        <v>1241</v>
      </c>
      <c r="C1249">
        <v>7</v>
      </c>
      <c r="D1249">
        <v>21</v>
      </c>
      <c r="E1249">
        <v>98</v>
      </c>
      <c r="F1249">
        <v>87</v>
      </c>
      <c r="G1249">
        <f t="shared" si="58"/>
        <v>11</v>
      </c>
      <c r="H1249">
        <f t="shared" si="57"/>
        <v>4.7867947598641916</v>
      </c>
      <c r="I1249">
        <f t="shared" si="59"/>
        <v>38.603919356051072</v>
      </c>
    </row>
    <row r="1250" spans="2:9">
      <c r="B1250">
        <v>1242</v>
      </c>
      <c r="C1250">
        <v>5</v>
      </c>
      <c r="D1250">
        <v>24</v>
      </c>
      <c r="E1250">
        <v>113</v>
      </c>
      <c r="F1250">
        <v>124</v>
      </c>
      <c r="G1250">
        <f t="shared" si="58"/>
        <v>-11</v>
      </c>
      <c r="H1250">
        <f t="shared" si="57"/>
        <v>4.3306699729739204</v>
      </c>
      <c r="I1250">
        <f t="shared" si="59"/>
        <v>235.02944182024419</v>
      </c>
    </row>
    <row r="1251" spans="2:9">
      <c r="B1251">
        <v>1243</v>
      </c>
      <c r="C1251">
        <v>17</v>
      </c>
      <c r="D1251">
        <v>2</v>
      </c>
      <c r="E1251">
        <v>104</v>
      </c>
      <c r="F1251">
        <v>95</v>
      </c>
      <c r="G1251">
        <f t="shared" si="58"/>
        <v>9</v>
      </c>
      <c r="H1251">
        <f t="shared" si="57"/>
        <v>8.9325873676099938</v>
      </c>
      <c r="I1251">
        <f t="shared" si="59"/>
        <v>4.5444630057501082E-3</v>
      </c>
    </row>
    <row r="1252" spans="2:9">
      <c r="B1252">
        <v>1244</v>
      </c>
      <c r="C1252">
        <v>25</v>
      </c>
      <c r="D1252">
        <v>12</v>
      </c>
      <c r="E1252">
        <v>114</v>
      </c>
      <c r="F1252">
        <v>95</v>
      </c>
      <c r="G1252">
        <f t="shared" si="58"/>
        <v>19</v>
      </c>
      <c r="H1252">
        <f t="shared" si="57"/>
        <v>7.4346329529875836</v>
      </c>
      <c r="I1252">
        <f t="shared" si="59"/>
        <v>133.75771493212068</v>
      </c>
    </row>
    <row r="1253" spans="2:9">
      <c r="B1253">
        <v>1245</v>
      </c>
      <c r="C1253">
        <v>7</v>
      </c>
      <c r="D1253">
        <v>21</v>
      </c>
      <c r="E1253">
        <v>104</v>
      </c>
      <c r="F1253">
        <v>97</v>
      </c>
      <c r="G1253">
        <f t="shared" si="58"/>
        <v>7</v>
      </c>
      <c r="H1253">
        <f t="shared" si="57"/>
        <v>4.7867947598641916</v>
      </c>
      <c r="I1253">
        <f t="shared" si="59"/>
        <v>4.8982774349646014</v>
      </c>
    </row>
    <row r="1254" spans="2:9">
      <c r="B1254">
        <v>1246</v>
      </c>
      <c r="C1254">
        <v>5</v>
      </c>
      <c r="D1254">
        <v>24</v>
      </c>
      <c r="E1254">
        <v>132</v>
      </c>
      <c r="F1254">
        <v>110</v>
      </c>
      <c r="G1254">
        <f t="shared" si="58"/>
        <v>22</v>
      </c>
      <c r="H1254">
        <f t="shared" si="57"/>
        <v>4.3306699729739204</v>
      </c>
      <c r="I1254">
        <f t="shared" si="59"/>
        <v>312.20522360396535</v>
      </c>
    </row>
    <row r="1255" spans="2:9">
      <c r="B1255">
        <v>1247</v>
      </c>
      <c r="C1255">
        <v>2</v>
      </c>
      <c r="D1255">
        <v>17</v>
      </c>
      <c r="E1255">
        <v>76</v>
      </c>
      <c r="F1255">
        <v>94</v>
      </c>
      <c r="G1255">
        <f t="shared" si="58"/>
        <v>-18</v>
      </c>
      <c r="H1255">
        <f t="shared" si="57"/>
        <v>-1.2210202400612751</v>
      </c>
      <c r="I1255">
        <f t="shared" si="59"/>
        <v>281.53416178443337</v>
      </c>
    </row>
    <row r="1256" spans="2:9">
      <c r="B1256">
        <v>1248</v>
      </c>
      <c r="C1256">
        <v>12</v>
      </c>
      <c r="D1256">
        <v>25</v>
      </c>
      <c r="E1256">
        <v>110</v>
      </c>
      <c r="F1256">
        <v>95</v>
      </c>
      <c r="G1256">
        <f t="shared" si="58"/>
        <v>15</v>
      </c>
      <c r="H1256">
        <f t="shared" si="57"/>
        <v>0.27693417456113689</v>
      </c>
      <c r="I1256">
        <f t="shared" si="59"/>
        <v>216.76866730020572</v>
      </c>
    </row>
    <row r="1257" spans="2:9">
      <c r="B1257">
        <v>1249</v>
      </c>
      <c r="C1257">
        <v>21</v>
      </c>
      <c r="D1257">
        <v>7</v>
      </c>
      <c r="E1257">
        <v>93</v>
      </c>
      <c r="F1257">
        <v>83</v>
      </c>
      <c r="G1257">
        <f t="shared" si="58"/>
        <v>10</v>
      </c>
      <c r="H1257">
        <f t="shared" si="57"/>
        <v>2.9247723676845285</v>
      </c>
      <c r="I1257">
        <f t="shared" si="59"/>
        <v>50.058846049080387</v>
      </c>
    </row>
    <row r="1258" spans="2:9">
      <c r="B1258">
        <v>1250</v>
      </c>
      <c r="C1258">
        <v>24</v>
      </c>
      <c r="D1258">
        <v>5</v>
      </c>
      <c r="E1258">
        <v>137</v>
      </c>
      <c r="F1258">
        <v>141</v>
      </c>
      <c r="G1258">
        <f t="shared" si="58"/>
        <v>-4</v>
      </c>
      <c r="H1258">
        <f t="shared" si="57"/>
        <v>3.3808971545747992</v>
      </c>
      <c r="I1258">
        <f t="shared" si="59"/>
        <v>54.477642806410365</v>
      </c>
    </row>
    <row r="1259" spans="2:9">
      <c r="B1259">
        <v>1251</v>
      </c>
      <c r="C1259">
        <v>12</v>
      </c>
      <c r="D1259">
        <v>25</v>
      </c>
      <c r="E1259">
        <v>99</v>
      </c>
      <c r="F1259">
        <v>95</v>
      </c>
      <c r="G1259">
        <f t="shared" si="58"/>
        <v>4</v>
      </c>
      <c r="H1259">
        <f t="shared" si="57"/>
        <v>0.27693417456113689</v>
      </c>
      <c r="I1259">
        <f t="shared" si="59"/>
        <v>13.861219140550762</v>
      </c>
    </row>
    <row r="1260" spans="2:9">
      <c r="B1260">
        <v>1252</v>
      </c>
      <c r="C1260">
        <v>21</v>
      </c>
      <c r="D1260">
        <v>7</v>
      </c>
      <c r="E1260">
        <v>95</v>
      </c>
      <c r="F1260">
        <v>82</v>
      </c>
      <c r="G1260">
        <f t="shared" si="58"/>
        <v>13</v>
      </c>
      <c r="H1260">
        <f t="shared" si="57"/>
        <v>2.9247723676845285</v>
      </c>
      <c r="I1260">
        <f t="shared" si="59"/>
        <v>101.51021184297321</v>
      </c>
    </row>
    <row r="1261" spans="2:9">
      <c r="B1261">
        <v>1253</v>
      </c>
      <c r="C1261">
        <v>24</v>
      </c>
      <c r="D1261">
        <v>5</v>
      </c>
      <c r="E1261">
        <v>99</v>
      </c>
      <c r="F1261">
        <v>83</v>
      </c>
      <c r="G1261">
        <f t="shared" si="58"/>
        <v>16</v>
      </c>
      <c r="H1261">
        <f t="shared" si="57"/>
        <v>3.3808971545747992</v>
      </c>
      <c r="I1261">
        <f t="shared" si="59"/>
        <v>159.24175662341838</v>
      </c>
    </row>
    <row r="1262" spans="2:9">
      <c r="B1262">
        <v>1254</v>
      </c>
      <c r="C1262">
        <v>2</v>
      </c>
      <c r="D1262">
        <v>17</v>
      </c>
      <c r="E1262">
        <v>101</v>
      </c>
      <c r="F1262">
        <v>110</v>
      </c>
      <c r="G1262">
        <f t="shared" si="58"/>
        <v>-9</v>
      </c>
      <c r="H1262">
        <f t="shared" si="57"/>
        <v>-1.2210202400612751</v>
      </c>
      <c r="I1262">
        <f t="shared" si="59"/>
        <v>60.512526105536345</v>
      </c>
    </row>
    <row r="1263" spans="2:9">
      <c r="B1263">
        <v>1255</v>
      </c>
      <c r="C1263">
        <v>5</v>
      </c>
      <c r="D1263">
        <v>24</v>
      </c>
      <c r="E1263">
        <v>112</v>
      </c>
      <c r="F1263">
        <v>93</v>
      </c>
      <c r="G1263">
        <f t="shared" si="58"/>
        <v>19</v>
      </c>
      <c r="H1263">
        <f t="shared" si="57"/>
        <v>4.3306699729739204</v>
      </c>
      <c r="I1263">
        <f t="shared" si="59"/>
        <v>215.18924344180897</v>
      </c>
    </row>
    <row r="1264" spans="2:9">
      <c r="B1264">
        <v>1256</v>
      </c>
      <c r="C1264">
        <v>25</v>
      </c>
      <c r="D1264">
        <v>12</v>
      </c>
      <c r="E1264">
        <v>96</v>
      </c>
      <c r="F1264">
        <v>94</v>
      </c>
      <c r="G1264">
        <f t="shared" si="58"/>
        <v>2</v>
      </c>
      <c r="H1264">
        <f t="shared" si="57"/>
        <v>7.4346329529875836</v>
      </c>
      <c r="I1264">
        <f t="shared" si="59"/>
        <v>29.535235333698544</v>
      </c>
    </row>
    <row r="1265" spans="2:9">
      <c r="B1265">
        <v>1257</v>
      </c>
      <c r="C1265">
        <v>7</v>
      </c>
      <c r="D1265">
        <v>21</v>
      </c>
      <c r="E1265">
        <v>78</v>
      </c>
      <c r="F1265">
        <v>77</v>
      </c>
      <c r="G1265">
        <f t="shared" si="58"/>
        <v>1</v>
      </c>
      <c r="H1265">
        <f t="shared" si="57"/>
        <v>4.7867947598641916</v>
      </c>
      <c r="I1265">
        <f t="shared" si="59"/>
        <v>14.3398145533349</v>
      </c>
    </row>
    <row r="1266" spans="2:9">
      <c r="B1266">
        <v>1258</v>
      </c>
      <c r="C1266">
        <v>24</v>
      </c>
      <c r="D1266">
        <v>5</v>
      </c>
      <c r="E1266">
        <v>115</v>
      </c>
      <c r="F1266">
        <v>109</v>
      </c>
      <c r="G1266">
        <f t="shared" si="58"/>
        <v>6</v>
      </c>
      <c r="H1266">
        <f t="shared" si="57"/>
        <v>3.3808971545747992</v>
      </c>
      <c r="I1266">
        <f t="shared" si="59"/>
        <v>6.8596997149143828</v>
      </c>
    </row>
    <row r="1267" spans="2:9">
      <c r="B1267">
        <v>1259</v>
      </c>
      <c r="C1267">
        <v>12</v>
      </c>
      <c r="D1267">
        <v>25</v>
      </c>
      <c r="E1267">
        <v>82</v>
      </c>
      <c r="F1267">
        <v>110</v>
      </c>
      <c r="G1267">
        <f t="shared" si="58"/>
        <v>-28</v>
      </c>
      <c r="H1267">
        <f t="shared" si="57"/>
        <v>0.27693417456113689</v>
      </c>
      <c r="I1267">
        <f t="shared" si="59"/>
        <v>799.58500631246352</v>
      </c>
    </row>
    <row r="1268" spans="2:9">
      <c r="B1268">
        <v>1260</v>
      </c>
      <c r="C1268">
        <v>21</v>
      </c>
      <c r="D1268">
        <v>7</v>
      </c>
      <c r="E1268">
        <v>89</v>
      </c>
      <c r="F1268">
        <v>93</v>
      </c>
      <c r="G1268">
        <f t="shared" si="58"/>
        <v>-4</v>
      </c>
      <c r="H1268">
        <f t="shared" si="57"/>
        <v>2.9247723676845285</v>
      </c>
      <c r="I1268">
        <f t="shared" si="59"/>
        <v>47.952472344247198</v>
      </c>
    </row>
    <row r="1269" spans="2:9">
      <c r="B1269">
        <v>1261</v>
      </c>
      <c r="C1269">
        <v>5</v>
      </c>
      <c r="D1269">
        <v>24</v>
      </c>
      <c r="E1269">
        <v>112</v>
      </c>
      <c r="F1269">
        <v>99</v>
      </c>
      <c r="G1269">
        <f t="shared" si="58"/>
        <v>13</v>
      </c>
      <c r="H1269">
        <f t="shared" si="57"/>
        <v>4.3306699729739204</v>
      </c>
      <c r="I1269">
        <f t="shared" si="59"/>
        <v>75.157283117496007</v>
      </c>
    </row>
    <row r="1270" spans="2:9">
      <c r="B1270">
        <v>1262</v>
      </c>
      <c r="C1270">
        <v>7</v>
      </c>
      <c r="D1270">
        <v>17</v>
      </c>
      <c r="E1270">
        <v>74</v>
      </c>
      <c r="F1270">
        <v>76</v>
      </c>
      <c r="G1270">
        <f t="shared" si="58"/>
        <v>-2</v>
      </c>
      <c r="H1270">
        <f t="shared" si="57"/>
        <v>2.0224103230740509</v>
      </c>
      <c r="I1270">
        <f t="shared" si="59"/>
        <v>16.179784807172691</v>
      </c>
    </row>
    <row r="1271" spans="2:9">
      <c r="B1271">
        <v>1263</v>
      </c>
      <c r="C1271">
        <v>25</v>
      </c>
      <c r="D1271">
        <v>5</v>
      </c>
      <c r="E1271">
        <v>110</v>
      </c>
      <c r="F1271">
        <v>113</v>
      </c>
      <c r="G1271">
        <f t="shared" si="58"/>
        <v>-3</v>
      </c>
      <c r="H1271">
        <f t="shared" si="57"/>
        <v>3.0967416866535329</v>
      </c>
      <c r="I1271">
        <f t="shared" si="59"/>
        <v>37.170259193778968</v>
      </c>
    </row>
    <row r="1272" spans="2:9">
      <c r="B1272">
        <v>1264</v>
      </c>
      <c r="C1272">
        <v>7</v>
      </c>
      <c r="D1272">
        <v>17</v>
      </c>
      <c r="E1272">
        <v>86</v>
      </c>
      <c r="F1272">
        <v>88</v>
      </c>
      <c r="G1272">
        <f t="shared" si="58"/>
        <v>-2</v>
      </c>
      <c r="H1272">
        <f t="shared" si="57"/>
        <v>2.0224103230740509</v>
      </c>
      <c r="I1272">
        <f t="shared" si="59"/>
        <v>16.179784807172691</v>
      </c>
    </row>
    <row r="1273" spans="2:9">
      <c r="B1273">
        <v>1265</v>
      </c>
      <c r="C1273">
        <v>25</v>
      </c>
      <c r="D1273">
        <v>5</v>
      </c>
      <c r="E1273">
        <v>119</v>
      </c>
      <c r="F1273">
        <v>106</v>
      </c>
      <c r="G1273">
        <f t="shared" si="58"/>
        <v>13</v>
      </c>
      <c r="H1273">
        <f t="shared" si="57"/>
        <v>3.0967416866535329</v>
      </c>
      <c r="I1273">
        <f t="shared" si="59"/>
        <v>98.074525220865894</v>
      </c>
    </row>
    <row r="1274" spans="2:9">
      <c r="B1274">
        <v>1266</v>
      </c>
      <c r="C1274">
        <v>17</v>
      </c>
      <c r="D1274">
        <v>7</v>
      </c>
      <c r="E1274">
        <v>97</v>
      </c>
      <c r="F1274">
        <v>85</v>
      </c>
      <c r="G1274">
        <f t="shared" si="58"/>
        <v>12</v>
      </c>
      <c r="H1274">
        <f t="shared" si="57"/>
        <v>5.6891568044746688</v>
      </c>
      <c r="I1274">
        <f t="shared" si="59"/>
        <v>39.826741838508376</v>
      </c>
    </row>
    <row r="1275" spans="2:9">
      <c r="B1275">
        <v>1267</v>
      </c>
      <c r="C1275">
        <v>5</v>
      </c>
      <c r="D1275">
        <v>25</v>
      </c>
      <c r="E1275">
        <v>83</v>
      </c>
      <c r="F1275">
        <v>96</v>
      </c>
      <c r="G1275">
        <f t="shared" si="58"/>
        <v>-13</v>
      </c>
      <c r="H1275">
        <f t="shared" si="57"/>
        <v>4.6148254408951876</v>
      </c>
      <c r="I1275">
        <f t="shared" si="59"/>
        <v>310.2820753132084</v>
      </c>
    </row>
    <row r="1276" spans="2:9">
      <c r="B1276">
        <v>1268</v>
      </c>
      <c r="C1276">
        <v>17</v>
      </c>
      <c r="D1276">
        <v>7</v>
      </c>
      <c r="E1276">
        <v>102</v>
      </c>
      <c r="F1276">
        <v>82</v>
      </c>
      <c r="G1276">
        <f t="shared" si="58"/>
        <v>20</v>
      </c>
      <c r="H1276">
        <f t="shared" si="57"/>
        <v>5.6891568044746688</v>
      </c>
      <c r="I1276">
        <f t="shared" si="59"/>
        <v>204.80023296691368</v>
      </c>
    </row>
    <row r="1277" spans="2:9">
      <c r="B1277">
        <v>1269</v>
      </c>
      <c r="C1277">
        <v>5</v>
      </c>
      <c r="D1277">
        <v>25</v>
      </c>
      <c r="E1277">
        <v>95</v>
      </c>
      <c r="F1277">
        <v>102</v>
      </c>
      <c r="G1277">
        <f t="shared" si="58"/>
        <v>-7</v>
      </c>
      <c r="H1277">
        <f t="shared" si="57"/>
        <v>4.6148254408951876</v>
      </c>
      <c r="I1277">
        <f t="shared" si="59"/>
        <v>134.9041700224661</v>
      </c>
    </row>
    <row r="1278" spans="2:9">
      <c r="B1278">
        <v>1270</v>
      </c>
      <c r="C1278">
        <v>25</v>
      </c>
      <c r="D1278">
        <v>5</v>
      </c>
      <c r="E1278">
        <v>91</v>
      </c>
      <c r="F1278">
        <v>103</v>
      </c>
      <c r="G1278">
        <f t="shared" si="58"/>
        <v>-12</v>
      </c>
      <c r="H1278">
        <f t="shared" si="57"/>
        <v>3.0967416866535329</v>
      </c>
      <c r="I1278">
        <f t="shared" si="59"/>
        <v>227.91160955354258</v>
      </c>
    </row>
    <row r="1279" spans="2:9">
      <c r="B1279">
        <v>1271</v>
      </c>
      <c r="C1279">
        <v>5</v>
      </c>
      <c r="D1279">
        <v>25</v>
      </c>
      <c r="E1279">
        <v>78</v>
      </c>
      <c r="F1279">
        <v>90</v>
      </c>
      <c r="G1279">
        <f t="shared" si="58"/>
        <v>-12</v>
      </c>
      <c r="H1279">
        <f t="shared" si="57"/>
        <v>4.6148254408951876</v>
      </c>
      <c r="I1279">
        <f t="shared" si="59"/>
        <v>276.05242443141799</v>
      </c>
    </row>
    <row r="1280" spans="2:9">
      <c r="B1280">
        <v>1272</v>
      </c>
      <c r="C1280">
        <v>25</v>
      </c>
      <c r="D1280">
        <v>17</v>
      </c>
      <c r="E1280">
        <v>101</v>
      </c>
      <c r="F1280">
        <v>89</v>
      </c>
      <c r="G1280">
        <f t="shared" si="58"/>
        <v>12</v>
      </c>
      <c r="H1280">
        <f t="shared" si="57"/>
        <v>5.7097228740656263</v>
      </c>
      <c r="I1280">
        <f t="shared" si="59"/>
        <v>39.567586321053206</v>
      </c>
    </row>
    <row r="1281" spans="2:9">
      <c r="B1281">
        <v>1273</v>
      </c>
      <c r="C1281">
        <v>25</v>
      </c>
      <c r="D1281">
        <v>17</v>
      </c>
      <c r="E1281">
        <v>85</v>
      </c>
      <c r="F1281">
        <v>87</v>
      </c>
      <c r="G1281">
        <f t="shared" si="58"/>
        <v>-2</v>
      </c>
      <c r="H1281">
        <f t="shared" si="57"/>
        <v>5.7097228740656263</v>
      </c>
      <c r="I1281">
        <f t="shared" si="59"/>
        <v>59.439826794890742</v>
      </c>
    </row>
    <row r="1282" spans="2:9">
      <c r="B1282">
        <v>1274</v>
      </c>
      <c r="C1282">
        <v>17</v>
      </c>
      <c r="D1282">
        <v>25</v>
      </c>
      <c r="E1282">
        <v>79</v>
      </c>
      <c r="F1282">
        <v>84</v>
      </c>
      <c r="G1282">
        <f t="shared" si="58"/>
        <v>-5</v>
      </c>
      <c r="H1282">
        <f t="shared" si="57"/>
        <v>2.0018442534830934</v>
      </c>
      <c r="I1282">
        <f t="shared" si="59"/>
        <v>49.025822950034218</v>
      </c>
    </row>
    <row r="1283" spans="2:9">
      <c r="B1283">
        <v>1275</v>
      </c>
      <c r="C1283">
        <v>17</v>
      </c>
      <c r="D1283">
        <v>25</v>
      </c>
      <c r="E1283">
        <v>77</v>
      </c>
      <c r="F1283">
        <v>76</v>
      </c>
      <c r="G1283">
        <f t="shared" si="58"/>
        <v>1</v>
      </c>
      <c r="H1283">
        <f t="shared" si="57"/>
        <v>2.0018442534830934</v>
      </c>
      <c r="I1283">
        <f t="shared" si="59"/>
        <v>1.0036919082370965</v>
      </c>
    </row>
    <row r="1284" spans="2:9">
      <c r="B1284">
        <v>1276</v>
      </c>
      <c r="C1284">
        <v>17</v>
      </c>
      <c r="D1284">
        <v>25</v>
      </c>
      <c r="E1284">
        <v>83</v>
      </c>
      <c r="F1284">
        <v>93</v>
      </c>
      <c r="G1284">
        <f t="shared" si="58"/>
        <v>-10</v>
      </c>
      <c r="H1284">
        <f t="shared" si="57"/>
        <v>2.0018442534830934</v>
      </c>
      <c r="I1284">
        <f t="shared" si="59"/>
        <v>144.04426548486512</v>
      </c>
    </row>
    <row r="1285" spans="2:9">
      <c r="B1285">
        <v>1277</v>
      </c>
      <c r="C1285">
        <v>25</v>
      </c>
      <c r="D1285">
        <v>17</v>
      </c>
      <c r="E1285">
        <v>88</v>
      </c>
      <c r="F1285">
        <v>77</v>
      </c>
      <c r="G1285">
        <f t="shared" si="58"/>
        <v>11</v>
      </c>
      <c r="H1285">
        <f t="shared" si="57"/>
        <v>5.7097228740656263</v>
      </c>
      <c r="I1285">
        <f t="shared" si="59"/>
        <v>27.987032069184458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97023-8A5B-45E5-BCFA-61750D682912}">
  <sheetPr codeName="Sheet10"/>
  <dimension ref="A1:J297"/>
  <sheetViews>
    <sheetView workbookViewId="0">
      <selection activeCell="A2" sqref="A2"/>
    </sheetView>
  </sheetViews>
  <sheetFormatPr defaultRowHeight="12.75"/>
  <cols>
    <col min="1" max="5" width="9.140625" style="3"/>
    <col min="6" max="6" width="21.7109375" style="3" customWidth="1"/>
    <col min="7" max="7" width="14" style="3" customWidth="1"/>
    <col min="8" max="8" width="17.28515625" style="3" customWidth="1"/>
    <col min="9" max="16384" width="9.140625" style="3"/>
  </cols>
  <sheetData>
    <row r="1" spans="5:9">
      <c r="G1" s="3" t="s">
        <v>252</v>
      </c>
      <c r="H1" s="3" t="s">
        <v>253</v>
      </c>
      <c r="I1" s="3" t="s">
        <v>254</v>
      </c>
    </row>
    <row r="2" spans="5:9">
      <c r="E2" s="3">
        <v>1</v>
      </c>
      <c r="F2" s="3" t="s">
        <v>223</v>
      </c>
      <c r="G2" s="3">
        <v>-5.049120762678621</v>
      </c>
      <c r="H2" s="3">
        <v>-0.17904036935661413</v>
      </c>
      <c r="I2" s="3">
        <f>G2-H2</f>
        <v>-4.8700803933220067</v>
      </c>
    </row>
    <row r="3" spans="5:9">
      <c r="E3" s="3">
        <v>2</v>
      </c>
      <c r="F3" s="3" t="s">
        <v>224</v>
      </c>
      <c r="G3" s="3">
        <v>-1.8166254471423924</v>
      </c>
      <c r="H3" s="3">
        <v>0.38514689345027653</v>
      </c>
      <c r="I3" s="3">
        <f t="shared" ref="I3:I34" si="0">G3-H3</f>
        <v>-2.2017723405926688</v>
      </c>
    </row>
    <row r="4" spans="5:9">
      <c r="E4" s="3">
        <v>3</v>
      </c>
      <c r="F4" s="3" t="s">
        <v>225</v>
      </c>
      <c r="G4" s="3">
        <v>-0.62902479564823155</v>
      </c>
      <c r="H4" s="3">
        <v>-6.752003091773962</v>
      </c>
      <c r="I4" s="3">
        <f t="shared" si="0"/>
        <v>6.12297829612573</v>
      </c>
    </row>
    <row r="5" spans="5:9">
      <c r="E5" s="3">
        <v>4</v>
      </c>
      <c r="F5" s="3" t="s">
        <v>226</v>
      </c>
      <c r="G5" s="3">
        <v>4.590843279791982</v>
      </c>
      <c r="H5" s="3">
        <v>-3.4619938424889747</v>
      </c>
      <c r="I5" s="3">
        <f t="shared" si="0"/>
        <v>8.0528371222809572</v>
      </c>
    </row>
    <row r="6" spans="5:9">
      <c r="E6" s="3">
        <v>5</v>
      </c>
      <c r="F6" s="3" t="s">
        <v>227</v>
      </c>
      <c r="G6" s="3">
        <v>-0.78782038000039623</v>
      </c>
      <c r="H6" s="3">
        <v>-0.139578376874056</v>
      </c>
      <c r="I6" s="3">
        <f t="shared" si="0"/>
        <v>-0.64824200312634028</v>
      </c>
    </row>
    <row r="7" spans="5:9">
      <c r="E7" s="3">
        <v>6</v>
      </c>
      <c r="F7" s="3" t="s">
        <v>228</v>
      </c>
      <c r="G7" s="3">
        <v>-8.4853405371185673</v>
      </c>
      <c r="H7" s="3">
        <v>-0.2534223015399808</v>
      </c>
      <c r="I7" s="3">
        <f t="shared" si="0"/>
        <v>-8.2319182355785863</v>
      </c>
    </row>
    <row r="8" spans="5:9">
      <c r="E8" s="3">
        <v>7</v>
      </c>
      <c r="F8" s="3" t="s">
        <v>229</v>
      </c>
      <c r="G8" s="3">
        <v>4.2672614293964246</v>
      </c>
      <c r="H8" s="3">
        <v>1.6020635822316629</v>
      </c>
      <c r="I8" s="3">
        <f t="shared" si="0"/>
        <v>2.6651978471647615</v>
      </c>
    </row>
    <row r="9" spans="5:9">
      <c r="E9" s="3">
        <v>8</v>
      </c>
      <c r="F9" s="3" t="s">
        <v>230</v>
      </c>
      <c r="G9" s="3">
        <v>-1.5005413727571522</v>
      </c>
      <c r="H9" s="3">
        <v>1.8877893687597898</v>
      </c>
      <c r="I9" s="3">
        <f t="shared" si="0"/>
        <v>-3.3883307415169419</v>
      </c>
    </row>
    <row r="10" spans="5:9">
      <c r="E10" s="3">
        <v>9</v>
      </c>
      <c r="F10" s="3" t="s">
        <v>231</v>
      </c>
      <c r="G10" s="3">
        <v>-2.9784319142128974</v>
      </c>
      <c r="H10" s="3">
        <v>4.7856029769164348</v>
      </c>
      <c r="I10" s="3">
        <f t="shared" si="0"/>
        <v>-7.7640348911293326</v>
      </c>
    </row>
    <row r="11" spans="5:9">
      <c r="E11" s="3">
        <v>10</v>
      </c>
      <c r="F11" s="3" t="s">
        <v>232</v>
      </c>
      <c r="G11" s="3">
        <v>1.5861226272301849</v>
      </c>
      <c r="H11" s="3">
        <v>-4.2705996295202171</v>
      </c>
      <c r="I11" s="3">
        <f t="shared" si="0"/>
        <v>5.8567222567504018</v>
      </c>
    </row>
    <row r="12" spans="5:9">
      <c r="E12" s="3">
        <v>11</v>
      </c>
      <c r="F12" s="3" t="s">
        <v>233</v>
      </c>
      <c r="G12" s="3">
        <v>-3.7798346228424591</v>
      </c>
      <c r="H12" s="3">
        <v>1.3842011003337842</v>
      </c>
      <c r="I12" s="3">
        <f t="shared" si="0"/>
        <v>-5.1640357231762435</v>
      </c>
    </row>
    <row r="13" spans="5:9">
      <c r="E13" s="3">
        <v>12</v>
      </c>
      <c r="F13" s="3" t="s">
        <v>85</v>
      </c>
      <c r="G13" s="3">
        <v>4.3369710773264316</v>
      </c>
      <c r="H13" s="3">
        <v>4.0317023583586309</v>
      </c>
      <c r="I13" s="3">
        <f t="shared" si="0"/>
        <v>0.30526871896780072</v>
      </c>
    </row>
    <row r="14" spans="5:9">
      <c r="E14" s="3">
        <v>13</v>
      </c>
      <c r="F14" s="3" t="s">
        <v>234</v>
      </c>
      <c r="G14" s="3">
        <v>-2.4134889790982816</v>
      </c>
      <c r="H14" s="3">
        <v>-1.7792906318346131</v>
      </c>
      <c r="I14" s="3">
        <f t="shared" si="0"/>
        <v>-0.63419834726366853</v>
      </c>
    </row>
    <row r="15" spans="5:9">
      <c r="E15" s="3">
        <v>14</v>
      </c>
      <c r="F15" s="3" t="s">
        <v>235</v>
      </c>
      <c r="G15" s="3">
        <v>11.729130318394146</v>
      </c>
      <c r="H15" s="3">
        <v>0.31979606646373498</v>
      </c>
      <c r="I15" s="3">
        <f t="shared" si="0"/>
        <v>11.409334251930412</v>
      </c>
    </row>
    <row r="16" spans="5:9">
      <c r="E16" s="3">
        <v>15</v>
      </c>
      <c r="F16" s="3" t="s">
        <v>236</v>
      </c>
      <c r="G16" s="3">
        <v>-5.6920161062520407</v>
      </c>
      <c r="H16" s="3">
        <v>-6.4400163248009727</v>
      </c>
      <c r="I16" s="3">
        <f t="shared" si="0"/>
        <v>0.74800021854893206</v>
      </c>
    </row>
    <row r="17" spans="5:9">
      <c r="E17" s="3">
        <v>16</v>
      </c>
      <c r="F17" s="3" t="s">
        <v>93</v>
      </c>
      <c r="G17" s="3">
        <v>9.9773520222266274</v>
      </c>
      <c r="H17" s="3">
        <v>4.7045452470673137</v>
      </c>
      <c r="I17" s="3">
        <f t="shared" si="0"/>
        <v>5.2728067751593137</v>
      </c>
    </row>
    <row r="18" spans="5:9">
      <c r="E18" s="3">
        <v>17</v>
      </c>
      <c r="F18" s="3" t="s">
        <v>237</v>
      </c>
      <c r="G18" s="3">
        <v>-2.7380018036779732</v>
      </c>
      <c r="H18" s="3">
        <v>-0.50996584345785534</v>
      </c>
      <c r="I18" s="3">
        <f t="shared" si="0"/>
        <v>-2.2280359602201179</v>
      </c>
    </row>
    <row r="19" spans="5:9">
      <c r="E19" s="3">
        <v>18</v>
      </c>
      <c r="F19" s="3" t="s">
        <v>238</v>
      </c>
      <c r="G19" s="3">
        <v>2.9758543399795561</v>
      </c>
      <c r="H19" s="3">
        <v>4.6629191381995883</v>
      </c>
      <c r="I19" s="3">
        <f t="shared" si="0"/>
        <v>-1.6870647982200322</v>
      </c>
    </row>
    <row r="20" spans="5:9">
      <c r="E20" s="3">
        <v>19</v>
      </c>
      <c r="F20" s="3" t="s">
        <v>80</v>
      </c>
      <c r="G20" s="3">
        <v>6.3494585404622033</v>
      </c>
      <c r="H20" s="3">
        <v>-6.4906314292995884</v>
      </c>
      <c r="I20" s="3">
        <f t="shared" si="0"/>
        <v>12.840089969761792</v>
      </c>
    </row>
    <row r="21" spans="5:9">
      <c r="E21" s="3">
        <v>20</v>
      </c>
      <c r="F21" s="3" t="s">
        <v>89</v>
      </c>
      <c r="G21" s="3">
        <v>-1.2237569516756297</v>
      </c>
      <c r="H21" s="3">
        <v>4.3300420975957596</v>
      </c>
      <c r="I21" s="3">
        <f t="shared" si="0"/>
        <v>-5.5537990492713893</v>
      </c>
    </row>
    <row r="22" spans="5:9">
      <c r="E22" s="3">
        <v>21</v>
      </c>
      <c r="F22" s="3" t="s">
        <v>76</v>
      </c>
      <c r="G22" s="3">
        <v>-2.2828767432871189</v>
      </c>
      <c r="H22" s="3">
        <v>1.6272106254267191</v>
      </c>
      <c r="I22" s="3">
        <f t="shared" si="0"/>
        <v>-3.910087368713838</v>
      </c>
    </row>
    <row r="23" spans="5:9">
      <c r="E23" s="3">
        <v>22</v>
      </c>
      <c r="F23" s="3" t="s">
        <v>102</v>
      </c>
      <c r="G23" s="3">
        <v>0.51780846261117841</v>
      </c>
      <c r="H23" s="3">
        <v>-6.0334538435556038</v>
      </c>
      <c r="I23" s="3">
        <f t="shared" si="0"/>
        <v>6.5512623061667821</v>
      </c>
    </row>
    <row r="24" spans="5:9">
      <c r="E24" s="3">
        <v>23</v>
      </c>
      <c r="F24" s="3" t="s">
        <v>239</v>
      </c>
      <c r="G24" s="3">
        <v>-0.60292401835738718</v>
      </c>
      <c r="H24" s="3">
        <v>3.6752567979678954</v>
      </c>
      <c r="I24" s="3">
        <f t="shared" si="0"/>
        <v>-4.2781808163252828</v>
      </c>
    </row>
    <row r="25" spans="5:9">
      <c r="E25" s="3">
        <v>24</v>
      </c>
      <c r="F25" s="3" t="s">
        <v>240</v>
      </c>
      <c r="G25" s="3">
        <v>2.0481535677400329</v>
      </c>
      <c r="H25" s="3">
        <v>-3.5108091577557095</v>
      </c>
      <c r="I25" s="3">
        <f t="shared" si="0"/>
        <v>5.5589627254957428</v>
      </c>
    </row>
    <row r="26" spans="5:9">
      <c r="E26" s="3">
        <v>25</v>
      </c>
      <c r="F26" s="3" t="s">
        <v>241</v>
      </c>
      <c r="G26" s="3">
        <v>3.4434907371580739</v>
      </c>
      <c r="H26" s="3">
        <v>-5.5541956006444533</v>
      </c>
      <c r="I26" s="3">
        <f t="shared" si="0"/>
        <v>8.9976863378025271</v>
      </c>
    </row>
    <row r="27" spans="5:9">
      <c r="E27" s="3">
        <v>26</v>
      </c>
      <c r="F27" s="3" t="s">
        <v>97</v>
      </c>
      <c r="G27" s="3">
        <v>-2.2112716653447002</v>
      </c>
      <c r="H27" s="3">
        <v>3.7734399563267678</v>
      </c>
      <c r="I27" s="3">
        <f t="shared" si="0"/>
        <v>-5.984711621671468</v>
      </c>
    </row>
    <row r="28" spans="5:9">
      <c r="E28" s="3">
        <v>27</v>
      </c>
      <c r="F28" s="3" t="s">
        <v>107</v>
      </c>
      <c r="G28" s="3">
        <v>6.1356413213557213</v>
      </c>
      <c r="H28" s="3">
        <v>-2.9809918678850083</v>
      </c>
      <c r="I28" s="3">
        <f t="shared" si="0"/>
        <v>9.11663318924073</v>
      </c>
    </row>
    <row r="29" spans="5:9">
      <c r="E29" s="3">
        <v>28</v>
      </c>
      <c r="F29" s="3" t="s">
        <v>84</v>
      </c>
      <c r="G29" s="3">
        <v>-5.0639611235225939</v>
      </c>
      <c r="H29" s="3">
        <v>8.554704132925437</v>
      </c>
      <c r="I29" s="3">
        <f t="shared" si="0"/>
        <v>-13.618665256448031</v>
      </c>
    </row>
    <row r="30" spans="5:9">
      <c r="E30" s="3">
        <v>29</v>
      </c>
      <c r="F30" s="3" t="s">
        <v>242</v>
      </c>
      <c r="G30" s="3">
        <v>0.42497633227505471</v>
      </c>
      <c r="H30" s="3">
        <v>3.3137206578819196</v>
      </c>
      <c r="I30" s="3">
        <f t="shared" si="0"/>
        <v>-2.888744325606865</v>
      </c>
    </row>
    <row r="31" spans="5:9">
      <c r="E31" s="3">
        <v>30</v>
      </c>
      <c r="F31" s="3" t="s">
        <v>98</v>
      </c>
      <c r="G31" s="3">
        <v>-4.0148569483224161</v>
      </c>
      <c r="H31" s="3">
        <v>-1.3408464656524994</v>
      </c>
      <c r="I31" s="3">
        <f t="shared" si="0"/>
        <v>-2.6740104826699165</v>
      </c>
    </row>
    <row r="32" spans="5:9">
      <c r="E32" s="3">
        <v>31</v>
      </c>
      <c r="F32" s="3" t="s">
        <v>243</v>
      </c>
      <c r="G32" s="3">
        <v>0.24912486192696459</v>
      </c>
      <c r="H32" s="3">
        <v>4.6476847105457626</v>
      </c>
      <c r="I32" s="3">
        <f t="shared" si="0"/>
        <v>-4.398559848618798</v>
      </c>
    </row>
    <row r="33" spans="1:9">
      <c r="E33" s="3">
        <v>32</v>
      </c>
      <c r="F33" s="3" t="s">
        <v>244</v>
      </c>
      <c r="G33" s="3">
        <v>-7.3623267459357118</v>
      </c>
      <c r="H33" s="3">
        <v>-3.9934344497177796</v>
      </c>
      <c r="I33" s="3">
        <f t="shared" si="0"/>
        <v>-3.3688922962179322</v>
      </c>
    </row>
    <row r="34" spans="1:9">
      <c r="F34" s="3" t="s">
        <v>12</v>
      </c>
      <c r="G34" s="3">
        <f>AVERAGE(G2:G33)</f>
        <v>-9.9999999964017761E-7</v>
      </c>
      <c r="H34" s="3">
        <v>0</v>
      </c>
      <c r="I34" s="3">
        <f t="shared" si="0"/>
        <v>-9.9999999964017761E-7</v>
      </c>
    </row>
    <row r="35" spans="1:9">
      <c r="F35" s="3" t="s">
        <v>127</v>
      </c>
      <c r="G35" s="3">
        <v>2.5078135159909829</v>
      </c>
      <c r="I35" s="3" t="s">
        <v>15</v>
      </c>
    </row>
    <row r="36" spans="1:9">
      <c r="F36" s="3" t="s">
        <v>255</v>
      </c>
      <c r="G36" s="3">
        <f>AVERAGE(E38:F293)</f>
        <v>21.484375</v>
      </c>
      <c r="I36" s="3">
        <f>SUM(I38:I293)</f>
        <v>37022.272916308713</v>
      </c>
    </row>
    <row r="37" spans="1:9">
      <c r="A37" s="3" t="s">
        <v>5</v>
      </c>
      <c r="B37" s="3" t="s">
        <v>0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256</v>
      </c>
      <c r="H37" s="3" t="s">
        <v>257</v>
      </c>
      <c r="I37" s="3" t="s">
        <v>132</v>
      </c>
    </row>
    <row r="38" spans="1:9">
      <c r="B38" s="3">
        <v>1</v>
      </c>
      <c r="C38" s="3">
        <v>19</v>
      </c>
      <c r="D38" s="3">
        <v>14</v>
      </c>
      <c r="E38" s="3">
        <v>27</v>
      </c>
      <c r="F38" s="3">
        <v>24</v>
      </c>
      <c r="G38" s="3">
        <f t="shared" ref="G38:G101" si="1">mean_pts+0.5*home_edge+VLOOKUP(C38,LOOKPTSCORED,3)+VLOOKUP(D38,LOOKPTSCORED,4)</f>
        <v>29.40753636492143</v>
      </c>
      <c r="H38" s="3">
        <f t="shared" ref="H38:H101" si="2">mean_pts-0.5*home_edge+VLOOKUP(D38,LOOKPTSCORED,3)+VLOOKUP(C38,LOOKPTSCORED,4)</f>
        <v>25.468967131099063</v>
      </c>
      <c r="I38" s="3">
        <f>(G38-E38)^2+(H38-F38)^2</f>
        <v>7.9540957806685064</v>
      </c>
    </row>
    <row r="39" spans="1:9">
      <c r="B39" s="3">
        <v>2</v>
      </c>
      <c r="C39" s="3">
        <v>26</v>
      </c>
      <c r="D39" s="3">
        <v>1</v>
      </c>
      <c r="E39" s="3">
        <v>17</v>
      </c>
      <c r="F39" s="3">
        <v>10</v>
      </c>
      <c r="G39" s="3">
        <f t="shared" si="1"/>
        <v>20.347969723294177</v>
      </c>
      <c r="H39" s="3">
        <f t="shared" si="2"/>
        <v>18.954787435652655</v>
      </c>
      <c r="I39" s="3">
        <f t="shared" ref="I39:I102" si="3">(G39-E39)^2+(H39-F39)^2</f>
        <v>91.397119285817141</v>
      </c>
    </row>
    <row r="40" spans="1:9">
      <c r="B40" s="3">
        <v>3</v>
      </c>
      <c r="C40" s="3">
        <v>8</v>
      </c>
      <c r="D40" s="3">
        <v>3</v>
      </c>
      <c r="E40" s="3">
        <v>20</v>
      </c>
      <c r="F40" s="3">
        <v>3</v>
      </c>
      <c r="G40" s="3">
        <f t="shared" si="1"/>
        <v>14.485737293464378</v>
      </c>
      <c r="H40" s="3">
        <f t="shared" si="2"/>
        <v>21.489232815116068</v>
      </c>
      <c r="I40" s="3">
        <f t="shared" si="3"/>
        <v>372.2588232882544</v>
      </c>
    </row>
    <row r="41" spans="1:9">
      <c r="B41" s="3">
        <v>4</v>
      </c>
      <c r="C41" s="3">
        <v>22</v>
      </c>
      <c r="D41" s="3">
        <v>7</v>
      </c>
      <c r="E41" s="3">
        <v>31</v>
      </c>
      <c r="F41" s="3">
        <v>24</v>
      </c>
      <c r="G41" s="3">
        <f t="shared" si="1"/>
        <v>24.858153802838331</v>
      </c>
      <c r="H41" s="3">
        <f t="shared" si="2"/>
        <v>18.464275827845327</v>
      </c>
      <c r="I41" s="3">
        <f t="shared" si="3"/>
        <v>68.366516819766787</v>
      </c>
    </row>
    <row r="42" spans="1:9">
      <c r="B42" s="3">
        <v>5</v>
      </c>
      <c r="C42" s="3">
        <v>6</v>
      </c>
      <c r="D42" s="3">
        <v>11</v>
      </c>
      <c r="E42" s="3">
        <v>16</v>
      </c>
      <c r="F42" s="3">
        <v>20</v>
      </c>
      <c r="G42" s="3">
        <f t="shared" si="1"/>
        <v>15.637142321210709</v>
      </c>
      <c r="H42" s="3">
        <f t="shared" si="2"/>
        <v>16.19721131762207</v>
      </c>
      <c r="I42" s="3">
        <f t="shared" si="3"/>
        <v>14.592867457878024</v>
      </c>
    </row>
    <row r="43" spans="1:9">
      <c r="B43" s="3">
        <v>6</v>
      </c>
      <c r="C43" s="3">
        <v>4</v>
      </c>
      <c r="D43" s="3">
        <v>15</v>
      </c>
      <c r="E43" s="3">
        <v>10</v>
      </c>
      <c r="F43" s="3">
        <v>13</v>
      </c>
      <c r="G43" s="3">
        <f t="shared" si="1"/>
        <v>20.889108712986502</v>
      </c>
      <c r="H43" s="3">
        <f t="shared" si="2"/>
        <v>11.076458293263494</v>
      </c>
      <c r="I43" s="3">
        <f t="shared" si="3"/>
        <v>122.27270126079335</v>
      </c>
    </row>
    <row r="44" spans="1:9">
      <c r="B44" s="3">
        <v>7</v>
      </c>
      <c r="C44" s="3">
        <v>25</v>
      </c>
      <c r="D44" s="3">
        <v>23</v>
      </c>
      <c r="E44" s="3">
        <v>24</v>
      </c>
      <c r="F44" s="3">
        <v>21</v>
      </c>
      <c r="G44" s="3">
        <f t="shared" si="1"/>
        <v>29.857029293121464</v>
      </c>
      <c r="H44" s="3">
        <f t="shared" si="2"/>
        <v>14.073348623002667</v>
      </c>
      <c r="I44" s="3">
        <f t="shared" si="3"/>
        <v>82.283291438941959</v>
      </c>
    </row>
    <row r="45" spans="1:9">
      <c r="B45" s="3">
        <v>8</v>
      </c>
      <c r="C45" s="3">
        <v>13</v>
      </c>
      <c r="D45" s="3">
        <v>27</v>
      </c>
      <c r="E45" s="3">
        <v>20</v>
      </c>
      <c r="F45" s="3">
        <v>27</v>
      </c>
      <c r="G45" s="3">
        <f t="shared" si="1"/>
        <v>17.343800911012199</v>
      </c>
      <c r="H45" s="3">
        <f t="shared" si="2"/>
        <v>24.586818931525617</v>
      </c>
      <c r="I45" s="3">
        <f t="shared" si="3"/>
        <v>12.87883646958279</v>
      </c>
    </row>
    <row r="46" spans="1:9">
      <c r="B46" s="3">
        <v>9</v>
      </c>
      <c r="C46" s="3">
        <v>20</v>
      </c>
      <c r="D46" s="3">
        <v>29</v>
      </c>
      <c r="E46" s="3">
        <v>7</v>
      </c>
      <c r="F46" s="3">
        <v>21</v>
      </c>
      <c r="G46" s="3">
        <f t="shared" si="1"/>
        <v>24.828245464201782</v>
      </c>
      <c r="H46" s="3">
        <f t="shared" si="2"/>
        <v>24.985486671875321</v>
      </c>
      <c r="I46" s="3">
        <f t="shared" si="3"/>
        <v>333.73044034352722</v>
      </c>
    </row>
    <row r="47" spans="1:9">
      <c r="B47" s="3">
        <v>10</v>
      </c>
      <c r="C47" s="3">
        <v>32</v>
      </c>
      <c r="D47" s="3">
        <v>30</v>
      </c>
      <c r="E47" s="3">
        <v>16</v>
      </c>
      <c r="F47" s="3">
        <v>10</v>
      </c>
      <c r="G47" s="3">
        <f t="shared" si="1"/>
        <v>14.035108546407281</v>
      </c>
      <c r="H47" s="3">
        <f t="shared" si="2"/>
        <v>12.222176843964315</v>
      </c>
      <c r="I47" s="3">
        <f t="shared" si="3"/>
        <v>8.7988683502529081</v>
      </c>
    </row>
    <row r="48" spans="1:9">
      <c r="B48" s="3">
        <v>11</v>
      </c>
      <c r="C48" s="3">
        <v>17</v>
      </c>
      <c r="D48" s="3">
        <v>31</v>
      </c>
      <c r="E48" s="3">
        <v>7</v>
      </c>
      <c r="F48" s="3">
        <v>17</v>
      </c>
      <c r="G48" s="3">
        <f t="shared" si="1"/>
        <v>24.647964664863281</v>
      </c>
      <c r="H48" s="3">
        <f t="shared" si="2"/>
        <v>19.969627260473619</v>
      </c>
      <c r="I48" s="3">
        <f t="shared" si="3"/>
        <v>320.26934287841101</v>
      </c>
    </row>
    <row r="49" spans="2:9">
      <c r="B49" s="3">
        <v>12</v>
      </c>
      <c r="C49" s="3">
        <v>28</v>
      </c>
      <c r="D49" s="3">
        <v>2</v>
      </c>
      <c r="E49" s="3">
        <v>19</v>
      </c>
      <c r="F49" s="3">
        <v>21</v>
      </c>
      <c r="G49" s="3">
        <f t="shared" si="1"/>
        <v>18.059467527923175</v>
      </c>
      <c r="H49" s="3">
        <f t="shared" si="2"/>
        <v>26.968546927787553</v>
      </c>
      <c r="I49" s="3">
        <f t="shared" si="3"/>
        <v>36.508153760233185</v>
      </c>
    </row>
    <row r="50" spans="2:9">
      <c r="B50" s="3">
        <v>13</v>
      </c>
      <c r="C50" s="3">
        <v>18</v>
      </c>
      <c r="D50" s="3">
        <v>9</v>
      </c>
      <c r="E50" s="3">
        <v>35</v>
      </c>
      <c r="F50" s="3">
        <v>17</v>
      </c>
      <c r="G50" s="3">
        <f t="shared" si="1"/>
        <v>30.49973907489148</v>
      </c>
      <c r="H50" s="3">
        <f t="shared" si="2"/>
        <v>21.914955465991198</v>
      </c>
      <c r="I50" s="3">
        <f t="shared" si="3"/>
        <v>44.409135626735356</v>
      </c>
    </row>
    <row r="51" spans="2:9">
      <c r="B51" s="3">
        <v>14</v>
      </c>
      <c r="C51" s="3">
        <v>24</v>
      </c>
      <c r="D51" s="3">
        <v>21</v>
      </c>
      <c r="E51" s="3">
        <v>31</v>
      </c>
      <c r="F51" s="3">
        <v>17</v>
      </c>
      <c r="G51" s="3">
        <f t="shared" si="1"/>
        <v>26.413645951162245</v>
      </c>
      <c r="H51" s="3">
        <f t="shared" si="2"/>
        <v>14.436782340961681</v>
      </c>
      <c r="I51" s="3">
        <f t="shared" si="3"/>
        <v>27.604728228896352</v>
      </c>
    </row>
    <row r="52" spans="2:9">
      <c r="B52" s="3">
        <v>15</v>
      </c>
      <c r="C52" s="3">
        <v>10</v>
      </c>
      <c r="D52" s="3">
        <v>16</v>
      </c>
      <c r="E52" s="3">
        <v>34</v>
      </c>
      <c r="F52" s="3">
        <v>24</v>
      </c>
      <c r="G52" s="3">
        <f t="shared" si="1"/>
        <v>29.028949632292992</v>
      </c>
      <c r="H52" s="3">
        <f t="shared" si="2"/>
        <v>25.937220634710922</v>
      </c>
      <c r="I52" s="3">
        <f t="shared" si="3"/>
        <v>28.464165545829765</v>
      </c>
    </row>
    <row r="53" spans="2:9">
      <c r="B53" s="3">
        <v>16</v>
      </c>
      <c r="C53" s="3">
        <v>5</v>
      </c>
      <c r="D53" s="3">
        <v>12</v>
      </c>
      <c r="E53" s="3">
        <v>14</v>
      </c>
      <c r="F53" s="3">
        <v>24</v>
      </c>
      <c r="G53" s="3">
        <f t="shared" si="1"/>
        <v>25.982163736353726</v>
      </c>
      <c r="H53" s="3">
        <f t="shared" si="2"/>
        <v>24.427860942456885</v>
      </c>
      <c r="I53" s="3">
        <f t="shared" si="3"/>
        <v>143.75531279087039</v>
      </c>
    </row>
    <row r="54" spans="2:9">
      <c r="B54" s="3">
        <v>17</v>
      </c>
      <c r="C54" s="3">
        <v>16</v>
      </c>
      <c r="D54" s="3">
        <v>5</v>
      </c>
      <c r="E54" s="3">
        <v>17</v>
      </c>
      <c r="F54" s="3">
        <v>28</v>
      </c>
      <c r="G54" s="3">
        <f t="shared" si="1"/>
        <v>32.576055403348064</v>
      </c>
      <c r="H54" s="3">
        <f t="shared" si="2"/>
        <v>24.147193109071424</v>
      </c>
      <c r="I54" s="3">
        <f t="shared" si="3"/>
        <v>257.45762286695515</v>
      </c>
    </row>
    <row r="55" spans="2:9">
      <c r="B55" s="3">
        <v>18</v>
      </c>
      <c r="C55" s="3">
        <v>12</v>
      </c>
      <c r="D55" s="3">
        <v>6</v>
      </c>
      <c r="E55" s="3">
        <v>10</v>
      </c>
      <c r="F55" s="3">
        <v>21</v>
      </c>
      <c r="G55" s="3">
        <f t="shared" si="1"/>
        <v>26.821830533781942</v>
      </c>
      <c r="H55" s="3">
        <f t="shared" si="2"/>
        <v>15.776830063244573</v>
      </c>
      <c r="I55" s="3">
        <f t="shared" si="3"/>
        <v>310.25548669550415</v>
      </c>
    </row>
    <row r="56" spans="2:9">
      <c r="B56" s="3">
        <v>19</v>
      </c>
      <c r="C56" s="3">
        <v>15</v>
      </c>
      <c r="D56" s="3">
        <v>10</v>
      </c>
      <c r="E56" s="3">
        <v>7</v>
      </c>
      <c r="F56" s="3">
        <v>6</v>
      </c>
      <c r="G56" s="3">
        <f t="shared" si="1"/>
        <v>12.775666022223234</v>
      </c>
      <c r="H56" s="3">
        <f t="shared" si="2"/>
        <v>15.376574544433723</v>
      </c>
      <c r="I56" s="3">
        <f t="shared" si="3"/>
        <v>121.27846818758644</v>
      </c>
    </row>
    <row r="57" spans="2:9">
      <c r="B57" s="3">
        <v>20</v>
      </c>
      <c r="C57" s="3">
        <v>11</v>
      </c>
      <c r="D57" s="3">
        <v>13</v>
      </c>
      <c r="E57" s="3">
        <v>28</v>
      </c>
      <c r="F57" s="3">
        <v>16</v>
      </c>
      <c r="G57" s="3">
        <f t="shared" si="1"/>
        <v>17.179156503318421</v>
      </c>
      <c r="H57" s="3">
        <f t="shared" si="2"/>
        <v>19.20118036324001</v>
      </c>
      <c r="I57" s="3">
        <f t="shared" si="3"/>
        <v>127.33820969766947</v>
      </c>
    </row>
    <row r="58" spans="2:9">
      <c r="B58" s="3">
        <v>21</v>
      </c>
      <c r="C58" s="3">
        <v>31</v>
      </c>
      <c r="D58" s="3">
        <v>14</v>
      </c>
      <c r="E58" s="3">
        <v>17</v>
      </c>
      <c r="F58" s="3">
        <v>31</v>
      </c>
      <c r="G58" s="3">
        <f t="shared" si="1"/>
        <v>23.307202686386191</v>
      </c>
      <c r="H58" s="3">
        <f t="shared" si="2"/>
        <v>36.607283270944414</v>
      </c>
      <c r="I58" s="3">
        <f t="shared" si="3"/>
        <v>71.222431407770273</v>
      </c>
    </row>
    <row r="59" spans="2:9">
      <c r="B59" s="3">
        <v>22</v>
      </c>
      <c r="C59" s="3">
        <v>3</v>
      </c>
      <c r="D59" s="3">
        <v>25</v>
      </c>
      <c r="E59" s="3">
        <v>30</v>
      </c>
      <c r="F59" s="3">
        <v>13</v>
      </c>
      <c r="G59" s="3">
        <f t="shared" si="1"/>
        <v>16.555061361702805</v>
      </c>
      <c r="H59" s="3">
        <f t="shared" si="2"/>
        <v>16.921955887388624</v>
      </c>
      <c r="I59" s="3">
        <f t="shared" si="3"/>
        <v>196.14811297019912</v>
      </c>
    </row>
    <row r="60" spans="2:9">
      <c r="B60" s="3">
        <v>23</v>
      </c>
      <c r="C60" s="3">
        <v>20</v>
      </c>
      <c r="D60" s="3">
        <v>28</v>
      </c>
      <c r="E60" s="3">
        <v>30</v>
      </c>
      <c r="F60" s="3">
        <v>27</v>
      </c>
      <c r="G60" s="3">
        <f t="shared" si="1"/>
        <v>30.069228939245299</v>
      </c>
      <c r="H60" s="3">
        <f t="shared" si="2"/>
        <v>19.496549216077675</v>
      </c>
      <c r="I60" s="3">
        <f t="shared" si="3"/>
        <v>56.30656631277359</v>
      </c>
    </row>
    <row r="61" spans="2:9">
      <c r="B61" s="3">
        <v>24</v>
      </c>
      <c r="C61" s="3">
        <v>2</v>
      </c>
      <c r="D61" s="3">
        <v>26</v>
      </c>
      <c r="E61" s="3">
        <v>34</v>
      </c>
      <c r="F61" s="3">
        <v>17</v>
      </c>
      <c r="G61" s="3">
        <f t="shared" si="1"/>
        <v>24.695096267179867</v>
      </c>
      <c r="H61" s="3">
        <f t="shared" si="2"/>
        <v>18.404343470110085</v>
      </c>
      <c r="I61" s="3">
        <f t="shared" si="3"/>
        <v>88.553414059090883</v>
      </c>
    </row>
    <row r="62" spans="2:9">
      <c r="B62" s="3">
        <v>25</v>
      </c>
      <c r="C62" s="3">
        <v>21</v>
      </c>
      <c r="D62" s="3">
        <v>32</v>
      </c>
      <c r="E62" s="3">
        <v>20</v>
      </c>
      <c r="F62" s="3">
        <v>14</v>
      </c>
      <c r="G62" s="3">
        <f t="shared" si="1"/>
        <v>16.461970564990594</v>
      </c>
      <c r="H62" s="3">
        <f t="shared" si="2"/>
        <v>14.495352121495518</v>
      </c>
      <c r="I62" s="3">
        <f t="shared" si="3"/>
        <v>12.76302600726309</v>
      </c>
    </row>
    <row r="63" spans="2:9">
      <c r="B63" s="3">
        <v>26</v>
      </c>
      <c r="C63" s="3">
        <v>30</v>
      </c>
      <c r="D63" s="3">
        <v>29</v>
      </c>
      <c r="E63" s="3">
        <v>6</v>
      </c>
      <c r="F63" s="3">
        <v>10</v>
      </c>
      <c r="G63" s="3">
        <f t="shared" si="1"/>
        <v>22.037145467554996</v>
      </c>
      <c r="H63" s="3">
        <f t="shared" si="2"/>
        <v>19.314598108627063</v>
      </c>
      <c r="I63" s="3">
        <f t="shared" si="3"/>
        <v>343.95177267275858</v>
      </c>
    </row>
    <row r="64" spans="2:9">
      <c r="B64" s="3">
        <v>27</v>
      </c>
      <c r="C64" s="3">
        <v>23</v>
      </c>
      <c r="D64" s="3">
        <v>4</v>
      </c>
      <c r="E64" s="3">
        <v>13</v>
      </c>
      <c r="F64" s="3">
        <v>10</v>
      </c>
      <c r="G64" s="3">
        <f t="shared" si="1"/>
        <v>18.673363897149127</v>
      </c>
      <c r="H64" s="3">
        <f t="shared" si="2"/>
        <v>28.496568319764386</v>
      </c>
      <c r="I64" s="3">
        <f t="shared" si="3"/>
        <v>374.31009751718665</v>
      </c>
    </row>
    <row r="65" spans="2:9">
      <c r="B65" s="3">
        <v>28</v>
      </c>
      <c r="C65" s="3">
        <v>9</v>
      </c>
      <c r="D65" s="3">
        <v>8</v>
      </c>
      <c r="E65" s="3">
        <v>19</v>
      </c>
      <c r="F65" s="3">
        <v>12</v>
      </c>
      <c r="G65" s="3">
        <f t="shared" si="1"/>
        <v>21.647639212542384</v>
      </c>
      <c r="H65" s="3">
        <f t="shared" si="2"/>
        <v>23.515529846163794</v>
      </c>
      <c r="I65" s="3">
        <f t="shared" si="3"/>
        <v>139.6174210376812</v>
      </c>
    </row>
    <row r="66" spans="2:9">
      <c r="B66" s="3">
        <v>29</v>
      </c>
      <c r="C66" s="3">
        <v>1</v>
      </c>
      <c r="D66" s="3">
        <v>19</v>
      </c>
      <c r="E66" s="3">
        <v>12</v>
      </c>
      <c r="F66" s="3">
        <v>23</v>
      </c>
      <c r="G66" s="3">
        <f t="shared" si="1"/>
        <v>11.19852956601728</v>
      </c>
      <c r="H66" s="3">
        <f t="shared" si="2"/>
        <v>26.400886413110101</v>
      </c>
      <c r="I66" s="3">
        <f t="shared" si="3"/>
        <v>12.208383251425335</v>
      </c>
    </row>
    <row r="67" spans="2:9">
      <c r="B67" s="3">
        <v>30</v>
      </c>
      <c r="C67" s="3">
        <v>27</v>
      </c>
      <c r="D67" s="3">
        <v>22</v>
      </c>
      <c r="E67" s="3">
        <v>28</v>
      </c>
      <c r="F67" s="3">
        <v>34</v>
      </c>
      <c r="G67" s="3">
        <f t="shared" si="1"/>
        <v>22.840469235795609</v>
      </c>
      <c r="H67" s="3">
        <f t="shared" si="2"/>
        <v>17.767284836730678</v>
      </c>
      <c r="I67" s="3">
        <f t="shared" si="3"/>
        <v>290.12179927860529</v>
      </c>
    </row>
    <row r="68" spans="2:9">
      <c r="B68" s="3">
        <v>31</v>
      </c>
      <c r="C68" s="3">
        <v>7</v>
      </c>
      <c r="D68" s="3">
        <v>17</v>
      </c>
      <c r="E68" s="3">
        <v>16</v>
      </c>
      <c r="F68" s="3">
        <v>13</v>
      </c>
      <c r="G68" s="3">
        <f t="shared" si="1"/>
        <v>26.495577343934059</v>
      </c>
      <c r="H68" s="3">
        <f t="shared" si="2"/>
        <v>19.094530020558196</v>
      </c>
      <c r="I68" s="3">
        <f t="shared" si="3"/>
        <v>147.300439953987</v>
      </c>
    </row>
    <row r="69" spans="2:9">
      <c r="B69" s="3">
        <v>32</v>
      </c>
      <c r="C69" s="3">
        <v>24</v>
      </c>
      <c r="D69" s="3">
        <v>18</v>
      </c>
      <c r="E69" s="3">
        <v>27</v>
      </c>
      <c r="F69" s="3">
        <v>16</v>
      </c>
      <c r="G69" s="3">
        <f t="shared" si="1"/>
        <v>29.449354463935112</v>
      </c>
      <c r="H69" s="3">
        <f t="shared" si="2"/>
        <v>19.695513424228356</v>
      </c>
      <c r="I69" s="3">
        <f t="shared" si="3"/>
        <v>19.656156758650848</v>
      </c>
    </row>
    <row r="70" spans="2:9">
      <c r="B70" s="3">
        <v>33</v>
      </c>
      <c r="C70" s="3">
        <v>2</v>
      </c>
      <c r="D70" s="3">
        <v>1</v>
      </c>
      <c r="E70" s="3">
        <v>6</v>
      </c>
      <c r="F70" s="3">
        <v>3</v>
      </c>
      <c r="G70" s="3">
        <f t="shared" si="1"/>
        <v>20.742615941496485</v>
      </c>
      <c r="H70" s="3">
        <f t="shared" si="2"/>
        <v>15.566494372776164</v>
      </c>
      <c r="I70" s="3">
        <f t="shared" si="3"/>
        <v>375.26150561948134</v>
      </c>
    </row>
    <row r="71" spans="2:9">
      <c r="B71" s="3">
        <v>34</v>
      </c>
      <c r="C71" s="3">
        <v>7</v>
      </c>
      <c r="D71" s="3">
        <v>3</v>
      </c>
      <c r="E71" s="3">
        <v>9</v>
      </c>
      <c r="F71" s="3">
        <v>23</v>
      </c>
      <c r="G71" s="3">
        <f t="shared" si="1"/>
        <v>20.253540095617954</v>
      </c>
      <c r="H71" s="3">
        <f t="shared" si="2"/>
        <v>21.203507028587939</v>
      </c>
      <c r="I71" s="3">
        <f t="shared" si="3"/>
        <v>129.86955168001387</v>
      </c>
    </row>
    <row r="72" spans="2:9">
      <c r="B72" s="3">
        <v>35</v>
      </c>
      <c r="C72" s="3">
        <v>18</v>
      </c>
      <c r="D72" s="3">
        <v>6</v>
      </c>
      <c r="E72" s="3">
        <v>27</v>
      </c>
      <c r="F72" s="3">
        <v>22</v>
      </c>
      <c r="G72" s="3">
        <f t="shared" si="1"/>
        <v>25.460713796435066</v>
      </c>
      <c r="H72" s="3">
        <f t="shared" si="2"/>
        <v>16.408046843085529</v>
      </c>
      <c r="I72" s="3">
        <f t="shared" si="3"/>
        <v>33.639342125611066</v>
      </c>
    </row>
    <row r="73" spans="2:9">
      <c r="B73" s="3">
        <v>36</v>
      </c>
      <c r="C73" s="3">
        <v>21</v>
      </c>
      <c r="D73" s="3">
        <v>8</v>
      </c>
      <c r="E73" s="3">
        <v>27</v>
      </c>
      <c r="F73" s="3">
        <v>10</v>
      </c>
      <c r="G73" s="3">
        <f t="shared" si="1"/>
        <v>22.343194383468163</v>
      </c>
      <c r="H73" s="3">
        <f t="shared" si="2"/>
        <v>20.357137494674078</v>
      </c>
      <c r="I73" s="3">
        <f t="shared" si="3"/>
        <v>128.9561356337461</v>
      </c>
    </row>
    <row r="74" spans="2:9">
      <c r="B74" s="3">
        <v>37</v>
      </c>
      <c r="C74" s="3">
        <v>16</v>
      </c>
      <c r="D74" s="3">
        <v>13</v>
      </c>
      <c r="E74" s="3">
        <v>21</v>
      </c>
      <c r="F74" s="3">
        <v>24</v>
      </c>
      <c r="G74" s="3">
        <f t="shared" si="1"/>
        <v>30.936343148387508</v>
      </c>
      <c r="H74" s="3">
        <f t="shared" si="2"/>
        <v>22.521524509973538</v>
      </c>
      <c r="I74" s="3">
        <f t="shared" si="3"/>
        <v>100.91680493711635</v>
      </c>
    </row>
    <row r="75" spans="2:9">
      <c r="B75" s="3">
        <v>38</v>
      </c>
      <c r="C75" s="3">
        <v>31</v>
      </c>
      <c r="D75" s="3">
        <v>15</v>
      </c>
      <c r="E75" s="3">
        <v>12</v>
      </c>
      <c r="F75" s="3">
        <v>15</v>
      </c>
      <c r="G75" s="3">
        <f t="shared" si="1"/>
        <v>16.547390295121485</v>
      </c>
      <c r="H75" s="3">
        <f t="shared" si="2"/>
        <v>19.186136846298233</v>
      </c>
      <c r="I75" s="3">
        <f t="shared" si="3"/>
        <v>38.202500192100771</v>
      </c>
    </row>
    <row r="76" spans="2:9">
      <c r="B76" s="3">
        <v>39</v>
      </c>
      <c r="C76" s="3">
        <v>26</v>
      </c>
      <c r="D76" s="3">
        <v>20</v>
      </c>
      <c r="E76" s="3">
        <v>25</v>
      </c>
      <c r="F76" s="3">
        <v>28</v>
      </c>
      <c r="G76" s="3">
        <f t="shared" si="1"/>
        <v>24.857052190246549</v>
      </c>
      <c r="H76" s="3">
        <f t="shared" si="2"/>
        <v>22.780151246655649</v>
      </c>
      <c r="I76" s="3">
        <f t="shared" si="3"/>
        <v>27.267255084103883</v>
      </c>
    </row>
    <row r="77" spans="2:9">
      <c r="B77" s="3">
        <v>40</v>
      </c>
      <c r="C77" s="3">
        <v>11</v>
      </c>
      <c r="D77" s="3">
        <v>24</v>
      </c>
      <c r="E77" s="3">
        <v>13</v>
      </c>
      <c r="F77" s="3">
        <v>30</v>
      </c>
      <c r="G77" s="3">
        <f t="shared" si="1"/>
        <v>15.447637977397324</v>
      </c>
      <c r="H77" s="3">
        <f t="shared" si="2"/>
        <v>23.662822910078326</v>
      </c>
      <c r="I77" s="3">
        <f t="shared" si="3"/>
        <v>46.150745137425801</v>
      </c>
    </row>
    <row r="78" spans="2:9">
      <c r="B78" s="3">
        <v>41</v>
      </c>
      <c r="C78" s="3">
        <v>17</v>
      </c>
      <c r="D78" s="3">
        <v>25</v>
      </c>
      <c r="E78" s="3">
        <v>3</v>
      </c>
      <c r="F78" s="3">
        <v>13</v>
      </c>
      <c r="G78" s="3">
        <f t="shared" si="1"/>
        <v>14.446084353673063</v>
      </c>
      <c r="H78" s="3">
        <f t="shared" si="2"/>
        <v>23.163993135704729</v>
      </c>
      <c r="I78" s="3">
        <f t="shared" si="3"/>
        <v>234.31960349405216</v>
      </c>
    </row>
    <row r="79" spans="2:9">
      <c r="B79" s="3">
        <v>42</v>
      </c>
      <c r="C79" s="3">
        <v>10</v>
      </c>
      <c r="D79" s="3">
        <v>27</v>
      </c>
      <c r="E79" s="3">
        <v>23</v>
      </c>
      <c r="F79" s="3">
        <v>13</v>
      </c>
      <c r="G79" s="3">
        <f t="shared" si="1"/>
        <v>21.343412517340667</v>
      </c>
      <c r="H79" s="3">
        <f t="shared" si="2"/>
        <v>22.095509933840013</v>
      </c>
      <c r="I79" s="3">
        <f t="shared" si="3"/>
        <v>85.47258304428594</v>
      </c>
    </row>
    <row r="80" spans="2:9">
      <c r="B80" s="3">
        <v>43</v>
      </c>
      <c r="C80" s="3">
        <v>14</v>
      </c>
      <c r="D80" s="3">
        <v>12</v>
      </c>
      <c r="E80" s="3">
        <v>45</v>
      </c>
      <c r="F80" s="3">
        <v>31</v>
      </c>
      <c r="G80" s="3">
        <f t="shared" si="1"/>
        <v>38.499114434748265</v>
      </c>
      <c r="H80" s="3">
        <f t="shared" si="2"/>
        <v>24.887235385794675</v>
      </c>
      <c r="I80" s="3">
        <f t="shared" si="3"/>
        <v>79.62740436117916</v>
      </c>
    </row>
    <row r="81" spans="2:9">
      <c r="B81" s="3">
        <v>44</v>
      </c>
      <c r="C81" s="3">
        <v>29</v>
      </c>
      <c r="D81" s="3">
        <v>28</v>
      </c>
      <c r="E81" s="3">
        <v>34</v>
      </c>
      <c r="F81" s="3">
        <v>0</v>
      </c>
      <c r="G81" s="3">
        <f t="shared" si="1"/>
        <v>31.717962223195983</v>
      </c>
      <c r="H81" s="3">
        <f t="shared" si="2"/>
        <v>18.480227776363833</v>
      </c>
      <c r="I81" s="3">
        <f t="shared" si="3"/>
        <v>346.72651508104997</v>
      </c>
    </row>
    <row r="82" spans="2:9">
      <c r="B82" s="3">
        <v>45</v>
      </c>
      <c r="C82" s="3">
        <v>23</v>
      </c>
      <c r="D82" s="3">
        <v>30</v>
      </c>
      <c r="E82" s="3">
        <v>30</v>
      </c>
      <c r="F82" s="3">
        <v>20</v>
      </c>
      <c r="G82" s="3">
        <f t="shared" si="1"/>
        <v>20.794511273985602</v>
      </c>
      <c r="H82" s="3">
        <f t="shared" si="2"/>
        <v>19.890868091649992</v>
      </c>
      <c r="I82" s="3">
        <f t="shared" si="3"/>
        <v>84.752932458198302</v>
      </c>
    </row>
    <row r="83" spans="2:9">
      <c r="B83" s="3">
        <v>46</v>
      </c>
      <c r="C83" s="3">
        <v>32</v>
      </c>
      <c r="D83" s="3">
        <v>9</v>
      </c>
      <c r="E83" s="3">
        <v>18</v>
      </c>
      <c r="F83" s="3">
        <v>21</v>
      </c>
      <c r="G83" s="3">
        <f t="shared" si="1"/>
        <v>20.161557988976213</v>
      </c>
      <c r="H83" s="3">
        <f t="shared" si="2"/>
        <v>13.258601878073831</v>
      </c>
      <c r="I83" s="3">
        <f t="shared" si="3"/>
        <v>64.601577821868915</v>
      </c>
    </row>
    <row r="84" spans="2:9">
      <c r="B84" s="3">
        <v>47</v>
      </c>
      <c r="C84" s="3">
        <v>25</v>
      </c>
      <c r="D84" s="3">
        <v>7</v>
      </c>
      <c r="E84" s="3">
        <v>28</v>
      </c>
      <c r="F84" s="3">
        <v>17</v>
      </c>
      <c r="G84" s="3">
        <f t="shared" si="1"/>
        <v>27.783836077385228</v>
      </c>
      <c r="H84" s="3">
        <f t="shared" si="2"/>
        <v>18.943534070756478</v>
      </c>
      <c r="I84" s="3">
        <f t="shared" si="3"/>
        <v>3.8240515256314502</v>
      </c>
    </row>
    <row r="85" spans="2:9">
      <c r="B85" s="3">
        <v>48</v>
      </c>
      <c r="C85" s="3">
        <v>15</v>
      </c>
      <c r="D85" s="3">
        <v>14</v>
      </c>
      <c r="E85" s="3">
        <v>17</v>
      </c>
      <c r="F85" s="3">
        <v>24</v>
      </c>
      <c r="G85" s="3">
        <f t="shared" si="1"/>
        <v>17.366061718207185</v>
      </c>
      <c r="H85" s="3">
        <f t="shared" si="2"/>
        <v>25.519582235597682</v>
      </c>
      <c r="I85" s="3">
        <f t="shared" si="3"/>
        <v>2.4431313522808442</v>
      </c>
    </row>
    <row r="86" spans="2:9">
      <c r="B86" s="3">
        <v>49</v>
      </c>
      <c r="C86" s="3">
        <v>4</v>
      </c>
      <c r="D86" s="3">
        <v>19</v>
      </c>
      <c r="E86" s="3">
        <v>17</v>
      </c>
      <c r="F86" s="3">
        <v>31</v>
      </c>
      <c r="G86" s="3">
        <f t="shared" si="1"/>
        <v>20.838493608487887</v>
      </c>
      <c r="H86" s="3">
        <f t="shared" si="2"/>
        <v>23.117932939977738</v>
      </c>
      <c r="I86" s="3">
        <f t="shared" si="3"/>
        <v>76.861014321090352</v>
      </c>
    </row>
    <row r="87" spans="2:9">
      <c r="B87" s="3">
        <v>50</v>
      </c>
      <c r="C87" s="3">
        <v>12</v>
      </c>
      <c r="D87" s="3">
        <v>21</v>
      </c>
      <c r="E87" s="3">
        <v>7</v>
      </c>
      <c r="F87" s="3">
        <v>14</v>
      </c>
      <c r="G87" s="3">
        <f t="shared" si="1"/>
        <v>28.702463460748643</v>
      </c>
      <c r="H87" s="3">
        <f t="shared" si="2"/>
        <v>21.979293857076023</v>
      </c>
      <c r="I87" s="3">
        <f t="shared" si="3"/>
        <v>534.66605072270113</v>
      </c>
    </row>
    <row r="88" spans="2:9">
      <c r="B88" s="3">
        <v>51</v>
      </c>
      <c r="C88" s="3">
        <v>13</v>
      </c>
      <c r="D88" s="3">
        <v>23</v>
      </c>
      <c r="E88" s="3">
        <v>30</v>
      </c>
      <c r="F88" s="3">
        <v>17</v>
      </c>
      <c r="G88" s="3">
        <f t="shared" si="1"/>
        <v>24.000049576865102</v>
      </c>
      <c r="H88" s="3">
        <f t="shared" si="2"/>
        <v>17.848253591812508</v>
      </c>
      <c r="I88" s="3">
        <f t="shared" si="3"/>
        <v>36.718939236099466</v>
      </c>
    </row>
    <row r="89" spans="2:9">
      <c r="B89" s="3">
        <v>52</v>
      </c>
      <c r="C89" s="3">
        <v>6</v>
      </c>
      <c r="D89" s="3">
        <v>24</v>
      </c>
      <c r="E89" s="3">
        <v>9</v>
      </c>
      <c r="F89" s="3">
        <v>19</v>
      </c>
      <c r="G89" s="3">
        <f t="shared" si="1"/>
        <v>10.742132063121215</v>
      </c>
      <c r="H89" s="3">
        <f t="shared" si="2"/>
        <v>22.025199508204562</v>
      </c>
      <c r="I89" s="3">
        <f t="shared" si="3"/>
        <v>12.186856189796101</v>
      </c>
    </row>
    <row r="90" spans="2:9">
      <c r="B90" s="3">
        <v>53</v>
      </c>
      <c r="C90" s="3">
        <v>8</v>
      </c>
      <c r="D90" s="3">
        <v>32</v>
      </c>
      <c r="E90" s="3">
        <v>17</v>
      </c>
      <c r="F90" s="3">
        <v>13</v>
      </c>
      <c r="G90" s="3">
        <f t="shared" si="1"/>
        <v>17.244305935520561</v>
      </c>
      <c r="H90" s="3">
        <f t="shared" si="2"/>
        <v>14.755930864828589</v>
      </c>
      <c r="I90" s="3">
        <f t="shared" si="3"/>
        <v>3.1429785921882516</v>
      </c>
    </row>
    <row r="91" spans="2:9">
      <c r="B91" s="3">
        <v>54</v>
      </c>
      <c r="C91" s="3">
        <v>5</v>
      </c>
      <c r="D91" s="3">
        <v>2</v>
      </c>
      <c r="E91" s="3">
        <v>10</v>
      </c>
      <c r="F91" s="3">
        <v>27</v>
      </c>
      <c r="G91" s="3">
        <f t="shared" si="1"/>
        <v>22.33560827144537</v>
      </c>
      <c r="H91" s="3">
        <f t="shared" si="2"/>
        <v>18.274264417988061</v>
      </c>
      <c r="I91" s="3">
        <f t="shared" si="3"/>
        <v>228.30569287374067</v>
      </c>
    </row>
    <row r="92" spans="2:9">
      <c r="B92" s="3">
        <v>55</v>
      </c>
      <c r="C92" s="3">
        <v>1</v>
      </c>
      <c r="D92" s="3">
        <v>20</v>
      </c>
      <c r="E92" s="3">
        <v>34</v>
      </c>
      <c r="F92" s="3">
        <v>10</v>
      </c>
      <c r="G92" s="3">
        <f t="shared" si="1"/>
        <v>22.019203092912626</v>
      </c>
      <c r="H92" s="3">
        <f t="shared" si="2"/>
        <v>18.827670920972267</v>
      </c>
      <c r="I92" s="3">
        <f t="shared" si="3"/>
        <v>221.46726841785372</v>
      </c>
    </row>
    <row r="93" spans="2:9">
      <c r="B93" s="3">
        <v>56</v>
      </c>
      <c r="C93" s="3">
        <v>30</v>
      </c>
      <c r="D93" s="3">
        <v>10</v>
      </c>
      <c r="E93" s="3">
        <v>13</v>
      </c>
      <c r="F93" s="3">
        <v>16</v>
      </c>
      <c r="G93" s="3">
        <f t="shared" si="1"/>
        <v>14.45282518015286</v>
      </c>
      <c r="H93" s="3">
        <f t="shared" si="2"/>
        <v>20.475744403582194</v>
      </c>
      <c r="I93" s="3">
        <f t="shared" si="3"/>
        <v>22.142988970283522</v>
      </c>
    </row>
    <row r="94" spans="2:9">
      <c r="B94" s="3">
        <v>57</v>
      </c>
      <c r="C94" s="3">
        <v>17</v>
      </c>
      <c r="D94" s="3">
        <v>22</v>
      </c>
      <c r="E94" s="3">
        <v>9</v>
      </c>
      <c r="F94" s="3">
        <v>17</v>
      </c>
      <c r="G94" s="3">
        <f t="shared" si="1"/>
        <v>13.966826110761913</v>
      </c>
      <c r="H94" s="3">
        <f t="shared" si="2"/>
        <v>20.238310861157832</v>
      </c>
      <c r="I94" s="3">
        <f t="shared" si="3"/>
        <v>35.156018848039082</v>
      </c>
    </row>
    <row r="95" spans="2:9">
      <c r="B95" s="3">
        <v>58</v>
      </c>
      <c r="C95" s="3">
        <v>27</v>
      </c>
      <c r="D95" s="3">
        <v>31</v>
      </c>
      <c r="E95" s="3">
        <v>38</v>
      </c>
      <c r="F95" s="3">
        <v>17</v>
      </c>
      <c r="G95" s="3">
        <f t="shared" si="1"/>
        <v>33.521607789896976</v>
      </c>
      <c r="H95" s="3">
        <f t="shared" si="2"/>
        <v>17.498601236046465</v>
      </c>
      <c r="I95" s="3">
        <f t="shared" si="3"/>
        <v>20.304599980098512</v>
      </c>
    </row>
    <row r="96" spans="2:9">
      <c r="B96" s="3">
        <v>59</v>
      </c>
      <c r="C96" s="3">
        <v>28</v>
      </c>
      <c r="D96" s="3">
        <v>26</v>
      </c>
      <c r="E96" s="3">
        <v>14</v>
      </c>
      <c r="F96" s="3">
        <v>24</v>
      </c>
      <c r="G96" s="3">
        <f t="shared" si="1"/>
        <v>21.447760590799668</v>
      </c>
      <c r="H96" s="3">
        <f t="shared" si="2"/>
        <v>26.573900709585246</v>
      </c>
      <c r="I96" s="3">
        <f t="shared" si="3"/>
        <v>62.094102680672044</v>
      </c>
    </row>
    <row r="97" spans="2:9">
      <c r="B97" s="3">
        <v>60</v>
      </c>
      <c r="C97" s="3">
        <v>3</v>
      </c>
      <c r="D97" s="3">
        <v>16</v>
      </c>
      <c r="E97" s="3">
        <v>24</v>
      </c>
      <c r="F97" s="3">
        <v>27</v>
      </c>
      <c r="G97" s="3">
        <f t="shared" si="1"/>
        <v>26.813802209414575</v>
      </c>
      <c r="H97" s="3">
        <f t="shared" si="2"/>
        <v>23.455817172457177</v>
      </c>
      <c r="I97" s="3">
        <f t="shared" si="3"/>
        <v>20.478714788755784</v>
      </c>
    </row>
    <row r="98" spans="2:9">
      <c r="B98" s="3">
        <v>61</v>
      </c>
      <c r="C98" s="3">
        <v>25</v>
      </c>
      <c r="D98" s="3">
        <v>8</v>
      </c>
      <c r="E98" s="3">
        <v>34</v>
      </c>
      <c r="F98" s="3">
        <v>23</v>
      </c>
      <c r="G98" s="3">
        <f t="shared" si="1"/>
        <v>28.069561863913357</v>
      </c>
      <c r="H98" s="3">
        <f t="shared" si="2"/>
        <v>13.175731268602904</v>
      </c>
      <c r="I98" s="3">
        <f t="shared" si="3"/>
        <v>131.68635259265753</v>
      </c>
    </row>
    <row r="99" spans="2:9">
      <c r="B99" s="3">
        <v>62</v>
      </c>
      <c r="C99" s="3">
        <v>2</v>
      </c>
      <c r="D99" s="3">
        <v>11</v>
      </c>
      <c r="E99" s="3">
        <v>10</v>
      </c>
      <c r="F99" s="3">
        <v>17</v>
      </c>
      <c r="G99" s="3">
        <f t="shared" si="1"/>
        <v>22.305857411186881</v>
      </c>
      <c r="H99" s="3">
        <f t="shared" si="2"/>
        <v>16.835780512612327</v>
      </c>
      <c r="I99" s="3">
        <f t="shared" si="3"/>
        <v>151.46109466450096</v>
      </c>
    </row>
    <row r="100" spans="2:9">
      <c r="B100" s="3">
        <v>63</v>
      </c>
      <c r="C100" s="3">
        <v>19</v>
      </c>
      <c r="D100" s="3">
        <v>17</v>
      </c>
      <c r="E100" s="3">
        <v>24</v>
      </c>
      <c r="F100" s="3">
        <v>10</v>
      </c>
      <c r="G100" s="3">
        <f t="shared" si="1"/>
        <v>28.57777445499984</v>
      </c>
      <c r="H100" s="3">
        <f t="shared" si="2"/>
        <v>11.001835009026946</v>
      </c>
      <c r="I100" s="3">
        <f t="shared" si="3"/>
        <v>21.959692346161106</v>
      </c>
    </row>
    <row r="101" spans="2:9">
      <c r="B101" s="3">
        <v>64</v>
      </c>
      <c r="C101" s="3">
        <v>13</v>
      </c>
      <c r="D101" s="3">
        <v>18</v>
      </c>
      <c r="E101" s="3">
        <v>28</v>
      </c>
      <c r="F101" s="3">
        <v>34</v>
      </c>
      <c r="G101" s="3">
        <f t="shared" si="1"/>
        <v>24.987711917096796</v>
      </c>
      <c r="H101" s="3">
        <f t="shared" si="2"/>
        <v>21.427031950149452</v>
      </c>
      <c r="I101" s="3">
        <f t="shared" si="3"/>
        <v>167.15340507696337</v>
      </c>
    </row>
    <row r="102" spans="2:9">
      <c r="B102" s="3">
        <v>65</v>
      </c>
      <c r="C102" s="3">
        <v>9</v>
      </c>
      <c r="D102" s="3">
        <v>21</v>
      </c>
      <c r="E102" s="3">
        <v>10</v>
      </c>
      <c r="F102" s="3">
        <v>26</v>
      </c>
      <c r="G102" s="3">
        <f t="shared" ref="G102:G165" si="4">mean_pts+0.5*home_edge+VLOOKUP(C102,LOOKPTSCORED,3)+VLOOKUP(D102,LOOKPTSCORED,4)</f>
        <v>21.387060469209313</v>
      </c>
      <c r="H102" s="3">
        <f t="shared" ref="H102:H165" si="5">mean_pts-0.5*home_edge+VLOOKUP(D102,LOOKPTSCORED,3)+VLOOKUP(C102,LOOKPTSCORED,4)</f>
        <v>22.733194475633823</v>
      </c>
      <c r="I102" s="3">
        <f t="shared" si="3"/>
        <v>140.33716446345878</v>
      </c>
    </row>
    <row r="103" spans="2:9">
      <c r="B103" s="3">
        <v>66</v>
      </c>
      <c r="C103" s="3">
        <v>14</v>
      </c>
      <c r="D103" s="3">
        <v>23</v>
      </c>
      <c r="E103" s="3">
        <v>35</v>
      </c>
      <c r="F103" s="3">
        <v>14</v>
      </c>
      <c r="G103" s="3">
        <f t="shared" si="4"/>
        <v>38.142668874357533</v>
      </c>
      <c r="H103" s="3">
        <f t="shared" si="5"/>
        <v>19.947340290110855</v>
      </c>
      <c r="I103" s="3">
        <f t="shared" ref="I103:I166" si="6">(G103-E103)^2+(H103-F103)^2</f>
        <v>45.247224180231512</v>
      </c>
    </row>
    <row r="104" spans="2:9">
      <c r="B104" s="3">
        <v>67</v>
      </c>
      <c r="C104" s="3">
        <v>20</v>
      </c>
      <c r="D104" s="3">
        <v>30</v>
      </c>
      <c r="E104" s="3">
        <v>17</v>
      </c>
      <c r="F104" s="3">
        <v>20</v>
      </c>
      <c r="G104" s="3">
        <f t="shared" si="4"/>
        <v>20.173678340667362</v>
      </c>
      <c r="H104" s="3">
        <f t="shared" si="5"/>
        <v>20.545653391277853</v>
      </c>
      <c r="I104" s="3">
        <f t="shared" si="6"/>
        <v>10.369971833434159</v>
      </c>
    </row>
    <row r="105" spans="2:9">
      <c r="B105" s="3">
        <v>68</v>
      </c>
      <c r="C105" s="3">
        <v>22</v>
      </c>
      <c r="D105" s="3">
        <v>4</v>
      </c>
      <c r="E105" s="3">
        <v>16</v>
      </c>
      <c r="F105" s="3">
        <v>14</v>
      </c>
      <c r="G105" s="3">
        <f t="shared" si="4"/>
        <v>19.794096378117693</v>
      </c>
      <c r="H105" s="3">
        <f t="shared" si="5"/>
        <v>18.78785767824089</v>
      </c>
      <c r="I105" s="3">
        <f t="shared" si="6"/>
        <v>37.318748473536047</v>
      </c>
    </row>
    <row r="106" spans="2:9">
      <c r="B106" s="3">
        <v>69</v>
      </c>
      <c r="C106" s="3">
        <v>27</v>
      </c>
      <c r="D106" s="3">
        <v>15</v>
      </c>
      <c r="E106" s="3">
        <v>34</v>
      </c>
      <c r="F106" s="3">
        <v>21</v>
      </c>
      <c r="G106" s="3">
        <f t="shared" si="4"/>
        <v>22.43390675455024</v>
      </c>
      <c r="H106" s="3">
        <f t="shared" si="5"/>
        <v>11.557460267867461</v>
      </c>
      <c r="I106" s="3">
        <f t="shared" si="6"/>
        <v>222.93606955534023</v>
      </c>
    </row>
    <row r="107" spans="2:9">
      <c r="B107" s="3">
        <v>70</v>
      </c>
      <c r="C107" s="3">
        <v>28</v>
      </c>
      <c r="D107" s="3">
        <v>1</v>
      </c>
      <c r="E107" s="3">
        <v>31</v>
      </c>
      <c r="F107" s="3">
        <v>28</v>
      </c>
      <c r="G107" s="3">
        <f t="shared" si="4"/>
        <v>17.495280265116286</v>
      </c>
      <c r="H107" s="3">
        <f t="shared" si="5"/>
        <v>23.736051612251323</v>
      </c>
      <c r="I107" s="3">
        <f t="shared" si="6"/>
        <v>200.5587109711422</v>
      </c>
    </row>
    <row r="108" spans="2:9">
      <c r="B108" s="3">
        <v>71</v>
      </c>
      <c r="C108" s="3">
        <v>10</v>
      </c>
      <c r="D108" s="3">
        <v>5</v>
      </c>
      <c r="E108" s="3">
        <v>20</v>
      </c>
      <c r="F108" s="3">
        <v>17</v>
      </c>
      <c r="G108" s="3">
        <f t="shared" si="4"/>
        <v>24.184826008351621</v>
      </c>
      <c r="H108" s="3">
        <f t="shared" si="5"/>
        <v>15.172048232483895</v>
      </c>
      <c r="I108" s="3">
        <f t="shared" si="6"/>
        <v>20.854176384541411</v>
      </c>
    </row>
    <row r="109" spans="2:9">
      <c r="B109" s="3">
        <v>72</v>
      </c>
      <c r="C109" s="3">
        <v>29</v>
      </c>
      <c r="D109" s="3">
        <v>26</v>
      </c>
      <c r="E109" s="3">
        <v>27</v>
      </c>
      <c r="F109" s="3">
        <v>33</v>
      </c>
      <c r="G109" s="3">
        <f t="shared" si="4"/>
        <v>26.936698046597314</v>
      </c>
      <c r="H109" s="3">
        <f t="shared" si="5"/>
        <v>21.332917234541728</v>
      </c>
      <c r="I109" s="3">
        <f t="shared" si="6"/>
        <v>136.12482739335803</v>
      </c>
    </row>
    <row r="110" spans="2:9">
      <c r="B110" s="3">
        <v>73</v>
      </c>
      <c r="C110" s="3">
        <v>32</v>
      </c>
      <c r="D110" s="3">
        <v>3</v>
      </c>
      <c r="E110" s="3">
        <v>10</v>
      </c>
      <c r="F110" s="3">
        <v>17</v>
      </c>
      <c r="G110" s="3">
        <f t="shared" si="4"/>
        <v>8.623951920285819</v>
      </c>
      <c r="H110" s="3">
        <f t="shared" si="5"/>
        <v>15.608008996638498</v>
      </c>
      <c r="I110" s="3">
        <f t="shared" si="6"/>
        <v>3.8311472711244461</v>
      </c>
    </row>
    <row r="111" spans="2:9">
      <c r="B111" s="3">
        <v>74</v>
      </c>
      <c r="C111" s="3">
        <v>12</v>
      </c>
      <c r="D111" s="3">
        <v>31</v>
      </c>
      <c r="E111" s="3">
        <v>27</v>
      </c>
      <c r="F111" s="3">
        <v>48</v>
      </c>
      <c r="G111" s="3">
        <f t="shared" si="4"/>
        <v>31.722937545867687</v>
      </c>
      <c r="H111" s="3">
        <f t="shared" si="5"/>
        <v>24.511295462290107</v>
      </c>
      <c r="I111" s="3">
        <f t="shared" si="6"/>
        <v>574.02537992200007</v>
      </c>
    </row>
    <row r="112" spans="2:9">
      <c r="B112" s="3">
        <v>75</v>
      </c>
      <c r="C112" s="3">
        <v>24</v>
      </c>
      <c r="D112" s="3">
        <v>5</v>
      </c>
      <c r="E112" s="3">
        <v>30</v>
      </c>
      <c r="F112" s="3">
        <v>8</v>
      </c>
      <c r="G112" s="3">
        <f t="shared" si="4"/>
        <v>24.646856948861469</v>
      </c>
      <c r="H112" s="3">
        <f t="shared" si="5"/>
        <v>15.931838704248403</v>
      </c>
      <c r="I112" s="3">
        <f t="shared" si="6"/>
        <v>91.57020575616572</v>
      </c>
    </row>
    <row r="113" spans="2:9">
      <c r="B113" s="3">
        <v>76</v>
      </c>
      <c r="C113" s="3">
        <v>8</v>
      </c>
      <c r="D113" s="3">
        <v>7</v>
      </c>
      <c r="E113" s="3">
        <v>34</v>
      </c>
      <c r="F113" s="3">
        <v>17</v>
      </c>
      <c r="G113" s="3">
        <f t="shared" si="4"/>
        <v>22.839803967470001</v>
      </c>
      <c r="H113" s="3">
        <f t="shared" si="5"/>
        <v>26.385519040160723</v>
      </c>
      <c r="I113" s="3">
        <f t="shared" si="6"/>
        <v>212.6379431377178</v>
      </c>
    </row>
    <row r="114" spans="2:9">
      <c r="B114" s="3">
        <v>77</v>
      </c>
      <c r="C114" s="3">
        <v>11</v>
      </c>
      <c r="D114" s="3">
        <v>12</v>
      </c>
      <c r="E114" s="3">
        <v>10</v>
      </c>
      <c r="F114" s="3">
        <v>38</v>
      </c>
      <c r="G114" s="3">
        <f t="shared" si="4"/>
        <v>22.990149493511666</v>
      </c>
      <c r="H114" s="3">
        <f t="shared" si="5"/>
        <v>25.951640419664724</v>
      </c>
      <c r="I114" s="3">
        <f t="shared" si="6"/>
        <v>313.90695244083821</v>
      </c>
    </row>
    <row r="115" spans="2:9">
      <c r="B115" s="3">
        <v>78</v>
      </c>
      <c r="C115" s="3">
        <v>31</v>
      </c>
      <c r="D115" s="3">
        <v>13</v>
      </c>
      <c r="E115" s="3">
        <v>10</v>
      </c>
      <c r="F115" s="3">
        <v>20</v>
      </c>
      <c r="G115" s="3">
        <f t="shared" si="4"/>
        <v>21.208115988087844</v>
      </c>
      <c r="H115" s="3">
        <f t="shared" si="5"/>
        <v>22.464663973451991</v>
      </c>
      <c r="I115" s="3">
        <f t="shared" si="6"/>
        <v>131.69643250446251</v>
      </c>
    </row>
    <row r="116" spans="2:9">
      <c r="B116" s="3">
        <v>79</v>
      </c>
      <c r="C116" s="3">
        <v>15</v>
      </c>
      <c r="D116" s="3">
        <v>16</v>
      </c>
      <c r="E116" s="3">
        <v>22</v>
      </c>
      <c r="F116" s="3">
        <v>16</v>
      </c>
      <c r="G116" s="3">
        <f t="shared" si="4"/>
        <v>21.750810898810762</v>
      </c>
      <c r="H116" s="3">
        <f t="shared" si="5"/>
        <v>23.767803939430166</v>
      </c>
      <c r="I116" s="3">
        <f t="shared" si="6"/>
        <v>60.400873249578311</v>
      </c>
    </row>
    <row r="117" spans="2:9">
      <c r="B117" s="3">
        <v>80</v>
      </c>
      <c r="C117" s="3">
        <v>4</v>
      </c>
      <c r="D117" s="3">
        <v>17</v>
      </c>
      <c r="E117" s="3">
        <v>20</v>
      </c>
      <c r="F117" s="3">
        <v>13</v>
      </c>
      <c r="G117" s="3">
        <f t="shared" si="4"/>
        <v>26.819159194329618</v>
      </c>
      <c r="H117" s="3">
        <f t="shared" si="5"/>
        <v>14.03047259583756</v>
      </c>
      <c r="I117" s="3">
        <f t="shared" si="6"/>
        <v>47.562805888382371</v>
      </c>
    </row>
    <row r="118" spans="2:9">
      <c r="B118" s="3">
        <v>81</v>
      </c>
      <c r="C118" s="3">
        <v>2</v>
      </c>
      <c r="D118" s="3">
        <v>27</v>
      </c>
      <c r="E118" s="3">
        <v>21</v>
      </c>
      <c r="F118" s="3">
        <v>20</v>
      </c>
      <c r="G118" s="3">
        <f t="shared" si="4"/>
        <v>17.940664442968089</v>
      </c>
      <c r="H118" s="3">
        <f t="shared" si="5"/>
        <v>26.751256456810506</v>
      </c>
      <c r="I118" s="3">
        <f t="shared" si="6"/>
        <v>54.938997796145294</v>
      </c>
    </row>
    <row r="119" spans="2:9">
      <c r="B119" s="3">
        <v>82</v>
      </c>
      <c r="C119" s="3">
        <v>19</v>
      </c>
      <c r="D119" s="3">
        <v>29</v>
      </c>
      <c r="E119" s="3">
        <v>30</v>
      </c>
      <c r="F119" s="3">
        <v>20</v>
      </c>
      <c r="G119" s="3">
        <f t="shared" si="4"/>
        <v>32.401460956339619</v>
      </c>
      <c r="H119" s="3">
        <f t="shared" si="5"/>
        <v>14.164813144979975</v>
      </c>
      <c r="I119" s="3">
        <f t="shared" si="6"/>
        <v>39.816420357822082</v>
      </c>
    </row>
    <row r="120" spans="2:9">
      <c r="B120" s="3">
        <v>83</v>
      </c>
      <c r="C120" s="3">
        <v>22</v>
      </c>
      <c r="D120" s="3">
        <v>28</v>
      </c>
      <c r="E120" s="3">
        <v>22</v>
      </c>
      <c r="F120" s="3">
        <v>14</v>
      </c>
      <c r="G120" s="3">
        <f t="shared" si="4"/>
        <v>31.810794353532106</v>
      </c>
      <c r="H120" s="3">
        <f t="shared" si="5"/>
        <v>9.1330532749263114</v>
      </c>
      <c r="I120" s="3">
        <f t="shared" si="6"/>
        <v>119.93885627200295</v>
      </c>
    </row>
    <row r="121" spans="2:9">
      <c r="B121" s="3">
        <v>84</v>
      </c>
      <c r="C121" s="3">
        <v>6</v>
      </c>
      <c r="D121" s="3">
        <v>32</v>
      </c>
      <c r="E121" s="3">
        <v>10</v>
      </c>
      <c r="F121" s="3">
        <v>13</v>
      </c>
      <c r="G121" s="3">
        <f t="shared" si="4"/>
        <v>10.259506771159144</v>
      </c>
      <c r="H121" s="3">
        <f t="shared" si="5"/>
        <v>12.614719194528817</v>
      </c>
      <c r="I121" s="3">
        <f t="shared" si="6"/>
        <v>0.21578506334196768</v>
      </c>
    </row>
    <row r="122" spans="2:9">
      <c r="B122" s="3">
        <v>85</v>
      </c>
      <c r="C122" s="3">
        <v>23</v>
      </c>
      <c r="D122" s="3">
        <v>10</v>
      </c>
      <c r="E122" s="3">
        <v>3</v>
      </c>
      <c r="F122" s="3">
        <v>31</v>
      </c>
      <c r="G122" s="3">
        <f t="shared" si="4"/>
        <v>17.864758110117887</v>
      </c>
      <c r="H122" s="3">
        <f t="shared" si="5"/>
        <v>25.491847667202592</v>
      </c>
      <c r="I122" s="3">
        <f t="shared" si="6"/>
        <v>251.30077579361702</v>
      </c>
    </row>
    <row r="123" spans="2:9">
      <c r="B123" s="3">
        <v>86</v>
      </c>
      <c r="C123" s="3">
        <v>9</v>
      </c>
      <c r="D123" s="3">
        <v>25</v>
      </c>
      <c r="E123" s="3">
        <v>20</v>
      </c>
      <c r="F123" s="3">
        <v>24</v>
      </c>
      <c r="G123" s="3">
        <f t="shared" si="4"/>
        <v>14.20565424313814</v>
      </c>
      <c r="H123" s="3">
        <f t="shared" si="5"/>
        <v>28.459561956079021</v>
      </c>
      <c r="I123" s="3">
        <f t="shared" si="6"/>
        <v>53.462135590170391</v>
      </c>
    </row>
    <row r="124" spans="2:9">
      <c r="B124" s="3">
        <v>87</v>
      </c>
      <c r="C124" s="3">
        <v>20</v>
      </c>
      <c r="D124" s="3">
        <v>18</v>
      </c>
      <c r="E124" s="3">
        <v>31</v>
      </c>
      <c r="F124" s="3">
        <v>38</v>
      </c>
      <c r="G124" s="3">
        <f t="shared" si="4"/>
        <v>26.17744394451945</v>
      </c>
      <c r="H124" s="3">
        <f t="shared" si="5"/>
        <v>27.536364679579826</v>
      </c>
      <c r="I124" s="3">
        <f t="shared" si="6"/>
        <v>132.74471102699673</v>
      </c>
    </row>
    <row r="125" spans="2:9">
      <c r="B125" s="3">
        <v>88</v>
      </c>
      <c r="C125" s="3">
        <v>26</v>
      </c>
      <c r="D125" s="3">
        <v>30</v>
      </c>
      <c r="E125" s="3">
        <v>28</v>
      </c>
      <c r="F125" s="3">
        <v>21</v>
      </c>
      <c r="G125" s="3">
        <f t="shared" si="4"/>
        <v>19.18616362699829</v>
      </c>
      <c r="H125" s="3">
        <f t="shared" si="5"/>
        <v>19.989051250008863</v>
      </c>
      <c r="I125" s="3">
        <f t="shared" si="6"/>
        <v>78.705728985156583</v>
      </c>
    </row>
    <row r="126" spans="2:9">
      <c r="B126" s="3">
        <v>89</v>
      </c>
      <c r="C126" s="3">
        <v>16</v>
      </c>
      <c r="D126" s="3">
        <v>2</v>
      </c>
      <c r="E126" s="3">
        <v>56</v>
      </c>
      <c r="F126" s="3">
        <v>10</v>
      </c>
      <c r="G126" s="3">
        <f t="shared" si="4"/>
        <v>33.100780673672396</v>
      </c>
      <c r="H126" s="3">
        <f t="shared" si="5"/>
        <v>23.118388041929428</v>
      </c>
      <c r="I126" s="3">
        <f t="shared" si="6"/>
        <v>696.46635057389267</v>
      </c>
    </row>
    <row r="127" spans="2:9">
      <c r="B127" s="3">
        <v>90</v>
      </c>
      <c r="C127" s="3">
        <v>3</v>
      </c>
      <c r="D127" s="3">
        <v>4</v>
      </c>
      <c r="E127" s="3">
        <v>20</v>
      </c>
      <c r="F127" s="3">
        <v>6</v>
      </c>
      <c r="G127" s="3">
        <f t="shared" si="4"/>
        <v>18.647263119858284</v>
      </c>
      <c r="H127" s="3">
        <f t="shared" si="5"/>
        <v>18.069308430022531</v>
      </c>
      <c r="I127" s="3">
        <f t="shared" si="6"/>
        <v>147.49810304590846</v>
      </c>
    </row>
    <row r="128" spans="2:9">
      <c r="B128" s="3">
        <v>91</v>
      </c>
      <c r="C128" s="3">
        <v>30</v>
      </c>
      <c r="D128" s="3">
        <v>6</v>
      </c>
      <c r="E128" s="3">
        <v>19</v>
      </c>
      <c r="F128" s="3">
        <v>7</v>
      </c>
      <c r="G128" s="3">
        <f t="shared" si="4"/>
        <v>18.470002508133096</v>
      </c>
      <c r="H128" s="3">
        <f t="shared" si="5"/>
        <v>10.404281239233443</v>
      </c>
      <c r="I128" s="3">
        <f t="shared" si="6"/>
        <v>11.870028097181995</v>
      </c>
    </row>
    <row r="129" spans="2:9">
      <c r="B129" s="3">
        <v>92</v>
      </c>
      <c r="C129" s="3">
        <v>21</v>
      </c>
      <c r="D129" s="3">
        <v>11</v>
      </c>
      <c r="E129" s="3">
        <v>13</v>
      </c>
      <c r="F129" s="3">
        <v>28</v>
      </c>
      <c r="G129" s="3">
        <f t="shared" si="4"/>
        <v>21.839606115042155</v>
      </c>
      <c r="H129" s="3">
        <f t="shared" si="5"/>
        <v>18.077844244588771</v>
      </c>
      <c r="I129" s="3">
        <f t="shared" si="6"/>
        <v>176.58781110373084</v>
      </c>
    </row>
    <row r="130" spans="2:9">
      <c r="B130" s="3">
        <v>93</v>
      </c>
      <c r="C130" s="3">
        <v>14</v>
      </c>
      <c r="D130" s="3">
        <v>15</v>
      </c>
      <c r="E130" s="3">
        <v>24</v>
      </c>
      <c r="F130" s="3">
        <v>27</v>
      </c>
      <c r="G130" s="3">
        <f t="shared" si="4"/>
        <v>28.027395751588664</v>
      </c>
      <c r="H130" s="3">
        <f t="shared" si="5"/>
        <v>14.858248202216203</v>
      </c>
      <c r="I130" s="3">
        <f t="shared" si="6"/>
        <v>163.64205325890049</v>
      </c>
    </row>
    <row r="131" spans="2:9">
      <c r="B131" s="3">
        <v>94</v>
      </c>
      <c r="C131" s="3">
        <v>8</v>
      </c>
      <c r="D131" s="3">
        <v>24</v>
      </c>
      <c r="E131" s="3">
        <v>31</v>
      </c>
      <c r="F131" s="3">
        <v>34</v>
      </c>
      <c r="G131" s="3">
        <f t="shared" si="4"/>
        <v>17.726931227482631</v>
      </c>
      <c r="H131" s="3">
        <f t="shared" si="5"/>
        <v>24.166411178504333</v>
      </c>
      <c r="I131" s="3">
        <f t="shared" si="6"/>
        <v>272.87382375022025</v>
      </c>
    </row>
    <row r="132" spans="2:9">
      <c r="B132" s="3">
        <v>95</v>
      </c>
      <c r="C132" s="3">
        <v>5</v>
      </c>
      <c r="D132" s="3">
        <v>27</v>
      </c>
      <c r="E132" s="3">
        <v>6</v>
      </c>
      <c r="F132" s="3">
        <v>17</v>
      </c>
      <c r="G132" s="3">
        <f t="shared" si="4"/>
        <v>18.969469510110084</v>
      </c>
      <c r="H132" s="3">
        <f t="shared" si="5"/>
        <v>26.226531186486174</v>
      </c>
      <c r="I132" s="3">
        <f t="shared" si="6"/>
        <v>253.33601710887706</v>
      </c>
    </row>
    <row r="133" spans="2:9">
      <c r="B133" s="3">
        <v>96</v>
      </c>
      <c r="C133" s="3">
        <v>17</v>
      </c>
      <c r="D133" s="3">
        <v>26</v>
      </c>
      <c r="E133" s="3">
        <v>31</v>
      </c>
      <c r="F133" s="3">
        <v>14</v>
      </c>
      <c r="G133" s="3">
        <f t="shared" si="4"/>
        <v>23.773719910644285</v>
      </c>
      <c r="H133" s="3">
        <f t="shared" si="5"/>
        <v>17.509230733201953</v>
      </c>
      <c r="I133" s="3">
        <f t="shared" si="6"/>
        <v>64.533824268667956</v>
      </c>
    </row>
    <row r="134" spans="2:9">
      <c r="B134" s="3">
        <v>97</v>
      </c>
      <c r="C134" s="3">
        <v>18</v>
      </c>
      <c r="D134" s="3">
        <v>31</v>
      </c>
      <c r="E134" s="3">
        <v>20</v>
      </c>
      <c r="F134" s="3">
        <v>3</v>
      </c>
      <c r="G134" s="3">
        <f t="shared" si="4"/>
        <v>30.361820808520811</v>
      </c>
      <c r="H134" s="3">
        <f t="shared" si="5"/>
        <v>25.142512242131062</v>
      </c>
      <c r="I134" s="3">
        <f t="shared" si="6"/>
        <v>597.65817886081879</v>
      </c>
    </row>
    <row r="135" spans="2:9">
      <c r="B135" s="3">
        <v>98</v>
      </c>
      <c r="C135" s="3">
        <v>19</v>
      </c>
      <c r="D135" s="3">
        <v>22</v>
      </c>
      <c r="E135" s="3">
        <v>13</v>
      </c>
      <c r="F135" s="3">
        <v>7</v>
      </c>
      <c r="G135" s="3">
        <f t="shared" si="4"/>
        <v>23.05428645490209</v>
      </c>
      <c r="H135" s="3">
        <f t="shared" si="5"/>
        <v>14.257645275316099</v>
      </c>
      <c r="I135" s="3">
        <f t="shared" si="6"/>
        <v>153.76209105954575</v>
      </c>
    </row>
    <row r="136" spans="2:9">
      <c r="B136" s="3">
        <v>99</v>
      </c>
      <c r="C136" s="3">
        <v>12</v>
      </c>
      <c r="D136" s="3">
        <v>9</v>
      </c>
      <c r="E136" s="3">
        <v>41</v>
      </c>
      <c r="F136" s="3">
        <v>20</v>
      </c>
      <c r="G136" s="3">
        <f t="shared" si="4"/>
        <v>31.860855812238356</v>
      </c>
      <c r="H136" s="3">
        <f t="shared" si="5"/>
        <v>21.283738686150244</v>
      </c>
      <c r="I136" s="3">
        <f t="shared" si="6"/>
        <v>85.171941499016199</v>
      </c>
    </row>
    <row r="137" spans="2:9">
      <c r="B137" s="3">
        <v>100</v>
      </c>
      <c r="C137" s="3">
        <v>23</v>
      </c>
      <c r="D137" s="3">
        <v>20</v>
      </c>
      <c r="E137" s="3">
        <v>26</v>
      </c>
      <c r="F137" s="3">
        <v>31</v>
      </c>
      <c r="G137" s="3">
        <f t="shared" si="4"/>
        <v>26.465399837233861</v>
      </c>
      <c r="H137" s="3">
        <f t="shared" si="5"/>
        <v>22.681968088296777</v>
      </c>
      <c r="I137" s="3">
        <f t="shared" si="6"/>
        <v>69.40625189261047</v>
      </c>
    </row>
    <row r="138" spans="2:9">
      <c r="B138" s="3">
        <v>101</v>
      </c>
      <c r="C138" s="3">
        <v>1</v>
      </c>
      <c r="D138" s="3">
        <v>29</v>
      </c>
      <c r="E138" s="3">
        <v>25</v>
      </c>
      <c r="F138" s="3">
        <v>17</v>
      </c>
      <c r="G138" s="3">
        <f t="shared" si="4"/>
        <v>21.002881653198788</v>
      </c>
      <c r="H138" s="3">
        <f t="shared" si="5"/>
        <v>20.47640420492295</v>
      </c>
      <c r="I138" s="3">
        <f t="shared" si="6"/>
        <v>28.062341274340824</v>
      </c>
    </row>
    <row r="139" spans="2:9">
      <c r="B139" s="3">
        <v>102</v>
      </c>
      <c r="C139" s="3">
        <v>7</v>
      </c>
      <c r="D139" s="3">
        <v>10</v>
      </c>
      <c r="E139" s="3">
        <v>23</v>
      </c>
      <c r="F139" s="3">
        <v>10</v>
      </c>
      <c r="G139" s="3">
        <f t="shared" si="4"/>
        <v>22.734943557871699</v>
      </c>
      <c r="H139" s="3">
        <f t="shared" si="5"/>
        <v>23.418654451466356</v>
      </c>
      <c r="I139" s="3">
        <f t="shared" si="6"/>
        <v>180.13054220537157</v>
      </c>
    </row>
    <row r="140" spans="2:9">
      <c r="B140" s="3">
        <v>103</v>
      </c>
      <c r="C140" s="3">
        <v>4</v>
      </c>
      <c r="D140" s="3">
        <v>1</v>
      </c>
      <c r="E140" s="3">
        <v>38</v>
      </c>
      <c r="F140" s="3">
        <v>14</v>
      </c>
      <c r="G140" s="3">
        <f t="shared" si="4"/>
        <v>27.150084668430861</v>
      </c>
      <c r="H140" s="3">
        <f t="shared" si="5"/>
        <v>11.719353636836914</v>
      </c>
      <c r="I140" s="3">
        <f t="shared" si="6"/>
        <v>122.92201053602808</v>
      </c>
    </row>
    <row r="141" spans="2:9">
      <c r="B141" s="3">
        <v>104</v>
      </c>
      <c r="C141" s="3">
        <v>24</v>
      </c>
      <c r="D141" s="3">
        <v>3</v>
      </c>
      <c r="E141" s="3">
        <v>15</v>
      </c>
      <c r="F141" s="3">
        <v>10</v>
      </c>
      <c r="G141" s="3">
        <f t="shared" si="4"/>
        <v>18.034432233961564</v>
      </c>
      <c r="H141" s="3">
        <f t="shared" si="5"/>
        <v>16.090634288600569</v>
      </c>
      <c r="I141" s="3">
        <f t="shared" si="6"/>
        <v>46.30360501998193</v>
      </c>
    </row>
    <row r="142" spans="2:9">
      <c r="B142" s="3">
        <v>105</v>
      </c>
      <c r="C142" s="3">
        <v>31</v>
      </c>
      <c r="D142" s="3">
        <v>7</v>
      </c>
      <c r="E142" s="3">
        <v>27</v>
      </c>
      <c r="F142" s="3">
        <v>20</v>
      </c>
      <c r="G142" s="3">
        <f t="shared" si="4"/>
        <v>24.589470202154118</v>
      </c>
      <c r="H142" s="3">
        <f t="shared" si="5"/>
        <v>29.145414381946694</v>
      </c>
      <c r="I142" s="3">
        <f t="shared" si="6"/>
        <v>89.449258123820329</v>
      </c>
    </row>
    <row r="143" spans="2:9">
      <c r="B143" s="3">
        <v>106</v>
      </c>
      <c r="C143" s="3">
        <v>9</v>
      </c>
      <c r="D143" s="3">
        <v>11</v>
      </c>
      <c r="E143" s="3">
        <v>31</v>
      </c>
      <c r="F143" s="3">
        <v>21</v>
      </c>
      <c r="G143" s="3">
        <f t="shared" si="4"/>
        <v>21.144050944116376</v>
      </c>
      <c r="H143" s="3">
        <f t="shared" si="5"/>
        <v>21.236236596078484</v>
      </c>
      <c r="I143" s="3">
        <f t="shared" si="6"/>
        <v>97.195539521500038</v>
      </c>
    </row>
    <row r="144" spans="2:9">
      <c r="B144" s="3">
        <v>107</v>
      </c>
      <c r="C144" s="3">
        <v>32</v>
      </c>
      <c r="D144" s="3">
        <v>12</v>
      </c>
      <c r="E144" s="3">
        <v>14</v>
      </c>
      <c r="F144" s="3">
        <v>28</v>
      </c>
      <c r="G144" s="3">
        <f t="shared" si="4"/>
        <v>19.407657370418413</v>
      </c>
      <c r="H144" s="3">
        <f t="shared" si="5"/>
        <v>20.574004869613162</v>
      </c>
      <c r="I144" s="3">
        <f t="shared" si="6"/>
        <v>84.388161912369611</v>
      </c>
    </row>
    <row r="145" spans="2:9">
      <c r="B145" s="3">
        <v>108</v>
      </c>
      <c r="C145" s="3">
        <v>16</v>
      </c>
      <c r="D145" s="3">
        <v>14</v>
      </c>
      <c r="E145" s="3">
        <v>45</v>
      </c>
      <c r="F145" s="3">
        <v>35</v>
      </c>
      <c r="G145" s="3">
        <f t="shared" si="4"/>
        <v>33.035429846685858</v>
      </c>
      <c r="H145" s="3">
        <f t="shared" si="5"/>
        <v>36.664143807465969</v>
      </c>
      <c r="I145" s="3">
        <f t="shared" si="6"/>
        <v>145.92031356550294</v>
      </c>
    </row>
    <row r="146" spans="2:9">
      <c r="B146" s="3">
        <v>109</v>
      </c>
      <c r="C146" s="3">
        <v>13</v>
      </c>
      <c r="D146" s="3">
        <v>15</v>
      </c>
      <c r="E146" s="3">
        <v>20</v>
      </c>
      <c r="F146" s="3">
        <v>6</v>
      </c>
      <c r="G146" s="3">
        <f t="shared" si="4"/>
        <v>13.884776454096237</v>
      </c>
      <c r="H146" s="3">
        <f t="shared" si="5"/>
        <v>12.759161503917856</v>
      </c>
      <c r="I146" s="3">
        <f t="shared" si="6"/>
        <v>83.082223252420889</v>
      </c>
    </row>
    <row r="147" spans="2:9">
      <c r="B147" s="3">
        <v>110</v>
      </c>
      <c r="C147" s="3">
        <v>18</v>
      </c>
      <c r="D147" s="3">
        <v>21</v>
      </c>
      <c r="E147" s="3">
        <v>13</v>
      </c>
      <c r="F147" s="3">
        <v>34</v>
      </c>
      <c r="G147" s="3">
        <f t="shared" si="4"/>
        <v>27.341346723401767</v>
      </c>
      <c r="H147" s="3">
        <f t="shared" si="5"/>
        <v>22.610510636916977</v>
      </c>
      <c r="I147" s="3">
        <f t="shared" si="6"/>
        <v>335.39469379260788</v>
      </c>
    </row>
    <row r="148" spans="2:9">
      <c r="B148" s="3">
        <v>111</v>
      </c>
      <c r="C148" s="3">
        <v>10</v>
      </c>
      <c r="D148" s="3">
        <v>2</v>
      </c>
      <c r="E148" s="3">
        <v>28</v>
      </c>
      <c r="F148" s="3">
        <v>41</v>
      </c>
      <c r="G148" s="3">
        <f t="shared" si="4"/>
        <v>24.709551278675953</v>
      </c>
      <c r="H148" s="3">
        <f t="shared" si="5"/>
        <v>14.1432431653419</v>
      </c>
      <c r="I148" s="3">
        <f t="shared" si="6"/>
        <v>732.11244046361765</v>
      </c>
    </row>
    <row r="149" spans="2:9">
      <c r="B149" s="3">
        <v>112</v>
      </c>
      <c r="C149" s="3">
        <v>29</v>
      </c>
      <c r="D149" s="3">
        <v>5</v>
      </c>
      <c r="E149" s="3">
        <v>23</v>
      </c>
      <c r="F149" s="3">
        <v>17</v>
      </c>
      <c r="G149" s="3">
        <f t="shared" si="4"/>
        <v>23.02367971339649</v>
      </c>
      <c r="H149" s="3">
        <f t="shared" si="5"/>
        <v>22.756368519886031</v>
      </c>
      <c r="I149" s="3">
        <f t="shared" si="6"/>
        <v>33.136339265561439</v>
      </c>
    </row>
    <row r="150" spans="2:9">
      <c r="B150" s="3">
        <v>113</v>
      </c>
      <c r="C150" s="3">
        <v>25</v>
      </c>
      <c r="D150" s="3">
        <v>19</v>
      </c>
      <c r="E150" s="3">
        <v>34</v>
      </c>
      <c r="F150" s="3">
        <v>20</v>
      </c>
      <c r="G150" s="3">
        <f t="shared" si="4"/>
        <v>19.691141065853976</v>
      </c>
      <c r="H150" s="3">
        <f t="shared" si="5"/>
        <v>21.025731181822259</v>
      </c>
      <c r="I150" s="3">
        <f t="shared" si="6"/>
        <v>205.79556845465297</v>
      </c>
    </row>
    <row r="151" spans="2:9">
      <c r="B151" s="3">
        <v>114</v>
      </c>
      <c r="C151" s="3">
        <v>27</v>
      </c>
      <c r="D151" s="3">
        <v>23</v>
      </c>
      <c r="E151" s="3">
        <v>42</v>
      </c>
      <c r="F151" s="3">
        <v>14</v>
      </c>
      <c r="G151" s="3">
        <f t="shared" si="4"/>
        <v>32.549179877319105</v>
      </c>
      <c r="H151" s="3">
        <f t="shared" si="5"/>
        <v>16.646552355762111</v>
      </c>
      <c r="I151" s="3">
        <f t="shared" si="6"/>
        <v>96.322240363060104</v>
      </c>
    </row>
    <row r="152" spans="2:9">
      <c r="B152" s="3">
        <v>115</v>
      </c>
      <c r="C152" s="3">
        <v>6</v>
      </c>
      <c r="D152" s="3">
        <v>28</v>
      </c>
      <c r="E152" s="3">
        <v>23</v>
      </c>
      <c r="F152" s="3">
        <v>13</v>
      </c>
      <c r="G152" s="3">
        <f t="shared" si="4"/>
        <v>22.807645353802361</v>
      </c>
      <c r="H152" s="3">
        <f t="shared" si="5"/>
        <v>14.913084816941934</v>
      </c>
      <c r="I152" s="3">
        <f t="shared" si="6"/>
        <v>3.6968938267275724</v>
      </c>
    </row>
    <row r="153" spans="2:9">
      <c r="B153" s="3">
        <v>116</v>
      </c>
      <c r="C153" s="3">
        <v>22</v>
      </c>
      <c r="D153" s="3">
        <v>17</v>
      </c>
      <c r="E153" s="3">
        <v>41</v>
      </c>
      <c r="F153" s="3">
        <v>14</v>
      </c>
      <c r="G153" s="3">
        <f t="shared" si="4"/>
        <v>22.746124377148814</v>
      </c>
      <c r="H153" s="3">
        <f t="shared" si="5"/>
        <v>11.459012594770931</v>
      </c>
      <c r="I153" s="3">
        <f t="shared" si="6"/>
        <v>339.66059224805355</v>
      </c>
    </row>
    <row r="154" spans="2:9">
      <c r="B154" s="3">
        <v>117</v>
      </c>
      <c r="C154" s="3">
        <v>17</v>
      </c>
      <c r="D154" s="3">
        <v>1</v>
      </c>
      <c r="E154" s="3">
        <v>23</v>
      </c>
      <c r="F154" s="3">
        <v>24</v>
      </c>
      <c r="G154" s="3">
        <f t="shared" si="4"/>
        <v>19.821239584960903</v>
      </c>
      <c r="H154" s="3">
        <f t="shared" si="5"/>
        <v>14.671381635868032</v>
      </c>
      <c r="I154" s="3">
        <f t="shared" si="6"/>
        <v>97.127638359839722</v>
      </c>
    </row>
    <row r="155" spans="2:9">
      <c r="B155" s="3">
        <v>118</v>
      </c>
      <c r="C155" s="3">
        <v>7</v>
      </c>
      <c r="D155" s="3">
        <v>9</v>
      </c>
      <c r="E155" s="3">
        <v>26</v>
      </c>
      <c r="F155" s="3">
        <v>3</v>
      </c>
      <c r="G155" s="3">
        <f t="shared" si="4"/>
        <v>31.791146164308351</v>
      </c>
      <c r="H155" s="3">
        <f t="shared" si="5"/>
        <v>18.854099910023272</v>
      </c>
      <c r="I155" s="3">
        <f t="shared" si="6"/>
        <v>284.88985785338326</v>
      </c>
    </row>
    <row r="156" spans="2:9">
      <c r="B156" s="3">
        <v>119</v>
      </c>
      <c r="C156" s="3">
        <v>30</v>
      </c>
      <c r="D156" s="3">
        <v>16</v>
      </c>
      <c r="E156" s="3">
        <v>34</v>
      </c>
      <c r="F156" s="3">
        <v>31</v>
      </c>
      <c r="G156" s="3">
        <f t="shared" si="4"/>
        <v>23.427970056740392</v>
      </c>
      <c r="H156" s="3">
        <f t="shared" si="5"/>
        <v>28.866973798578638</v>
      </c>
      <c r="I156" s="3">
        <f t="shared" si="6"/>
        <v>116.31761789712779</v>
      </c>
    </row>
    <row r="157" spans="2:9">
      <c r="B157" s="3">
        <v>120</v>
      </c>
      <c r="C157" s="3">
        <v>4</v>
      </c>
      <c r="D157" s="3">
        <v>22</v>
      </c>
      <c r="E157" s="3">
        <v>22</v>
      </c>
      <c r="F157" s="3">
        <v>17</v>
      </c>
      <c r="G157" s="3">
        <f t="shared" si="4"/>
        <v>21.295671194231872</v>
      </c>
      <c r="H157" s="3">
        <f t="shared" si="5"/>
        <v>17.286282862126711</v>
      </c>
      <c r="I157" s="3">
        <f t="shared" si="6"/>
        <v>0.57803694378221904</v>
      </c>
    </row>
    <row r="158" spans="2:9">
      <c r="B158" s="3">
        <v>121</v>
      </c>
      <c r="C158" s="3">
        <v>5</v>
      </c>
      <c r="D158" s="3">
        <v>23</v>
      </c>
      <c r="E158" s="3">
        <v>24</v>
      </c>
      <c r="F158" s="3">
        <v>27</v>
      </c>
      <c r="G158" s="3">
        <f t="shared" si="4"/>
        <v>25.625718175962987</v>
      </c>
      <c r="H158" s="3">
        <f t="shared" si="5"/>
        <v>19.487965846773065</v>
      </c>
      <c r="I158" s="3">
        <f t="shared" si="6"/>
        <v>59.073616706904332</v>
      </c>
    </row>
    <row r="159" spans="2:9">
      <c r="B159" s="3">
        <v>122</v>
      </c>
      <c r="C159" s="3">
        <v>25</v>
      </c>
      <c r="D159" s="3">
        <v>24</v>
      </c>
      <c r="E159" s="3">
        <v>27</v>
      </c>
      <c r="F159" s="3">
        <v>3</v>
      </c>
      <c r="G159" s="3">
        <f t="shared" si="4"/>
        <v>22.670963337397858</v>
      </c>
      <c r="H159" s="3">
        <f t="shared" si="5"/>
        <v>16.724426209100088</v>
      </c>
      <c r="I159" s="3">
        <f t="shared" si="6"/>
        <v>207.10043319518689</v>
      </c>
    </row>
    <row r="160" spans="2:9">
      <c r="B160" s="3">
        <v>123</v>
      </c>
      <c r="C160" s="3">
        <v>11</v>
      </c>
      <c r="D160" s="3">
        <v>32</v>
      </c>
      <c r="E160" s="3">
        <v>10</v>
      </c>
      <c r="F160" s="3">
        <v>17</v>
      </c>
      <c r="G160" s="3">
        <f t="shared" si="4"/>
        <v>14.965012685435253</v>
      </c>
      <c r="H160" s="3">
        <f t="shared" si="5"/>
        <v>14.252342596402583</v>
      </c>
      <c r="I160" s="3">
        <f t="shared" si="6"/>
        <v>32.200972174076682</v>
      </c>
    </row>
    <row r="161" spans="2:9">
      <c r="B161" s="3">
        <v>124</v>
      </c>
      <c r="C161" s="3">
        <v>21</v>
      </c>
      <c r="D161" s="3">
        <v>6</v>
      </c>
      <c r="E161" s="3">
        <v>21</v>
      </c>
      <c r="F161" s="3">
        <v>28</v>
      </c>
      <c r="G161" s="3">
        <f t="shared" si="4"/>
        <v>20.201982713168391</v>
      </c>
      <c r="H161" s="3">
        <f t="shared" si="5"/>
        <v>13.372338330312662</v>
      </c>
      <c r="I161" s="3">
        <f t="shared" si="6"/>
        <v>214.60531751292226</v>
      </c>
    </row>
    <row r="162" spans="2:9">
      <c r="B162" s="3">
        <v>125</v>
      </c>
      <c r="C162" s="3">
        <v>27</v>
      </c>
      <c r="D162" s="3">
        <v>20</v>
      </c>
      <c r="E162" s="3">
        <v>43</v>
      </c>
      <c r="F162" s="3">
        <v>17</v>
      </c>
      <c r="G162" s="3">
        <f t="shared" si="4"/>
        <v>33.203965176946973</v>
      </c>
      <c r="H162" s="3">
        <f t="shared" si="5"/>
        <v>16.025719422443871</v>
      </c>
      <c r="I162" s="3">
        <f t="shared" si="6"/>
        <v>96.911520898270666</v>
      </c>
    </row>
    <row r="163" spans="2:9">
      <c r="B163" s="3">
        <v>126</v>
      </c>
      <c r="C163" s="3">
        <v>28</v>
      </c>
      <c r="D163" s="3">
        <v>29</v>
      </c>
      <c r="E163" s="3">
        <v>27</v>
      </c>
      <c r="F163" s="3">
        <v>42</v>
      </c>
      <c r="G163" s="3">
        <f t="shared" si="4"/>
        <v>20.988041292354819</v>
      </c>
      <c r="H163" s="3">
        <f t="shared" si="5"/>
        <v>29.210148707205001</v>
      </c>
      <c r="I163" s="3">
        <f t="shared" si="6"/>
        <v>199.72394359424064</v>
      </c>
    </row>
    <row r="164" spans="2:9">
      <c r="B164" s="3">
        <v>127</v>
      </c>
      <c r="C164" s="3">
        <v>10</v>
      </c>
      <c r="D164" s="3">
        <v>13</v>
      </c>
      <c r="E164" s="3">
        <v>31</v>
      </c>
      <c r="F164" s="3">
        <v>13</v>
      </c>
      <c r="G164" s="3">
        <f t="shared" si="4"/>
        <v>22.545113753391064</v>
      </c>
      <c r="H164" s="3">
        <f t="shared" si="5"/>
        <v>13.54637963338601</v>
      </c>
      <c r="I164" s="3">
        <f t="shared" si="6"/>
        <v>71.783632146875973</v>
      </c>
    </row>
    <row r="165" spans="2:9">
      <c r="B165" s="3">
        <v>128</v>
      </c>
      <c r="C165" s="3">
        <v>26</v>
      </c>
      <c r="D165" s="3">
        <v>19</v>
      </c>
      <c r="E165" s="3">
        <v>22</v>
      </c>
      <c r="F165" s="3">
        <v>40</v>
      </c>
      <c r="G165" s="3">
        <f t="shared" si="4"/>
        <v>14.036378663351202</v>
      </c>
      <c r="H165" s="3">
        <f t="shared" si="5"/>
        <v>30.353366738793483</v>
      </c>
      <c r="I165" s="3">
        <f t="shared" si="6"/>
        <v>156.47679806974386</v>
      </c>
    </row>
    <row r="166" spans="2:9">
      <c r="B166" s="3">
        <v>129</v>
      </c>
      <c r="C166" s="3">
        <v>3</v>
      </c>
      <c r="D166" s="3">
        <v>8</v>
      </c>
      <c r="E166" s="3">
        <v>27</v>
      </c>
      <c r="F166" s="3">
        <v>13</v>
      </c>
      <c r="G166" s="3">
        <f t="shared" ref="G166:G229" si="7">mean_pts+0.5*home_edge+VLOOKUP(C166,LOOKPTSCORED,3)+VLOOKUP(D166,LOOKPTSCORED,4)</f>
        <v>23.99704633110705</v>
      </c>
      <c r="H166" s="3">
        <f t="shared" ref="H166:H229" si="8">mean_pts-0.5*home_edge+VLOOKUP(D166,LOOKPTSCORED,3)+VLOOKUP(C166,LOOKPTSCORED,4)</f>
        <v>11.977923777473396</v>
      </c>
      <c r="I166" s="3">
        <f t="shared" si="6"/>
        <v>10.062370542171879</v>
      </c>
    </row>
    <row r="167" spans="2:9">
      <c r="B167" s="3">
        <v>130</v>
      </c>
      <c r="C167" s="3">
        <v>14</v>
      </c>
      <c r="D167" s="3">
        <v>18</v>
      </c>
      <c r="E167" s="3">
        <v>31</v>
      </c>
      <c r="F167" s="3">
        <v>28</v>
      </c>
      <c r="G167" s="3">
        <f t="shared" si="7"/>
        <v>39.130331214589226</v>
      </c>
      <c r="H167" s="3">
        <f t="shared" si="8"/>
        <v>23.526118648447799</v>
      </c>
      <c r="I167" s="3">
        <f t="shared" ref="I167:I230" si="9">(G167-E167)^2+(H167-F167)^2</f>
        <v>86.117900006690462</v>
      </c>
    </row>
    <row r="168" spans="2:9">
      <c r="B168" s="3">
        <v>131</v>
      </c>
      <c r="C168" s="3">
        <v>22</v>
      </c>
      <c r="D168" s="3">
        <v>3</v>
      </c>
      <c r="E168" s="3">
        <v>17</v>
      </c>
      <c r="F168" s="3">
        <v>20</v>
      </c>
      <c r="G168" s="3">
        <f t="shared" si="7"/>
        <v>16.504087128832708</v>
      </c>
      <c r="H168" s="3">
        <f t="shared" si="8"/>
        <v>13.567989602800674</v>
      </c>
      <c r="I168" s="3">
        <f t="shared" si="9"/>
        <v>41.61668732546962</v>
      </c>
    </row>
    <row r="169" spans="2:9">
      <c r="B169" s="3">
        <v>132</v>
      </c>
      <c r="C169" s="3">
        <v>31</v>
      </c>
      <c r="D169" s="3">
        <v>6</v>
      </c>
      <c r="E169" s="3">
        <v>17</v>
      </c>
      <c r="F169" s="3">
        <v>19</v>
      </c>
      <c r="G169" s="3">
        <f t="shared" si="7"/>
        <v>22.733984318382475</v>
      </c>
      <c r="H169" s="3">
        <f t="shared" si="8"/>
        <v>16.392812415431706</v>
      </c>
      <c r="I169" s="3">
        <f t="shared" si="9"/>
        <v>39.676003264583201</v>
      </c>
    </row>
    <row r="170" spans="2:9">
      <c r="B170" s="3">
        <v>133</v>
      </c>
      <c r="C170" s="3">
        <v>15</v>
      </c>
      <c r="D170" s="3">
        <v>11</v>
      </c>
      <c r="E170" s="3">
        <v>23</v>
      </c>
      <c r="F170" s="3">
        <v>17</v>
      </c>
      <c r="G170" s="3">
        <f t="shared" si="7"/>
        <v>18.430466752077233</v>
      </c>
      <c r="H170" s="3">
        <f t="shared" si="8"/>
        <v>10.010617294361079</v>
      </c>
      <c r="I170" s="3">
        <f t="shared" si="9"/>
        <v>69.73210470975603</v>
      </c>
    </row>
    <row r="171" spans="2:9">
      <c r="B171" s="3">
        <v>134</v>
      </c>
      <c r="C171" s="3">
        <v>14</v>
      </c>
      <c r="D171" s="3">
        <v>13</v>
      </c>
      <c r="E171" s="3">
        <v>49</v>
      </c>
      <c r="F171" s="3">
        <v>14</v>
      </c>
      <c r="G171" s="3">
        <f t="shared" si="7"/>
        <v>32.688121444555023</v>
      </c>
      <c r="H171" s="3">
        <f t="shared" si="8"/>
        <v>18.136775329369961</v>
      </c>
      <c r="I171" s="3">
        <f t="shared" si="9"/>
        <v>283.19029213326962</v>
      </c>
    </row>
    <row r="172" spans="2:9">
      <c r="B172" s="3">
        <v>135</v>
      </c>
      <c r="C172" s="3">
        <v>20</v>
      </c>
      <c r="D172" s="3">
        <v>16</v>
      </c>
      <c r="E172" s="3">
        <v>27</v>
      </c>
      <c r="F172" s="3">
        <v>20</v>
      </c>
      <c r="G172" s="3">
        <f t="shared" si="7"/>
        <v>26.219070053387178</v>
      </c>
      <c r="H172" s="3">
        <f t="shared" si="8"/>
        <v>34.537862361826896</v>
      </c>
      <c r="I172" s="3">
        <f t="shared" si="9"/>
        <v>211.95929363293979</v>
      </c>
    </row>
    <row r="173" spans="2:9">
      <c r="B173" s="3">
        <v>136</v>
      </c>
      <c r="C173" s="3">
        <v>8</v>
      </c>
      <c r="D173" s="3">
        <v>25</v>
      </c>
      <c r="E173" s="3">
        <v>10</v>
      </c>
      <c r="F173" s="3">
        <v>24</v>
      </c>
      <c r="G173" s="3">
        <f t="shared" si="7"/>
        <v>15.683544784593886</v>
      </c>
      <c r="H173" s="3">
        <f t="shared" si="8"/>
        <v>25.561748347922375</v>
      </c>
      <c r="I173" s="3">
        <f t="shared" si="9"/>
        <v>34.741739220722636</v>
      </c>
    </row>
    <row r="174" spans="2:9">
      <c r="B174" s="3">
        <v>137</v>
      </c>
      <c r="C174" s="3">
        <v>26</v>
      </c>
      <c r="D174" s="3">
        <v>29</v>
      </c>
      <c r="E174" s="3">
        <v>23</v>
      </c>
      <c r="F174" s="3">
        <v>12</v>
      </c>
      <c r="G174" s="3">
        <f t="shared" si="7"/>
        <v>23.84073075053271</v>
      </c>
      <c r="H174" s="3">
        <f t="shared" si="8"/>
        <v>24.428884530606332</v>
      </c>
      <c r="I174" s="3">
        <f t="shared" si="9"/>
        <v>155.1839988700367</v>
      </c>
    </row>
    <row r="175" spans="2:9">
      <c r="B175" s="3">
        <v>138</v>
      </c>
      <c r="C175" s="3">
        <v>2</v>
      </c>
      <c r="D175" s="3">
        <v>30</v>
      </c>
      <c r="E175" s="3">
        <v>24</v>
      </c>
      <c r="F175" s="3">
        <v>14</v>
      </c>
      <c r="G175" s="3">
        <f t="shared" si="7"/>
        <v>19.580809845200598</v>
      </c>
      <c r="H175" s="3">
        <f t="shared" si="8"/>
        <v>16.600758187132371</v>
      </c>
      <c r="I175" s="3">
        <f t="shared" si="9"/>
        <v>26.293184772212022</v>
      </c>
    </row>
    <row r="176" spans="2:9">
      <c r="B176" s="3">
        <v>139</v>
      </c>
      <c r="C176" s="3">
        <v>32</v>
      </c>
      <c r="D176" s="3">
        <v>7</v>
      </c>
      <c r="E176" s="3">
        <v>10</v>
      </c>
      <c r="F176" s="3">
        <v>17</v>
      </c>
      <c r="G176" s="3">
        <f t="shared" si="7"/>
        <v>16.978018594291441</v>
      </c>
      <c r="H176" s="3">
        <f t="shared" si="8"/>
        <v>20.504295221683154</v>
      </c>
      <c r="I176" s="3">
        <f t="shared" si="9"/>
        <v>60.972828502988492</v>
      </c>
    </row>
    <row r="177" spans="2:9">
      <c r="B177" s="3">
        <v>140</v>
      </c>
      <c r="C177" s="3">
        <v>28</v>
      </c>
      <c r="D177" s="3">
        <v>5</v>
      </c>
      <c r="E177" s="3">
        <v>27</v>
      </c>
      <c r="F177" s="3">
        <v>37</v>
      </c>
      <c r="G177" s="3">
        <f t="shared" si="7"/>
        <v>17.534742257598843</v>
      </c>
      <c r="H177" s="3">
        <f t="shared" si="8"/>
        <v>27.997351994929549</v>
      </c>
      <c r="I177" s="3">
        <f t="shared" si="9"/>
        <v>170.63877523328404</v>
      </c>
    </row>
    <row r="178" spans="2:9">
      <c r="B178" s="3">
        <v>141</v>
      </c>
      <c r="C178" s="3">
        <v>12</v>
      </c>
      <c r="D178" s="3">
        <v>18</v>
      </c>
      <c r="E178" s="3">
        <v>34</v>
      </c>
      <c r="F178" s="3">
        <v>31</v>
      </c>
      <c r="G178" s="3">
        <f t="shared" si="7"/>
        <v>31.73817197352151</v>
      </c>
      <c r="H178" s="3">
        <f t="shared" si="8"/>
        <v>27.238024940342697</v>
      </c>
      <c r="I178" s="3">
        <f t="shared" si="9"/>
        <v>19.268322370847148</v>
      </c>
    </row>
    <row r="179" spans="2:9">
      <c r="B179" s="3">
        <v>142</v>
      </c>
      <c r="C179" s="3">
        <v>1</v>
      </c>
      <c r="D179" s="3">
        <v>21</v>
      </c>
      <c r="E179" s="3">
        <v>17</v>
      </c>
      <c r="F179" s="3">
        <v>14</v>
      </c>
      <c r="G179" s="3">
        <f t="shared" si="7"/>
        <v>19.316371620743588</v>
      </c>
      <c r="H179" s="3">
        <f t="shared" si="8"/>
        <v>17.768551129360777</v>
      </c>
      <c r="I179" s="3">
        <f t="shared" si="9"/>
        <v>19.567555099992664</v>
      </c>
    </row>
    <row r="180" spans="2:9">
      <c r="B180" s="3">
        <v>143</v>
      </c>
      <c r="C180" s="3">
        <v>19</v>
      </c>
      <c r="D180" s="3">
        <v>4</v>
      </c>
      <c r="E180" s="3">
        <v>29</v>
      </c>
      <c r="F180" s="3">
        <v>6</v>
      </c>
      <c r="G180" s="3">
        <f t="shared" si="7"/>
        <v>25.62574645596872</v>
      </c>
      <c r="H180" s="3">
        <f t="shared" si="8"/>
        <v>18.330680092496905</v>
      </c>
      <c r="I180" s="3">
        <f t="shared" si="9"/>
        <v>163.43125852290714</v>
      </c>
    </row>
    <row r="181" spans="2:9">
      <c r="B181" s="3">
        <v>144</v>
      </c>
      <c r="C181" s="3">
        <v>9</v>
      </c>
      <c r="D181" s="3">
        <v>24</v>
      </c>
      <c r="E181" s="3">
        <v>21</v>
      </c>
      <c r="F181" s="3">
        <v>49</v>
      </c>
      <c r="G181" s="3">
        <f t="shared" si="7"/>
        <v>16.249040686026884</v>
      </c>
      <c r="H181" s="3">
        <f t="shared" si="8"/>
        <v>27.064224786660979</v>
      </c>
      <c r="I181" s="3">
        <f t="shared" si="9"/>
        <v>503.74984861316648</v>
      </c>
    </row>
    <row r="182" spans="2:9">
      <c r="B182" s="3">
        <v>145</v>
      </c>
      <c r="C182" s="3">
        <v>5</v>
      </c>
      <c r="D182" s="3">
        <v>1</v>
      </c>
      <c r="E182" s="3">
        <v>35</v>
      </c>
      <c r="F182" s="3">
        <v>10</v>
      </c>
      <c r="G182" s="3">
        <f t="shared" si="7"/>
        <v>21.77142100863848</v>
      </c>
      <c r="H182" s="3">
        <f t="shared" si="8"/>
        <v>15.041769102451832</v>
      </c>
      <c r="I182" s="3">
        <f t="shared" si="9"/>
        <v>200.41473781312931</v>
      </c>
    </row>
    <row r="183" spans="2:9">
      <c r="B183" s="3">
        <v>146</v>
      </c>
      <c r="C183" s="3">
        <v>3</v>
      </c>
      <c r="D183" s="3">
        <v>9</v>
      </c>
      <c r="E183" s="3">
        <v>30</v>
      </c>
      <c r="F183" s="3">
        <v>10</v>
      </c>
      <c r="G183" s="3">
        <f t="shared" si="7"/>
        <v>26.894859939263696</v>
      </c>
      <c r="H183" s="3">
        <f t="shared" si="8"/>
        <v>10.50003323601765</v>
      </c>
      <c r="I183" s="3">
        <f t="shared" si="9"/>
        <v>9.8919280339117375</v>
      </c>
    </row>
    <row r="184" spans="2:9">
      <c r="B184" s="3">
        <v>147</v>
      </c>
      <c r="C184" s="3">
        <v>20</v>
      </c>
      <c r="D184" s="3">
        <v>10</v>
      </c>
      <c r="E184" s="3">
        <v>13</v>
      </c>
      <c r="F184" s="3">
        <v>34</v>
      </c>
      <c r="G184" s="3">
        <f t="shared" si="7"/>
        <v>17.243925176799646</v>
      </c>
      <c r="H184" s="3">
        <f t="shared" si="8"/>
        <v>26.146632966830452</v>
      </c>
      <c r="I184" s="3">
        <f t="shared" si="9"/>
        <v>79.686274663948168</v>
      </c>
    </row>
    <row r="185" spans="2:9">
      <c r="B185" s="3">
        <v>148</v>
      </c>
      <c r="C185" s="3">
        <v>18</v>
      </c>
      <c r="D185" s="3">
        <v>11</v>
      </c>
      <c r="E185" s="3">
        <v>22</v>
      </c>
      <c r="F185" s="3">
        <v>19</v>
      </c>
      <c r="G185" s="3">
        <f t="shared" si="7"/>
        <v>27.09833719830883</v>
      </c>
      <c r="H185" s="3">
        <f t="shared" si="8"/>
        <v>21.113552757361639</v>
      </c>
      <c r="I185" s="3">
        <f t="shared" si="9"/>
        <v>30.460147445810513</v>
      </c>
    </row>
    <row r="186" spans="2:9">
      <c r="B186" s="3">
        <v>149</v>
      </c>
      <c r="C186" s="3">
        <v>6</v>
      </c>
      <c r="D186" s="3">
        <v>14</v>
      </c>
      <c r="E186" s="3">
        <v>10</v>
      </c>
      <c r="F186" s="3">
        <v>41</v>
      </c>
      <c r="G186" s="3">
        <f t="shared" si="7"/>
        <v>14.572737287340658</v>
      </c>
      <c r="H186" s="3">
        <f t="shared" si="8"/>
        <v>31.706176258858672</v>
      </c>
      <c r="I186" s="3">
        <f t="shared" si="9"/>
        <v>107.28508603043778</v>
      </c>
    </row>
    <row r="187" spans="2:9">
      <c r="B187" s="3">
        <v>150</v>
      </c>
      <c r="C187" s="3">
        <v>8</v>
      </c>
      <c r="D187" s="3">
        <v>22</v>
      </c>
      <c r="E187" s="3">
        <v>7</v>
      </c>
      <c r="F187" s="3">
        <v>10</v>
      </c>
      <c r="G187" s="3">
        <f t="shared" si="7"/>
        <v>15.204286541682736</v>
      </c>
      <c r="H187" s="3">
        <f t="shared" si="8"/>
        <v>22.636066073375478</v>
      </c>
      <c r="I187" s="3">
        <f t="shared" si="9"/>
        <v>226.98048346874722</v>
      </c>
    </row>
    <row r="188" spans="2:9">
      <c r="B188" s="3">
        <v>151</v>
      </c>
      <c r="C188" s="3">
        <v>7</v>
      </c>
      <c r="D188" s="3">
        <v>25</v>
      </c>
      <c r="E188" s="3">
        <v>14</v>
      </c>
      <c r="F188" s="3">
        <v>19</v>
      </c>
      <c r="G188" s="3">
        <f t="shared" si="7"/>
        <v>21.45134758674746</v>
      </c>
      <c r="H188" s="3">
        <f t="shared" si="8"/>
        <v>25.276022561394246</v>
      </c>
      <c r="I188" s="3">
        <f t="shared" si="9"/>
        <v>94.911040049656776</v>
      </c>
    </row>
    <row r="189" spans="2:9">
      <c r="B189" s="3">
        <v>152</v>
      </c>
      <c r="C189" s="3">
        <v>30</v>
      </c>
      <c r="D189" s="3">
        <v>28</v>
      </c>
      <c r="E189" s="3">
        <v>35</v>
      </c>
      <c r="F189" s="3">
        <v>3</v>
      </c>
      <c r="G189" s="3">
        <f t="shared" si="7"/>
        <v>27.278128942598514</v>
      </c>
      <c r="H189" s="3">
        <f t="shared" si="8"/>
        <v>13.825660652829416</v>
      </c>
      <c r="I189" s="3">
        <f t="shared" si="9"/>
        <v>176.82222119735377</v>
      </c>
    </row>
    <row r="190" spans="2:9">
      <c r="B190" s="3">
        <v>153</v>
      </c>
      <c r="C190" s="3">
        <v>4</v>
      </c>
      <c r="D190" s="3">
        <v>26</v>
      </c>
      <c r="E190" s="3">
        <v>37</v>
      </c>
      <c r="F190" s="3">
        <v>17</v>
      </c>
      <c r="G190" s="3">
        <f t="shared" si="7"/>
        <v>31.102564994114243</v>
      </c>
      <c r="H190" s="3">
        <f t="shared" si="8"/>
        <v>14.557202734170835</v>
      </c>
      <c r="I190" s="3">
        <f t="shared" si="9"/>
        <v>40.746998130589191</v>
      </c>
    </row>
    <row r="191" spans="2:9">
      <c r="B191" s="3">
        <v>154</v>
      </c>
      <c r="C191" s="3">
        <v>15</v>
      </c>
      <c r="D191" s="3">
        <v>31</v>
      </c>
      <c r="E191" s="3">
        <v>15</v>
      </c>
      <c r="F191" s="3">
        <v>18</v>
      </c>
      <c r="G191" s="3">
        <f t="shared" si="7"/>
        <v>21.693950362289215</v>
      </c>
      <c r="H191" s="3">
        <f t="shared" si="8"/>
        <v>14.039576779130503</v>
      </c>
      <c r="I191" s="3">
        <f t="shared" si="9"/>
        <v>60.493923541194235</v>
      </c>
    </row>
    <row r="192" spans="2:9">
      <c r="B192" s="3">
        <v>155</v>
      </c>
      <c r="C192" s="3">
        <v>29</v>
      </c>
      <c r="D192" s="3">
        <v>17</v>
      </c>
      <c r="E192" s="3">
        <v>24</v>
      </c>
      <c r="F192" s="3">
        <v>17</v>
      </c>
      <c r="G192" s="3">
        <f t="shared" si="7"/>
        <v>22.65329224681269</v>
      </c>
      <c r="H192" s="3">
        <f t="shared" si="8"/>
        <v>20.806187096208454</v>
      </c>
      <c r="I192" s="3">
        <f t="shared" si="9"/>
        <v>16.300681983838558</v>
      </c>
    </row>
    <row r="193" spans="2:9">
      <c r="B193" s="3">
        <v>156</v>
      </c>
      <c r="C193" s="3">
        <v>23</v>
      </c>
      <c r="D193" s="3">
        <v>27</v>
      </c>
      <c r="E193" s="3">
        <v>17</v>
      </c>
      <c r="F193" s="3">
        <v>23</v>
      </c>
      <c r="G193" s="3">
        <f t="shared" si="7"/>
        <v>19.154365871753093</v>
      </c>
      <c r="H193" s="3">
        <f t="shared" si="8"/>
        <v>30.041366361328123</v>
      </c>
      <c r="I193" s="3">
        <f t="shared" si="9"/>
        <v>54.222132543817715</v>
      </c>
    </row>
    <row r="194" spans="2:9">
      <c r="B194" s="3">
        <v>157</v>
      </c>
      <c r="C194" s="3">
        <v>21</v>
      </c>
      <c r="D194" s="3">
        <v>2</v>
      </c>
      <c r="E194" s="3">
        <v>10</v>
      </c>
      <c r="F194" s="3">
        <v>14</v>
      </c>
      <c r="G194" s="3">
        <f t="shared" si="7"/>
        <v>20.840551908158648</v>
      </c>
      <c r="H194" s="3">
        <f t="shared" si="8"/>
        <v>20.041053420288836</v>
      </c>
      <c r="I194" s="3">
        <f t="shared" si="9"/>
        <v>154.01189210026556</v>
      </c>
    </row>
    <row r="195" spans="2:9">
      <c r="B195" s="3">
        <v>158</v>
      </c>
      <c r="C195" s="3">
        <v>24</v>
      </c>
      <c r="D195" s="3">
        <v>32</v>
      </c>
      <c r="E195" s="3">
        <v>28</v>
      </c>
      <c r="F195" s="3">
        <v>6</v>
      </c>
      <c r="G195" s="3">
        <f t="shared" si="7"/>
        <v>20.793000876017746</v>
      </c>
      <c r="H195" s="3">
        <f t="shared" si="8"/>
        <v>9.3573323383130891</v>
      </c>
      <c r="I195" s="3">
        <f t="shared" si="9"/>
        <v>63.212516802963805</v>
      </c>
    </row>
    <row r="196" spans="2:9">
      <c r="B196" s="3">
        <v>159</v>
      </c>
      <c r="C196" s="3">
        <v>13</v>
      </c>
      <c r="D196" s="3">
        <v>12</v>
      </c>
      <c r="E196" s="3">
        <v>13</v>
      </c>
      <c r="F196" s="3">
        <v>16</v>
      </c>
      <c r="G196" s="3">
        <f t="shared" si="7"/>
        <v>24.356495137255841</v>
      </c>
      <c r="H196" s="3">
        <f t="shared" si="8"/>
        <v>22.788148687496328</v>
      </c>
      <c r="I196" s="3">
        <f t="shared" si="9"/>
        <v>175.0489444060737</v>
      </c>
    </row>
    <row r="197" spans="2:9">
      <c r="B197" s="3">
        <v>160</v>
      </c>
      <c r="C197" s="3">
        <v>16</v>
      </c>
      <c r="D197" s="3">
        <v>19</v>
      </c>
      <c r="E197" s="3">
        <v>19</v>
      </c>
      <c r="F197" s="3">
        <v>27</v>
      </c>
      <c r="G197" s="3">
        <f t="shared" si="7"/>
        <v>26.22500235092253</v>
      </c>
      <c r="H197" s="3">
        <f t="shared" si="8"/>
        <v>31.28447202953403</v>
      </c>
      <c r="I197" s="3">
        <f t="shared" si="9"/>
        <v>70.557359542695536</v>
      </c>
    </row>
    <row r="198" spans="2:9">
      <c r="B198" s="3">
        <v>161</v>
      </c>
      <c r="C198" s="3">
        <v>11</v>
      </c>
      <c r="D198" s="3">
        <v>14</v>
      </c>
      <c r="E198" s="3">
        <v>9</v>
      </c>
      <c r="F198" s="3">
        <v>41</v>
      </c>
      <c r="G198" s="3">
        <f t="shared" si="7"/>
        <v>19.278243201616768</v>
      </c>
      <c r="H198" s="3">
        <f t="shared" si="8"/>
        <v>33.343799660732437</v>
      </c>
      <c r="I198" s="3">
        <f t="shared" si="9"/>
        <v>164.25968694658206</v>
      </c>
    </row>
    <row r="199" spans="2:9">
      <c r="B199" s="3">
        <v>162</v>
      </c>
      <c r="C199" s="3">
        <v>9</v>
      </c>
      <c r="D199" s="3">
        <v>6</v>
      </c>
      <c r="E199" s="3">
        <v>21</v>
      </c>
      <c r="F199" s="3">
        <v>7</v>
      </c>
      <c r="G199" s="3">
        <f t="shared" si="7"/>
        <v>19.506427542242612</v>
      </c>
      <c r="H199" s="3">
        <f t="shared" si="8"/>
        <v>16.530730681802375</v>
      </c>
      <c r="I199" s="3">
        <f t="shared" si="9"/>
        <v>93.06558601562061</v>
      </c>
    </row>
    <row r="200" spans="2:9">
      <c r="B200" s="3">
        <v>163</v>
      </c>
      <c r="C200" s="3">
        <v>19</v>
      </c>
      <c r="D200" s="3">
        <v>3</v>
      </c>
      <c r="E200" s="3">
        <v>24</v>
      </c>
      <c r="F200" s="3">
        <v>3</v>
      </c>
      <c r="G200" s="3">
        <f t="shared" si="7"/>
        <v>22.335737206683735</v>
      </c>
      <c r="H200" s="3">
        <f t="shared" si="8"/>
        <v>13.11081201705669</v>
      </c>
      <c r="I200" s="3">
        <f t="shared" si="9"/>
        <v>104.99829028947481</v>
      </c>
    </row>
    <row r="201" spans="2:9">
      <c r="B201" s="3">
        <v>164</v>
      </c>
      <c r="C201" s="3">
        <v>7</v>
      </c>
      <c r="D201" s="3">
        <v>8</v>
      </c>
      <c r="E201" s="3">
        <v>58</v>
      </c>
      <c r="F201" s="3">
        <v>48</v>
      </c>
      <c r="G201" s="3">
        <f t="shared" si="7"/>
        <v>28.893332556151705</v>
      </c>
      <c r="H201" s="3">
        <f t="shared" si="8"/>
        <v>20.331990451479019</v>
      </c>
      <c r="I201" s="3">
        <f t="shared" si="9"/>
        <v>1612.7168420638263</v>
      </c>
    </row>
    <row r="202" spans="2:9">
      <c r="B202" s="3">
        <v>165</v>
      </c>
      <c r="C202" s="3">
        <v>18</v>
      </c>
      <c r="D202" s="3">
        <v>15</v>
      </c>
      <c r="E202" s="3">
        <v>27</v>
      </c>
      <c r="F202" s="3">
        <v>16</v>
      </c>
      <c r="G202" s="3">
        <f t="shared" si="7"/>
        <v>19.274119773174075</v>
      </c>
      <c r="H202" s="3">
        <f t="shared" si="8"/>
        <v>19.201371273952056</v>
      </c>
      <c r="I202" s="3">
        <f t="shared" si="9"/>
        <v>69.938003312945213</v>
      </c>
    </row>
    <row r="203" spans="2:9">
      <c r="B203" s="3">
        <v>166</v>
      </c>
      <c r="C203" s="3">
        <v>21</v>
      </c>
      <c r="D203" s="3">
        <v>24</v>
      </c>
      <c r="E203" s="3">
        <v>6</v>
      </c>
      <c r="F203" s="3">
        <v>27</v>
      </c>
      <c r="G203" s="3">
        <f t="shared" si="7"/>
        <v>16.944595856952663</v>
      </c>
      <c r="H203" s="3">
        <f t="shared" si="8"/>
        <v>23.905832435171263</v>
      </c>
      <c r="I203" s="3">
        <f t="shared" si="9"/>
        <v>129.35805139126359</v>
      </c>
    </row>
    <row r="204" spans="2:9">
      <c r="B204" s="3">
        <v>167</v>
      </c>
      <c r="C204" s="3">
        <v>16</v>
      </c>
      <c r="D204" s="3">
        <v>27</v>
      </c>
      <c r="E204" s="3">
        <v>31</v>
      </c>
      <c r="F204" s="3">
        <v>34</v>
      </c>
      <c r="G204" s="3">
        <f t="shared" si="7"/>
        <v>29.734641912337111</v>
      </c>
      <c r="H204" s="3">
        <f t="shared" si="8"/>
        <v>31.070654810427541</v>
      </c>
      <c r="I204" s="3">
        <f t="shared" si="9"/>
        <v>10.182194329685188</v>
      </c>
    </row>
    <row r="205" spans="2:9">
      <c r="B205" s="3">
        <v>168</v>
      </c>
      <c r="C205" s="3">
        <v>5</v>
      </c>
      <c r="D205" s="3">
        <v>30</v>
      </c>
      <c r="E205" s="3">
        <v>21</v>
      </c>
      <c r="F205" s="3">
        <v>14</v>
      </c>
      <c r="G205" s="3">
        <f t="shared" si="7"/>
        <v>20.609614912342593</v>
      </c>
      <c r="H205" s="3">
        <f t="shared" si="8"/>
        <v>16.076032916808039</v>
      </c>
      <c r="I205" s="3">
        <f t="shared" si="9"/>
        <v>4.4623131883357754</v>
      </c>
    </row>
    <row r="206" spans="2:9">
      <c r="B206" s="3">
        <v>169</v>
      </c>
      <c r="C206" s="3">
        <v>13</v>
      </c>
      <c r="D206" s="3">
        <v>31</v>
      </c>
      <c r="E206" s="3">
        <v>31</v>
      </c>
      <c r="F206" s="3">
        <v>21</v>
      </c>
      <c r="G206" s="3">
        <f t="shared" si="7"/>
        <v>24.972477489442973</v>
      </c>
      <c r="H206" s="3">
        <f t="shared" si="8"/>
        <v>18.700302472096862</v>
      </c>
      <c r="I206" s="3">
        <f t="shared" si="9"/>
        <v>41.619636335115494</v>
      </c>
    </row>
    <row r="207" spans="2:9">
      <c r="B207" s="3">
        <v>170</v>
      </c>
      <c r="C207" s="3">
        <v>25</v>
      </c>
      <c r="D207" s="3">
        <v>32</v>
      </c>
      <c r="E207" s="3">
        <v>16</v>
      </c>
      <c r="F207" s="3">
        <v>7</v>
      </c>
      <c r="G207" s="3">
        <f t="shared" si="7"/>
        <v>22.188338045435788</v>
      </c>
      <c r="H207" s="3">
        <f t="shared" si="8"/>
        <v>7.3139458954243448</v>
      </c>
      <c r="I207" s="3">
        <f t="shared" si="9"/>
        <v>38.394089789841821</v>
      </c>
    </row>
    <row r="208" spans="2:9">
      <c r="B208" s="3">
        <v>171</v>
      </c>
      <c r="C208" s="3">
        <v>2</v>
      </c>
      <c r="D208" s="3">
        <v>20</v>
      </c>
      <c r="E208" s="3">
        <v>24</v>
      </c>
      <c r="F208" s="3">
        <v>21</v>
      </c>
      <c r="G208" s="3">
        <f t="shared" si="7"/>
        <v>25.25169840844886</v>
      </c>
      <c r="H208" s="3">
        <f t="shared" si="8"/>
        <v>19.391858183779156</v>
      </c>
      <c r="I208" s="3">
        <f t="shared" si="9"/>
        <v>4.152869006791482</v>
      </c>
    </row>
    <row r="209" spans="2:9">
      <c r="B209" s="3">
        <v>172</v>
      </c>
      <c r="C209" s="3">
        <v>29</v>
      </c>
      <c r="D209" s="3">
        <v>4</v>
      </c>
      <c r="E209" s="3">
        <v>9</v>
      </c>
      <c r="F209" s="3">
        <v>38</v>
      </c>
      <c r="G209" s="3">
        <f t="shared" si="7"/>
        <v>19.70126424778157</v>
      </c>
      <c r="H209" s="3">
        <f t="shared" si="8"/>
        <v>28.135032179678412</v>
      </c>
      <c r="I209" s="3">
        <f t="shared" si="9"/>
        <v>211.83464659682852</v>
      </c>
    </row>
    <row r="210" spans="2:9">
      <c r="B210" s="3">
        <v>173</v>
      </c>
      <c r="C210" s="3">
        <v>28</v>
      </c>
      <c r="D210" s="3">
        <v>17</v>
      </c>
      <c r="E210" s="3">
        <v>17</v>
      </c>
      <c r="F210" s="3">
        <v>24</v>
      </c>
      <c r="G210" s="3">
        <f t="shared" si="7"/>
        <v>17.164354791015043</v>
      </c>
      <c r="H210" s="3">
        <f t="shared" si="8"/>
        <v>26.047170571251971</v>
      </c>
      <c r="I210" s="3">
        <f t="shared" si="9"/>
        <v>4.217919845129722</v>
      </c>
    </row>
    <row r="211" spans="2:9">
      <c r="B211" s="3">
        <v>174</v>
      </c>
      <c r="C211" s="3">
        <v>1</v>
      </c>
      <c r="D211" s="3">
        <v>22</v>
      </c>
      <c r="E211" s="3">
        <v>3</v>
      </c>
      <c r="F211" s="3">
        <v>13</v>
      </c>
      <c r="G211" s="3">
        <f t="shared" si="7"/>
        <v>11.655707151761264</v>
      </c>
      <c r="H211" s="3">
        <f t="shared" si="8"/>
        <v>20.569236335259074</v>
      </c>
      <c r="I211" s="3">
        <f t="shared" si="9"/>
        <v>132.21460499605732</v>
      </c>
    </row>
    <row r="212" spans="2:9">
      <c r="B212" s="3">
        <v>175</v>
      </c>
      <c r="C212" s="3">
        <v>10</v>
      </c>
      <c r="D212" s="3">
        <v>23</v>
      </c>
      <c r="E212" s="3">
        <v>24</v>
      </c>
      <c r="F212" s="3">
        <v>25</v>
      </c>
      <c r="G212" s="3">
        <f t="shared" si="7"/>
        <v>27.999661183193574</v>
      </c>
      <c r="H212" s="3">
        <f t="shared" si="8"/>
        <v>15.356944594126904</v>
      </c>
      <c r="I212" s="3">
        <f t="shared" si="9"/>
        <v>108.98580714108375</v>
      </c>
    </row>
    <row r="213" spans="2:9">
      <c r="B213" s="3">
        <v>176</v>
      </c>
      <c r="C213" s="3">
        <v>12</v>
      </c>
      <c r="D213" s="3">
        <v>26</v>
      </c>
      <c r="E213" s="3">
        <v>45</v>
      </c>
      <c r="F213" s="3">
        <v>17</v>
      </c>
      <c r="G213" s="3">
        <f t="shared" si="7"/>
        <v>30.848692791648691</v>
      </c>
      <c r="H213" s="3">
        <f t="shared" si="8"/>
        <v>22.050898935018438</v>
      </c>
      <c r="I213" s="3">
        <f t="shared" si="9"/>
        <v>225.7710757569061</v>
      </c>
    </row>
    <row r="214" spans="2:9">
      <c r="B214" s="3">
        <v>177</v>
      </c>
      <c r="C214" s="3">
        <v>11</v>
      </c>
      <c r="D214" s="3">
        <v>1</v>
      </c>
      <c r="E214" s="3">
        <v>26</v>
      </c>
      <c r="F214" s="3">
        <v>12</v>
      </c>
      <c r="G214" s="3">
        <f t="shared" si="7"/>
        <v>18.77940676579642</v>
      </c>
      <c r="H214" s="3">
        <f t="shared" si="8"/>
        <v>16.565548579659673</v>
      </c>
      <c r="I214" s="3">
        <f t="shared" si="9"/>
        <v>72.98120048705897</v>
      </c>
    </row>
    <row r="215" spans="2:9">
      <c r="B215" s="3">
        <v>178</v>
      </c>
      <c r="C215" s="3">
        <v>30</v>
      </c>
      <c r="D215" s="3">
        <v>2</v>
      </c>
      <c r="E215" s="3">
        <v>27</v>
      </c>
      <c r="F215" s="3">
        <v>0</v>
      </c>
      <c r="G215" s="3">
        <f t="shared" si="7"/>
        <v>19.108571703123353</v>
      </c>
      <c r="H215" s="3">
        <f t="shared" si="8"/>
        <v>17.072996329209616</v>
      </c>
      <c r="I215" s="3">
        <f t="shared" si="9"/>
        <v>353.76184422195053</v>
      </c>
    </row>
    <row r="216" spans="2:9">
      <c r="B216" s="3">
        <v>179</v>
      </c>
      <c r="C216" s="3">
        <v>17</v>
      </c>
      <c r="D216" s="3">
        <v>4</v>
      </c>
      <c r="E216" s="3">
        <v>32</v>
      </c>
      <c r="F216" s="3">
        <v>42</v>
      </c>
      <c r="G216" s="3">
        <f t="shared" si="7"/>
        <v>16.53828611182854</v>
      </c>
      <c r="H216" s="3">
        <f t="shared" si="8"/>
        <v>24.311345678338636</v>
      </c>
      <c r="I216" s="3">
        <f t="shared" si="9"/>
        <v>551.95308807090339</v>
      </c>
    </row>
    <row r="217" spans="2:9">
      <c r="B217" s="3">
        <v>180</v>
      </c>
      <c r="C217" s="3">
        <v>20</v>
      </c>
      <c r="D217" s="3">
        <v>5</v>
      </c>
      <c r="E217" s="3">
        <v>21</v>
      </c>
      <c r="F217" s="3">
        <v>32</v>
      </c>
      <c r="G217" s="3">
        <f t="shared" si="7"/>
        <v>21.374946429445806</v>
      </c>
      <c r="H217" s="3">
        <f t="shared" si="8"/>
        <v>23.772689959599873</v>
      </c>
      <c r="I217" s="3">
        <f t="shared" si="9"/>
        <v>67.829215325822901</v>
      </c>
    </row>
    <row r="218" spans="2:9">
      <c r="B218" s="3">
        <v>181</v>
      </c>
      <c r="C218" s="3">
        <v>3</v>
      </c>
      <c r="D218" s="3">
        <v>7</v>
      </c>
      <c r="E218" s="3">
        <v>26</v>
      </c>
      <c r="F218" s="3">
        <v>27</v>
      </c>
      <c r="G218" s="3">
        <f t="shared" si="7"/>
        <v>23.711320544578921</v>
      </c>
      <c r="H218" s="3">
        <f t="shared" si="8"/>
        <v>17.745726579626972</v>
      </c>
      <c r="I218" s="3">
        <f t="shared" si="9"/>
        <v>90.879630188689234</v>
      </c>
    </row>
    <row r="219" spans="2:9">
      <c r="B219" s="3">
        <v>182</v>
      </c>
      <c r="C219" s="3">
        <v>22</v>
      </c>
      <c r="D219" s="3">
        <v>13</v>
      </c>
      <c r="E219" s="3">
        <v>29</v>
      </c>
      <c r="F219" s="3">
        <v>7</v>
      </c>
      <c r="G219" s="3">
        <f t="shared" si="7"/>
        <v>21.476799588772057</v>
      </c>
      <c r="H219" s="3">
        <f t="shared" si="8"/>
        <v>11.783525419350623</v>
      </c>
      <c r="I219" s="3">
        <f t="shared" si="9"/>
        <v>79.480659865073847</v>
      </c>
    </row>
    <row r="220" spans="2:9">
      <c r="B220" s="3">
        <v>183</v>
      </c>
      <c r="C220" s="3">
        <v>6</v>
      </c>
      <c r="D220" s="3">
        <v>18</v>
      </c>
      <c r="E220" s="3">
        <v>24</v>
      </c>
      <c r="F220" s="3">
        <v>14</v>
      </c>
      <c r="G220" s="3">
        <f t="shared" si="7"/>
        <v>18.915860359076511</v>
      </c>
      <c r="H220" s="3">
        <f t="shared" si="8"/>
        <v>22.952900280444084</v>
      </c>
      <c r="I220" s="3">
        <f t="shared" si="9"/>
        <v>106.00289931998537</v>
      </c>
    </row>
    <row r="221" spans="2:9">
      <c r="B221" s="3">
        <v>184</v>
      </c>
      <c r="C221" s="3">
        <v>8</v>
      </c>
      <c r="D221" s="3">
        <v>19</v>
      </c>
      <c r="E221" s="3">
        <v>15</v>
      </c>
      <c r="F221" s="3">
        <v>42</v>
      </c>
      <c r="G221" s="3">
        <f t="shared" si="7"/>
        <v>14.747108955938751</v>
      </c>
      <c r="H221" s="3">
        <f t="shared" si="8"/>
        <v>28.467716151226504</v>
      </c>
      <c r="I221" s="3">
        <f t="shared" si="9"/>
        <v>183.1866600439424</v>
      </c>
    </row>
    <row r="222" spans="2:9">
      <c r="B222" s="3">
        <v>185</v>
      </c>
      <c r="C222" s="3">
        <v>26</v>
      </c>
      <c r="D222" s="3">
        <v>28</v>
      </c>
      <c r="E222" s="3">
        <v>16</v>
      </c>
      <c r="F222" s="3">
        <v>6</v>
      </c>
      <c r="G222" s="3">
        <f t="shared" si="7"/>
        <v>29.081714225576228</v>
      </c>
      <c r="H222" s="3">
        <f t="shared" si="8"/>
        <v>18.939947074808682</v>
      </c>
      <c r="I222" s="3">
        <f t="shared" si="9"/>
        <v>338.57347737849324</v>
      </c>
    </row>
    <row r="223" spans="2:9">
      <c r="B223" s="3">
        <v>186</v>
      </c>
      <c r="C223" s="3">
        <v>14</v>
      </c>
      <c r="D223" s="3">
        <v>31</v>
      </c>
      <c r="E223" s="3">
        <v>51</v>
      </c>
      <c r="F223" s="3">
        <v>24</v>
      </c>
      <c r="G223" s="3">
        <f t="shared" si="7"/>
        <v>39.115096786935396</v>
      </c>
      <c r="H223" s="3">
        <f t="shared" si="8"/>
        <v>20.799389170395209</v>
      </c>
      <c r="I223" s="3">
        <f t="shared" si="9"/>
        <v>151.49483406649682</v>
      </c>
    </row>
    <row r="224" spans="2:9">
      <c r="B224" s="3">
        <v>187</v>
      </c>
      <c r="C224" s="3">
        <v>27</v>
      </c>
      <c r="D224" s="3">
        <v>10</v>
      </c>
      <c r="E224" s="3">
        <v>20</v>
      </c>
      <c r="F224" s="3">
        <v>17</v>
      </c>
      <c r="G224" s="3">
        <f t="shared" si="7"/>
        <v>24.603323449830995</v>
      </c>
      <c r="H224" s="3">
        <f t="shared" si="8"/>
        <v>18.835599001349685</v>
      </c>
      <c r="I224" s="3">
        <f t="shared" si="9"/>
        <v>24.560010477519896</v>
      </c>
    </row>
    <row r="225" spans="2:9">
      <c r="B225" s="3">
        <v>188</v>
      </c>
      <c r="C225" s="3">
        <v>23</v>
      </c>
      <c r="D225" s="3">
        <v>16</v>
      </c>
      <c r="E225" s="3">
        <v>27</v>
      </c>
      <c r="F225" s="3">
        <v>34</v>
      </c>
      <c r="G225" s="3">
        <f t="shared" si="7"/>
        <v>26.839902986705418</v>
      </c>
      <c r="H225" s="3">
        <f t="shared" si="8"/>
        <v>33.883077062199035</v>
      </c>
      <c r="I225" s="3">
        <f t="shared" si="9"/>
        <v>3.9302027049853749E-2</v>
      </c>
    </row>
    <row r="226" spans="2:9">
      <c r="B226" s="3">
        <v>189</v>
      </c>
      <c r="C226" s="3">
        <v>24</v>
      </c>
      <c r="D226" s="3">
        <v>12</v>
      </c>
      <c r="E226" s="3">
        <v>47</v>
      </c>
      <c r="F226" s="3">
        <v>17</v>
      </c>
      <c r="G226" s="3">
        <f t="shared" si="7"/>
        <v>28.818137684094154</v>
      </c>
      <c r="H226" s="3">
        <f t="shared" si="8"/>
        <v>21.056630161575232</v>
      </c>
      <c r="I226" s="3">
        <f t="shared" si="9"/>
        <v>347.03636554235896</v>
      </c>
    </row>
    <row r="227" spans="2:9">
      <c r="B227" s="3">
        <v>190</v>
      </c>
      <c r="C227" s="3">
        <v>32</v>
      </c>
      <c r="D227" s="3">
        <v>21</v>
      </c>
      <c r="E227" s="3">
        <v>31</v>
      </c>
      <c r="F227" s="3">
        <v>7</v>
      </c>
      <c r="G227" s="3">
        <f t="shared" si="7"/>
        <v>17.0031656374865</v>
      </c>
      <c r="H227" s="3">
        <f t="shared" si="8"/>
        <v>13.95415704899961</v>
      </c>
      <c r="I227" s="3">
        <f t="shared" si="9"/>
        <v>244.27167243378966</v>
      </c>
    </row>
    <row r="228" spans="2:9">
      <c r="B228" s="3">
        <v>191</v>
      </c>
      <c r="C228" s="3">
        <v>15</v>
      </c>
      <c r="D228" s="3">
        <v>25</v>
      </c>
      <c r="E228" s="3">
        <v>16</v>
      </c>
      <c r="F228" s="3">
        <v>17</v>
      </c>
      <c r="G228" s="3">
        <f t="shared" si="7"/>
        <v>11.492070051098997</v>
      </c>
      <c r="H228" s="3">
        <f t="shared" si="8"/>
        <v>17.233942654361613</v>
      </c>
      <c r="I228" s="3">
        <f t="shared" si="9"/>
        <v>20.376161589728355</v>
      </c>
    </row>
    <row r="229" spans="2:9">
      <c r="B229" s="3">
        <v>192</v>
      </c>
      <c r="C229" s="3">
        <v>29</v>
      </c>
      <c r="D229" s="3">
        <v>9</v>
      </c>
      <c r="E229" s="3">
        <v>39</v>
      </c>
      <c r="F229" s="3">
        <v>43</v>
      </c>
      <c r="G229" s="3">
        <f t="shared" si="7"/>
        <v>27.948861067186982</v>
      </c>
      <c r="H229" s="3">
        <f t="shared" si="8"/>
        <v>20.565756985673531</v>
      </c>
      <c r="I229" s="3">
        <f t="shared" si="9"/>
        <v>625.42293133819157</v>
      </c>
    </row>
    <row r="230" spans="2:9">
      <c r="B230" s="3">
        <v>193</v>
      </c>
      <c r="C230" s="3">
        <v>15</v>
      </c>
      <c r="D230" s="3">
        <v>6</v>
      </c>
      <c r="E230" s="3">
        <v>22</v>
      </c>
      <c r="F230" s="3">
        <v>3</v>
      </c>
      <c r="G230" s="3">
        <f t="shared" ref="G230:G293" si="10">mean_pts+0.5*home_edge+VLOOKUP(C230,LOOKPTSCORED,3)+VLOOKUP(D230,LOOKPTSCORED,4)</f>
        <v>16.792843350203469</v>
      </c>
      <c r="H230" s="3">
        <f t="shared" ref="H230:H293" si="11">mean_pts-0.5*home_edge+VLOOKUP(D230,LOOKPTSCORED,3)+VLOOKUP(C230,LOOKPTSCORED,4)</f>
        <v>5.305111380084969</v>
      </c>
      <c r="I230" s="3">
        <f t="shared" si="9"/>
        <v>32.428018850117461</v>
      </c>
    </row>
    <row r="231" spans="2:9">
      <c r="B231" s="3">
        <v>194</v>
      </c>
      <c r="C231" s="3">
        <v>19</v>
      </c>
      <c r="D231" s="3">
        <v>7</v>
      </c>
      <c r="E231" s="3">
        <v>35</v>
      </c>
      <c r="F231" s="3">
        <v>28</v>
      </c>
      <c r="G231" s="3">
        <f t="shared" si="10"/>
        <v>30.689803880689357</v>
      </c>
      <c r="H231" s="3">
        <f t="shared" si="11"/>
        <v>18.007098242101343</v>
      </c>
      <c r="I231" s="3">
        <f t="shared" ref="I231:I293" si="12">(G231-E231)^2+(H231-F231)^2</f>
        <v>118.43587612993461</v>
      </c>
    </row>
    <row r="232" spans="2:9">
      <c r="B232" s="3">
        <v>195</v>
      </c>
      <c r="C232" s="3">
        <v>4</v>
      </c>
      <c r="D232" s="3">
        <v>8</v>
      </c>
      <c r="E232" s="3">
        <v>37</v>
      </c>
      <c r="F232" s="3">
        <v>7</v>
      </c>
      <c r="G232" s="3">
        <f t="shared" si="10"/>
        <v>29.216914406547264</v>
      </c>
      <c r="H232" s="3">
        <f t="shared" si="11"/>
        <v>15.267933026758383</v>
      </c>
      <c r="I232" s="3">
        <f t="shared" si="12"/>
        <v>128.93513788997356</v>
      </c>
    </row>
    <row r="233" spans="2:9">
      <c r="B233" s="3">
        <v>196</v>
      </c>
      <c r="C233" s="3">
        <v>12</v>
      </c>
      <c r="D233" s="3">
        <v>11</v>
      </c>
      <c r="E233" s="3">
        <v>16</v>
      </c>
      <c r="F233" s="3">
        <v>13</v>
      </c>
      <c r="G233" s="3">
        <f t="shared" si="10"/>
        <v>28.459453935655706</v>
      </c>
      <c r="H233" s="3">
        <f t="shared" si="11"/>
        <v>20.482335977520684</v>
      </c>
      <c r="I233" s="3">
        <f t="shared" si="12"/>
        <v>211.22334405522685</v>
      </c>
    </row>
    <row r="234" spans="2:9">
      <c r="B234" s="3">
        <v>197</v>
      </c>
      <c r="C234" s="3">
        <v>13</v>
      </c>
      <c r="D234" s="3">
        <v>14</v>
      </c>
      <c r="E234" s="3">
        <v>14</v>
      </c>
      <c r="F234" s="3">
        <v>23</v>
      </c>
      <c r="G234" s="3">
        <f t="shared" si="10"/>
        <v>20.644588845360943</v>
      </c>
      <c r="H234" s="3">
        <f t="shared" si="11"/>
        <v>30.180307928564041</v>
      </c>
      <c r="I234" s="3">
        <f t="shared" si="12"/>
        <v>95.707382872894698</v>
      </c>
    </row>
    <row r="235" spans="2:9">
      <c r="B235" s="3">
        <v>198</v>
      </c>
      <c r="C235" s="3">
        <v>9</v>
      </c>
      <c r="D235" s="3">
        <v>20</v>
      </c>
      <c r="E235" s="3">
        <v>13</v>
      </c>
      <c r="F235" s="3">
        <v>27</v>
      </c>
      <c r="G235" s="3">
        <f t="shared" si="10"/>
        <v>24.089891941378355</v>
      </c>
      <c r="H235" s="3">
        <f t="shared" si="11"/>
        <v>23.792314267245317</v>
      </c>
      <c r="I235" s="3">
        <f t="shared" si="12"/>
        <v>133.27495103156653</v>
      </c>
    </row>
    <row r="236" spans="2:9">
      <c r="B236" s="3">
        <v>199</v>
      </c>
      <c r="C236" s="3">
        <v>3</v>
      </c>
      <c r="D236" s="3">
        <v>21</v>
      </c>
      <c r="E236" s="3">
        <v>37</v>
      </c>
      <c r="F236" s="3">
        <v>14</v>
      </c>
      <c r="G236" s="3">
        <f t="shared" si="10"/>
        <v>23.73646758777398</v>
      </c>
      <c r="H236" s="3">
        <f t="shared" si="11"/>
        <v>11.195588406943429</v>
      </c>
      <c r="I236" s="3">
        <f t="shared" si="12"/>
        <v>183.7860164334403</v>
      </c>
    </row>
    <row r="237" spans="2:9">
      <c r="B237" s="3">
        <v>200</v>
      </c>
      <c r="C237" s="3">
        <v>2</v>
      </c>
      <c r="D237" s="3">
        <v>23</v>
      </c>
      <c r="E237" s="3">
        <v>35</v>
      </c>
      <c r="F237" s="3">
        <v>10</v>
      </c>
      <c r="G237" s="3">
        <f t="shared" si="10"/>
        <v>24.596913108820992</v>
      </c>
      <c r="H237" s="3">
        <f t="shared" si="11"/>
        <v>20.012691117097397</v>
      </c>
      <c r="I237" s="3">
        <f t="shared" si="12"/>
        <v>208.47820027182163</v>
      </c>
    </row>
    <row r="238" spans="2:9">
      <c r="B238" s="3">
        <v>201</v>
      </c>
      <c r="C238" s="3">
        <v>18</v>
      </c>
      <c r="D238" s="3">
        <v>29</v>
      </c>
      <c r="E238" s="3">
        <v>23</v>
      </c>
      <c r="F238" s="3">
        <v>27</v>
      </c>
      <c r="G238" s="3">
        <f t="shared" si="10"/>
        <v>29.027856755856966</v>
      </c>
      <c r="H238" s="3">
        <f t="shared" si="11"/>
        <v>25.318363712479151</v>
      </c>
      <c r="I238" s="3">
        <f t="shared" si="12"/>
        <v>39.162957672637376</v>
      </c>
    </row>
    <row r="239" spans="2:9">
      <c r="B239" s="3">
        <v>202</v>
      </c>
      <c r="C239" s="3">
        <v>10</v>
      </c>
      <c r="D239" s="3">
        <v>17</v>
      </c>
      <c r="E239" s="3">
        <v>20</v>
      </c>
      <c r="F239" s="3">
        <v>17</v>
      </c>
      <c r="G239" s="3">
        <f t="shared" si="10"/>
        <v>23.814438541767821</v>
      </c>
      <c r="H239" s="3">
        <f t="shared" si="11"/>
        <v>13.221866808806318</v>
      </c>
      <c r="I239" s="3">
        <f t="shared" si="12"/>
        <v>28.824231799323172</v>
      </c>
    </row>
    <row r="240" spans="2:9">
      <c r="B240" s="3">
        <v>203</v>
      </c>
      <c r="C240" s="3">
        <v>25</v>
      </c>
      <c r="D240" s="3">
        <v>22</v>
      </c>
      <c r="E240" s="3">
        <v>17</v>
      </c>
      <c r="F240" s="3">
        <v>6</v>
      </c>
      <c r="G240" s="3">
        <f t="shared" si="10"/>
        <v>20.148318651597961</v>
      </c>
      <c r="H240" s="3">
        <f t="shared" si="11"/>
        <v>15.194081103971234</v>
      </c>
      <c r="I240" s="3">
        <f t="shared" si="12"/>
        <v>94.443037678400515</v>
      </c>
    </row>
    <row r="241" spans="2:9">
      <c r="B241" s="3">
        <v>204</v>
      </c>
      <c r="C241" s="3">
        <v>1</v>
      </c>
      <c r="D241" s="3">
        <v>28</v>
      </c>
      <c r="E241" s="3">
        <v>28</v>
      </c>
      <c r="F241" s="3">
        <v>31</v>
      </c>
      <c r="G241" s="3">
        <f t="shared" si="10"/>
        <v>26.243865128242305</v>
      </c>
      <c r="H241" s="3">
        <f t="shared" si="11"/>
        <v>14.987466749125302</v>
      </c>
      <c r="I241" s="3">
        <f t="shared" si="12"/>
        <v>259.48523079817119</v>
      </c>
    </row>
    <row r="242" spans="2:9">
      <c r="B242" s="3">
        <v>205</v>
      </c>
      <c r="C242" s="3">
        <v>5</v>
      </c>
      <c r="D242" s="3">
        <v>26</v>
      </c>
      <c r="E242" s="3">
        <v>20</v>
      </c>
      <c r="F242" s="3">
        <v>7</v>
      </c>
      <c r="G242" s="3">
        <f t="shared" si="10"/>
        <v>25.723901334321862</v>
      </c>
      <c r="H242" s="3">
        <f t="shared" si="11"/>
        <v>17.879618199785753</v>
      </c>
      <c r="I242" s="3">
        <f t="shared" si="12"/>
        <v>151.129138658161</v>
      </c>
    </row>
    <row r="243" spans="2:9">
      <c r="B243" s="3">
        <v>206</v>
      </c>
      <c r="C243" s="3">
        <v>27</v>
      </c>
      <c r="D243" s="3">
        <v>30</v>
      </c>
      <c r="E243" s="3">
        <v>31</v>
      </c>
      <c r="F243" s="3">
        <v>24</v>
      </c>
      <c r="G243" s="3">
        <f t="shared" si="10"/>
        <v>27.533076613698711</v>
      </c>
      <c r="H243" s="3">
        <f t="shared" si="11"/>
        <v>13.234619425797087</v>
      </c>
      <c r="I243" s="3">
        <f t="shared" si="12"/>
        <v>127.91297667390825</v>
      </c>
    </row>
    <row r="244" spans="2:9">
      <c r="B244" s="3">
        <v>207</v>
      </c>
      <c r="C244" s="3">
        <v>32</v>
      </c>
      <c r="D244" s="3">
        <v>24</v>
      </c>
      <c r="E244" s="3">
        <v>14</v>
      </c>
      <c r="F244" s="3">
        <v>17</v>
      </c>
      <c r="G244" s="3">
        <f t="shared" si="10"/>
        <v>11.865145854304071</v>
      </c>
      <c r="H244" s="3">
        <f t="shared" si="11"/>
        <v>18.285187360026764</v>
      </c>
      <c r="I244" s="3">
        <f t="shared" si="12"/>
        <v>6.2093087737676589</v>
      </c>
    </row>
    <row r="245" spans="2:9">
      <c r="B245" s="3">
        <v>208</v>
      </c>
      <c r="C245" s="3">
        <v>31</v>
      </c>
      <c r="D245" s="3">
        <v>16</v>
      </c>
      <c r="E245" s="3">
        <v>38</v>
      </c>
      <c r="F245" s="3">
        <v>49</v>
      </c>
      <c r="G245" s="3">
        <f t="shared" si="10"/>
        <v>27.691951866989768</v>
      </c>
      <c r="H245" s="3">
        <f t="shared" si="11"/>
        <v>34.855504974776899</v>
      </c>
      <c r="I245" s="3">
        <f t="shared" si="12"/>
        <v>306.32259583101677</v>
      </c>
    </row>
    <row r="246" spans="2:9">
      <c r="B246" s="3">
        <v>209</v>
      </c>
      <c r="C246" s="3">
        <v>21</v>
      </c>
      <c r="D246" s="3">
        <v>25</v>
      </c>
      <c r="E246" s="3">
        <v>30</v>
      </c>
      <c r="F246" s="3">
        <v>33</v>
      </c>
      <c r="G246" s="3">
        <f t="shared" si="10"/>
        <v>14.901209414063919</v>
      </c>
      <c r="H246" s="3">
        <f t="shared" si="11"/>
        <v>25.301169604589305</v>
      </c>
      <c r="I246" s="3">
        <f t="shared" si="12"/>
        <v>287.24546661525164</v>
      </c>
    </row>
    <row r="247" spans="2:9">
      <c r="B247" s="3">
        <v>210</v>
      </c>
      <c r="C247" s="3">
        <v>28</v>
      </c>
      <c r="D247" s="3">
        <v>32</v>
      </c>
      <c r="E247" s="3">
        <v>16</v>
      </c>
      <c r="F247" s="3">
        <v>26</v>
      </c>
      <c r="G247" s="3">
        <f t="shared" si="10"/>
        <v>13.680886184755119</v>
      </c>
      <c r="H247" s="3">
        <f t="shared" si="11"/>
        <v>21.422845628994235</v>
      </c>
      <c r="I247" s="3">
        <f t="shared" si="12"/>
        <v>26.328631024076849</v>
      </c>
    </row>
    <row r="248" spans="2:9">
      <c r="B248" s="3">
        <v>211</v>
      </c>
      <c r="C248" s="3">
        <v>2</v>
      </c>
      <c r="D248" s="3">
        <v>5</v>
      </c>
      <c r="E248" s="3">
        <v>34</v>
      </c>
      <c r="F248" s="3">
        <v>31</v>
      </c>
      <c r="G248" s="3">
        <f t="shared" si="10"/>
        <v>20.782077933979043</v>
      </c>
      <c r="H248" s="3">
        <f t="shared" si="11"/>
        <v>19.827794755454388</v>
      </c>
      <c r="I248" s="3">
        <f t="shared" si="12"/>
        <v>299.5316337696562</v>
      </c>
    </row>
    <row r="249" spans="2:9">
      <c r="B249" s="3">
        <v>212</v>
      </c>
      <c r="C249" s="3">
        <v>7</v>
      </c>
      <c r="D249" s="3">
        <v>4</v>
      </c>
      <c r="E249" s="3">
        <v>17</v>
      </c>
      <c r="F249" s="3">
        <v>33</v>
      </c>
      <c r="G249" s="3">
        <f t="shared" si="10"/>
        <v>23.543549344902939</v>
      </c>
      <c r="H249" s="3">
        <f t="shared" si="11"/>
        <v>26.423375104028153</v>
      </c>
      <c r="I249" s="3">
        <f t="shared" si="12"/>
        <v>86.070033051496381</v>
      </c>
    </row>
    <row r="250" spans="2:9">
      <c r="B250" s="3">
        <v>213</v>
      </c>
      <c r="C250" s="3">
        <v>24</v>
      </c>
      <c r="D250" s="3">
        <v>9</v>
      </c>
      <c r="E250" s="3">
        <v>12</v>
      </c>
      <c r="F250" s="3">
        <v>7</v>
      </c>
      <c r="G250" s="3">
        <f t="shared" si="10"/>
        <v>29.572038302651961</v>
      </c>
      <c r="H250" s="3">
        <f t="shared" si="11"/>
        <v>13.741227170035902</v>
      </c>
      <c r="I250" s="3">
        <f t="shared" si="12"/>
        <v>354.22067386789786</v>
      </c>
    </row>
    <row r="251" spans="2:9">
      <c r="B251" s="3">
        <v>214</v>
      </c>
      <c r="C251" s="3">
        <v>6</v>
      </c>
      <c r="D251" s="3">
        <v>13</v>
      </c>
      <c r="E251" s="3">
        <v>5</v>
      </c>
      <c r="F251" s="3">
        <v>24</v>
      </c>
      <c r="G251" s="3">
        <f t="shared" si="10"/>
        <v>12.473650589042311</v>
      </c>
      <c r="H251" s="3">
        <f t="shared" si="11"/>
        <v>17.563556961366245</v>
      </c>
      <c r="I251" s="3">
        <f t="shared" si="12"/>
        <v>97.283252116669402</v>
      </c>
    </row>
    <row r="252" spans="2:9">
      <c r="B252" s="3">
        <v>215</v>
      </c>
      <c r="C252" s="3">
        <v>12</v>
      </c>
      <c r="D252" s="3">
        <v>15</v>
      </c>
      <c r="E252" s="3">
        <v>25</v>
      </c>
      <c r="F252" s="3">
        <v>28</v>
      </c>
      <c r="G252" s="3">
        <f t="shared" si="10"/>
        <v>20.635236510520951</v>
      </c>
      <c r="H252" s="3">
        <f t="shared" si="11"/>
        <v>18.570154494111101</v>
      </c>
      <c r="I252" s="3">
        <f t="shared" si="12"/>
        <v>107.9731465840224</v>
      </c>
    </row>
    <row r="253" spans="2:9">
      <c r="B253" s="3">
        <v>216</v>
      </c>
      <c r="C253" s="3">
        <v>11</v>
      </c>
      <c r="D253" s="3">
        <v>18</v>
      </c>
      <c r="E253" s="3">
        <v>27</v>
      </c>
      <c r="F253" s="3">
        <v>28</v>
      </c>
      <c r="G253" s="3">
        <f t="shared" si="10"/>
        <v>23.621366273352621</v>
      </c>
      <c r="H253" s="3">
        <f t="shared" si="11"/>
        <v>24.590523682317848</v>
      </c>
      <c r="I253" s="3">
        <f t="shared" si="12"/>
        <v>23.039694619674606</v>
      </c>
    </row>
    <row r="254" spans="2:9">
      <c r="B254" s="3">
        <v>217</v>
      </c>
      <c r="C254" s="3">
        <v>8</v>
      </c>
      <c r="D254" s="3">
        <v>27</v>
      </c>
      <c r="E254" s="3">
        <v>0</v>
      </c>
      <c r="F254" s="3">
        <v>21</v>
      </c>
      <c r="G254" s="3">
        <f t="shared" si="10"/>
        <v>18.25674851735333</v>
      </c>
      <c r="H254" s="3">
        <f t="shared" si="11"/>
        <v>28.25389893212002</v>
      </c>
      <c r="I254" s="3">
        <f t="shared" si="12"/>
        <v>385.92791614329496</v>
      </c>
    </row>
    <row r="255" spans="2:9">
      <c r="B255" s="3">
        <v>218</v>
      </c>
      <c r="C255" s="3">
        <v>22</v>
      </c>
      <c r="D255" s="3">
        <v>29</v>
      </c>
      <c r="E255" s="3">
        <v>37</v>
      </c>
      <c r="F255" s="3">
        <v>14</v>
      </c>
      <c r="G255" s="3">
        <f t="shared" si="10"/>
        <v>26.569810878488589</v>
      </c>
      <c r="H255" s="3">
        <f t="shared" si="11"/>
        <v>14.62199073072396</v>
      </c>
      <c r="I255" s="3">
        <f t="shared" si="12"/>
        <v>109.1757175796015</v>
      </c>
    </row>
    <row r="256" spans="2:9">
      <c r="B256" s="3">
        <v>219</v>
      </c>
      <c r="C256" s="3">
        <v>30</v>
      </c>
      <c r="D256" s="3">
        <v>20</v>
      </c>
      <c r="E256" s="3">
        <v>17</v>
      </c>
      <c r="F256" s="3">
        <v>21</v>
      </c>
      <c r="G256" s="3">
        <f t="shared" si="10"/>
        <v>23.053466907268835</v>
      </c>
      <c r="H256" s="3">
        <f t="shared" si="11"/>
        <v>17.66586482467638</v>
      </c>
      <c r="I256" s="3">
        <f t="shared" si="12"/>
        <v>47.760918964729179</v>
      </c>
    </row>
    <row r="257" spans="2:9">
      <c r="B257" s="3">
        <v>220</v>
      </c>
      <c r="C257" s="3">
        <v>1</v>
      </c>
      <c r="D257" s="3">
        <v>26</v>
      </c>
      <c r="E257" s="3">
        <v>31</v>
      </c>
      <c r="F257" s="3">
        <v>7</v>
      </c>
      <c r="G257" s="3">
        <f t="shared" si="10"/>
        <v>21.462600951643637</v>
      </c>
      <c r="H257" s="3">
        <f t="shared" si="11"/>
        <v>17.840156207303195</v>
      </c>
      <c r="I257" s="3">
        <f t="shared" si="12"/>
        <v>208.47096720632285</v>
      </c>
    </row>
    <row r="258" spans="2:9">
      <c r="B258" s="3">
        <v>221</v>
      </c>
      <c r="C258" s="3">
        <v>16</v>
      </c>
      <c r="D258" s="3">
        <v>10</v>
      </c>
      <c r="E258" s="3">
        <v>45</v>
      </c>
      <c r="F258" s="3">
        <v>17</v>
      </c>
      <c r="G258" s="3">
        <f t="shared" si="10"/>
        <v>28.445034150701904</v>
      </c>
      <c r="H258" s="3">
        <f t="shared" si="11"/>
        <v>26.52113611630201</v>
      </c>
      <c r="I258" s="3">
        <f t="shared" si="12"/>
        <v>364.71892721657673</v>
      </c>
    </row>
    <row r="259" spans="2:9">
      <c r="B259" s="3">
        <v>222</v>
      </c>
      <c r="C259" s="3">
        <v>23</v>
      </c>
      <c r="D259" s="3">
        <v>31</v>
      </c>
      <c r="E259" s="3">
        <v>40</v>
      </c>
      <c r="F259" s="3">
        <v>35</v>
      </c>
      <c r="G259" s="3">
        <f t="shared" si="10"/>
        <v>26.783042450183864</v>
      </c>
      <c r="H259" s="3">
        <f t="shared" si="11"/>
        <v>24.154849901899368</v>
      </c>
      <c r="I259" s="3">
        <f t="shared" si="12"/>
        <v>292.30524752397389</v>
      </c>
    </row>
    <row r="260" spans="2:9">
      <c r="B260" s="3">
        <v>223</v>
      </c>
      <c r="C260" s="3">
        <v>14</v>
      </c>
      <c r="D260" s="3">
        <v>3</v>
      </c>
      <c r="E260" s="3">
        <v>20</v>
      </c>
      <c r="F260" s="3">
        <v>10</v>
      </c>
      <c r="G260" s="3">
        <f t="shared" si="10"/>
        <v>27.715408984615674</v>
      </c>
      <c r="H260" s="3">
        <f t="shared" si="11"/>
        <v>19.921239512820012</v>
      </c>
      <c r="I260" s="3">
        <f t="shared" si="12"/>
        <v>157.95852927062936</v>
      </c>
    </row>
    <row r="261" spans="2:9">
      <c r="B261" s="3">
        <v>224</v>
      </c>
      <c r="C261" s="3">
        <v>17</v>
      </c>
      <c r="D261" s="3">
        <v>19</v>
      </c>
      <c r="E261" s="3">
        <v>29</v>
      </c>
      <c r="F261" s="3">
        <v>28</v>
      </c>
      <c r="G261" s="3">
        <f t="shared" si="10"/>
        <v>13.509648525017928</v>
      </c>
      <c r="H261" s="3">
        <f t="shared" si="11"/>
        <v>26.069960939008858</v>
      </c>
      <c r="I261" s="3">
        <f t="shared" si="12"/>
        <v>243.67603959543084</v>
      </c>
    </row>
    <row r="262" spans="2:9">
      <c r="B262" s="3">
        <v>225</v>
      </c>
      <c r="C262" s="3">
        <v>18</v>
      </c>
      <c r="D262" s="3">
        <v>12</v>
      </c>
      <c r="E262" s="3">
        <v>31</v>
      </c>
      <c r="F262" s="3">
        <v>34</v>
      </c>
      <c r="G262" s="3">
        <f t="shared" si="10"/>
        <v>29.745838456333679</v>
      </c>
      <c r="H262" s="3">
        <f t="shared" si="11"/>
        <v>29.230358457530528</v>
      </c>
      <c r="I262" s="3">
        <f t="shared" si="12"/>
        <v>24.322401621262053</v>
      </c>
    </row>
    <row r="263" spans="2:9">
      <c r="B263" s="3">
        <v>226</v>
      </c>
      <c r="C263" s="3">
        <v>16</v>
      </c>
      <c r="D263" s="3">
        <v>23</v>
      </c>
      <c r="E263" s="3">
        <v>31</v>
      </c>
      <c r="F263" s="3">
        <v>30</v>
      </c>
      <c r="G263" s="3">
        <f t="shared" si="10"/>
        <v>36.390890578190017</v>
      </c>
      <c r="H263" s="3">
        <f t="shared" si="11"/>
        <v>24.332089470714436</v>
      </c>
      <c r="I263" s="3">
        <f t="shared" si="12"/>
        <v>61.186910994004066</v>
      </c>
    </row>
    <row r="264" spans="2:9">
      <c r="B264" s="3">
        <v>227</v>
      </c>
      <c r="C264" s="3">
        <v>31</v>
      </c>
      <c r="D264" s="3">
        <v>10</v>
      </c>
      <c r="E264" s="3">
        <v>16</v>
      </c>
      <c r="F264" s="3">
        <v>37</v>
      </c>
      <c r="G264" s="3">
        <f t="shared" si="10"/>
        <v>18.71680699040224</v>
      </c>
      <c r="H264" s="3">
        <f t="shared" si="11"/>
        <v>26.464275579780455</v>
      </c>
      <c r="I264" s="3">
        <f t="shared" si="12"/>
        <v>118.38252928190894</v>
      </c>
    </row>
    <row r="265" spans="2:9">
      <c r="B265" s="3">
        <v>228</v>
      </c>
      <c r="C265" s="3">
        <v>20</v>
      </c>
      <c r="D265" s="3">
        <v>2</v>
      </c>
      <c r="E265" s="3">
        <v>26</v>
      </c>
      <c r="F265" s="3">
        <v>13</v>
      </c>
      <c r="G265" s="3">
        <f t="shared" si="10"/>
        <v>21.899671699770138</v>
      </c>
      <c r="H265" s="3">
        <f t="shared" si="11"/>
        <v>22.743884892457878</v>
      </c>
      <c r="I265" s="3">
        <f t="shared" si="12"/>
        <v>111.75598496713478</v>
      </c>
    </row>
    <row r="266" spans="2:9">
      <c r="B266" s="3">
        <v>229</v>
      </c>
      <c r="C266" s="3">
        <v>25</v>
      </c>
      <c r="D266" s="3">
        <v>3</v>
      </c>
      <c r="E266" s="3">
        <v>20</v>
      </c>
      <c r="F266" s="3">
        <v>7</v>
      </c>
      <c r="G266" s="3">
        <f t="shared" si="10"/>
        <v>19.429769403379606</v>
      </c>
      <c r="H266" s="3">
        <f t="shared" si="11"/>
        <v>14.047247845711825</v>
      </c>
      <c r="I266" s="3">
        <f t="shared" si="12"/>
        <v>49.988865132211998</v>
      </c>
    </row>
    <row r="267" spans="2:9">
      <c r="B267" s="3">
        <v>230</v>
      </c>
      <c r="C267" s="3">
        <v>30</v>
      </c>
      <c r="D267" s="3">
        <v>5</v>
      </c>
      <c r="E267" s="3">
        <v>20</v>
      </c>
      <c r="F267" s="3">
        <v>37</v>
      </c>
      <c r="G267" s="3">
        <f t="shared" si="10"/>
        <v>18.583846432799021</v>
      </c>
      <c r="H267" s="3">
        <f t="shared" si="11"/>
        <v>18.101801396351611</v>
      </c>
      <c r="I267" s="3">
        <f t="shared" si="12"/>
        <v>359.147401388834</v>
      </c>
    </row>
    <row r="268" spans="2:9">
      <c r="B268" s="3">
        <v>231</v>
      </c>
      <c r="C268" s="3">
        <v>11</v>
      </c>
      <c r="D268" s="3">
        <v>6</v>
      </c>
      <c r="E268" s="3">
        <v>19</v>
      </c>
      <c r="F268" s="3">
        <v>13</v>
      </c>
      <c r="G268" s="3">
        <f t="shared" si="10"/>
        <v>18.705024833613052</v>
      </c>
      <c r="H268" s="3">
        <f t="shared" si="11"/>
        <v>13.129328805219727</v>
      </c>
      <c r="I268" s="3">
        <f t="shared" si="12"/>
        <v>0.10373628864456949</v>
      </c>
    </row>
    <row r="269" spans="2:9">
      <c r="B269" s="3">
        <v>232</v>
      </c>
      <c r="C269" s="3">
        <v>15</v>
      </c>
      <c r="D269" s="3">
        <v>13</v>
      </c>
      <c r="E269" s="3">
        <v>0</v>
      </c>
      <c r="F269" s="3">
        <v>21</v>
      </c>
      <c r="G269" s="3">
        <f t="shared" si="10"/>
        <v>15.266975019908838</v>
      </c>
      <c r="H269" s="3">
        <f t="shared" si="11"/>
        <v>11.376962938105255</v>
      </c>
      <c r="I269" s="3">
        <f t="shared" si="12"/>
        <v>325.68336855312032</v>
      </c>
    </row>
    <row r="270" spans="2:9">
      <c r="B270" s="3">
        <v>233</v>
      </c>
      <c r="C270" s="3">
        <v>7</v>
      </c>
      <c r="D270" s="3">
        <v>21</v>
      </c>
      <c r="E270" s="3">
        <v>23</v>
      </c>
      <c r="F270" s="3">
        <v>22</v>
      </c>
      <c r="G270" s="3">
        <f t="shared" si="10"/>
        <v>28.632753812818635</v>
      </c>
      <c r="H270" s="3">
        <f t="shared" si="11"/>
        <v>19.549655080949051</v>
      </c>
      <c r="I270" s="3">
        <f t="shared" si="12"/>
        <v>37.732105738141669</v>
      </c>
    </row>
    <row r="271" spans="2:9">
      <c r="B271" s="3">
        <v>234</v>
      </c>
      <c r="C271" s="3">
        <v>14</v>
      </c>
      <c r="D271" s="3">
        <v>27</v>
      </c>
      <c r="E271" s="3">
        <v>34</v>
      </c>
      <c r="F271" s="3">
        <v>31</v>
      </c>
      <c r="G271" s="3">
        <f t="shared" si="10"/>
        <v>31.486420208504626</v>
      </c>
      <c r="H271" s="3">
        <f t="shared" si="11"/>
        <v>26.685905629823964</v>
      </c>
      <c r="I271" s="3">
        <f t="shared" si="12"/>
        <v>24.929493602998498</v>
      </c>
    </row>
    <row r="272" spans="2:9">
      <c r="B272" s="3">
        <v>235</v>
      </c>
      <c r="C272" s="3">
        <v>28</v>
      </c>
      <c r="D272" s="3">
        <v>4</v>
      </c>
      <c r="E272" s="3">
        <v>7</v>
      </c>
      <c r="F272" s="3">
        <v>41</v>
      </c>
      <c r="G272" s="3">
        <f t="shared" si="10"/>
        <v>14.212326791983925</v>
      </c>
      <c r="H272" s="3">
        <f t="shared" si="11"/>
        <v>33.376015654721925</v>
      </c>
      <c r="I272" s="3">
        <f t="shared" si="12"/>
        <v>110.14279505141428</v>
      </c>
    </row>
    <row r="273" spans="2:9">
      <c r="B273" s="3">
        <v>236</v>
      </c>
      <c r="C273" s="3">
        <v>22</v>
      </c>
      <c r="D273" s="3">
        <v>19</v>
      </c>
      <c r="E273" s="3">
        <v>7</v>
      </c>
      <c r="F273" s="3">
        <v>23</v>
      </c>
      <c r="G273" s="3">
        <f t="shared" si="10"/>
        <v>16.765458791307083</v>
      </c>
      <c r="H273" s="3">
        <f t="shared" si="11"/>
        <v>20.546472938911108</v>
      </c>
      <c r="I273" s="3">
        <f t="shared" si="12"/>
        <v>101.38398044421228</v>
      </c>
    </row>
    <row r="274" spans="2:9">
      <c r="B274" s="3">
        <v>237</v>
      </c>
      <c r="C274" s="3">
        <v>29</v>
      </c>
      <c r="D274" s="3">
        <v>1</v>
      </c>
      <c r="E274" s="3">
        <v>24</v>
      </c>
      <c r="F274" s="3">
        <v>21</v>
      </c>
      <c r="G274" s="3">
        <f t="shared" si="10"/>
        <v>22.984217720913932</v>
      </c>
      <c r="H274" s="3">
        <f t="shared" si="11"/>
        <v>18.495068137207809</v>
      </c>
      <c r="I274" s="3">
        <f t="shared" si="12"/>
        <v>7.3064972757368398</v>
      </c>
    </row>
    <row r="275" spans="2:9">
      <c r="B275" s="3">
        <v>238</v>
      </c>
      <c r="C275" s="3">
        <v>9</v>
      </c>
      <c r="D275" s="3">
        <v>32</v>
      </c>
      <c r="E275" s="3">
        <v>13</v>
      </c>
      <c r="F275" s="3">
        <v>10</v>
      </c>
      <c r="G275" s="3">
        <f t="shared" si="10"/>
        <v>15.766415394064813</v>
      </c>
      <c r="H275" s="3">
        <f t="shared" si="11"/>
        <v>17.653744472985231</v>
      </c>
      <c r="I275" s="3">
        <f t="shared" si="12"/>
        <v>66.232858590270752</v>
      </c>
    </row>
    <row r="276" spans="2:9">
      <c r="B276" s="3">
        <v>239</v>
      </c>
      <c r="C276" s="3">
        <v>17</v>
      </c>
      <c r="D276" s="3">
        <v>8</v>
      </c>
      <c r="E276" s="3">
        <v>10</v>
      </c>
      <c r="F276" s="3">
        <v>7</v>
      </c>
      <c r="G276" s="3">
        <f t="shared" si="10"/>
        <v>21.888069323077307</v>
      </c>
      <c r="H276" s="3">
        <f t="shared" si="11"/>
        <v>18.219961025789502</v>
      </c>
      <c r="I276" s="3">
        <f t="shared" si="12"/>
        <v>267.21371765052714</v>
      </c>
    </row>
    <row r="277" spans="2:9">
      <c r="B277" s="3">
        <v>240</v>
      </c>
      <c r="C277" s="3">
        <v>26</v>
      </c>
      <c r="D277" s="3">
        <v>24</v>
      </c>
      <c r="E277" s="3">
        <v>20</v>
      </c>
      <c r="F277" s="3">
        <v>7</v>
      </c>
      <c r="G277" s="3">
        <f t="shared" si="10"/>
        <v>17.016200934895082</v>
      </c>
      <c r="H277" s="3">
        <f t="shared" si="11"/>
        <v>26.052061766071311</v>
      </c>
      <c r="I277" s="3">
        <f t="shared" si="12"/>
        <v>371.88411439911727</v>
      </c>
    </row>
    <row r="278" spans="2:9">
      <c r="B278" s="3">
        <v>241</v>
      </c>
      <c r="C278" s="3">
        <v>24</v>
      </c>
      <c r="D278" s="3">
        <v>7</v>
      </c>
      <c r="E278" s="3">
        <v>10</v>
      </c>
      <c r="F278" s="3">
        <v>38</v>
      </c>
      <c r="G278" s="3">
        <f t="shared" si="10"/>
        <v>26.388498907967186</v>
      </c>
      <c r="H278" s="3">
        <f t="shared" si="11"/>
        <v>20.986920513645224</v>
      </c>
      <c r="I278" s="3">
        <f t="shared" si="12"/>
        <v>558.02777006546739</v>
      </c>
    </row>
    <row r="279" spans="2:9">
      <c r="B279" s="3">
        <v>242</v>
      </c>
      <c r="C279" s="3">
        <v>13</v>
      </c>
      <c r="D279" s="3">
        <v>8</v>
      </c>
      <c r="E279" s="3">
        <v>14</v>
      </c>
      <c r="F279" s="3">
        <v>22</v>
      </c>
      <c r="G279" s="3">
        <f t="shared" si="10"/>
        <v>22.212582147656999</v>
      </c>
      <c r="H279" s="3">
        <f t="shared" si="11"/>
        <v>16.950636237412745</v>
      </c>
      <c r="I279" s="3">
        <f t="shared" si="12"/>
        <v>92.942579938943766</v>
      </c>
    </row>
    <row r="280" spans="2:9">
      <c r="B280" s="3">
        <v>243</v>
      </c>
      <c r="C280" s="3">
        <v>31</v>
      </c>
      <c r="D280" s="3">
        <v>11</v>
      </c>
      <c r="E280" s="3">
        <v>24</v>
      </c>
      <c r="F280" s="3">
        <v>19</v>
      </c>
      <c r="G280" s="3">
        <f t="shared" si="10"/>
        <v>24.37160772025624</v>
      </c>
      <c r="H280" s="3">
        <f t="shared" si="11"/>
        <v>21.098318329707816</v>
      </c>
      <c r="I280" s="3">
        <f t="shared" si="12"/>
        <v>4.5410321105418365</v>
      </c>
    </row>
    <row r="281" spans="2:9">
      <c r="B281" s="3">
        <v>244</v>
      </c>
      <c r="C281" s="3">
        <v>6</v>
      </c>
      <c r="D281" s="3">
        <v>12</v>
      </c>
      <c r="E281" s="3">
        <v>14</v>
      </c>
      <c r="F281" s="3">
        <v>31</v>
      </c>
      <c r="G281" s="3">
        <f t="shared" si="10"/>
        <v>18.284643579235556</v>
      </c>
      <c r="H281" s="3">
        <f t="shared" si="11"/>
        <v>24.31401701779096</v>
      </c>
      <c r="I281" s="3">
        <f t="shared" si="12"/>
        <v>63.060539039473376</v>
      </c>
    </row>
    <row r="282" spans="2:9">
      <c r="B282" s="3">
        <v>245</v>
      </c>
      <c r="C282" s="3">
        <v>3</v>
      </c>
      <c r="D282" s="3">
        <v>17</v>
      </c>
      <c r="E282" s="3">
        <v>30</v>
      </c>
      <c r="F282" s="3">
        <v>23</v>
      </c>
      <c r="G282" s="3">
        <f t="shared" si="10"/>
        <v>21.599291118889404</v>
      </c>
      <c r="H282" s="3">
        <f t="shared" si="11"/>
        <v>10.740463346552573</v>
      </c>
      <c r="I282" s="3">
        <f t="shared" si="12"/>
        <v>220.86814866239138</v>
      </c>
    </row>
    <row r="283" spans="2:9">
      <c r="B283" s="3">
        <v>246</v>
      </c>
      <c r="C283" s="3">
        <v>32</v>
      </c>
      <c r="D283" s="3">
        <v>18</v>
      </c>
      <c r="E283" s="3">
        <v>21</v>
      </c>
      <c r="F283" s="3">
        <v>18</v>
      </c>
      <c r="G283" s="3">
        <f t="shared" si="10"/>
        <v>20.038874150259367</v>
      </c>
      <c r="H283" s="3">
        <f t="shared" si="11"/>
        <v>19.212888132266286</v>
      </c>
      <c r="I283" s="3">
        <f t="shared" si="12"/>
        <v>2.3948605204320534</v>
      </c>
    </row>
    <row r="284" spans="2:9">
      <c r="B284" s="3">
        <v>247</v>
      </c>
      <c r="C284" s="3">
        <v>5</v>
      </c>
      <c r="D284" s="3">
        <v>20</v>
      </c>
      <c r="E284" s="3">
        <v>18</v>
      </c>
      <c r="F284" s="3">
        <v>21</v>
      </c>
      <c r="G284" s="3">
        <f t="shared" si="10"/>
        <v>26.280503475590855</v>
      </c>
      <c r="H284" s="3">
        <f t="shared" si="11"/>
        <v>18.867132913454824</v>
      </c>
      <c r="I284" s="3">
        <f t="shared" si="12"/>
        <v>73.115859818139938</v>
      </c>
    </row>
    <row r="285" spans="2:9">
      <c r="B285" s="3">
        <v>248</v>
      </c>
      <c r="C285" s="3">
        <v>26</v>
      </c>
      <c r="D285" s="3">
        <v>22</v>
      </c>
      <c r="E285" s="3">
        <v>32</v>
      </c>
      <c r="F285" s="3">
        <v>29</v>
      </c>
      <c r="G285" s="3">
        <f t="shared" si="10"/>
        <v>14.493556249095187</v>
      </c>
      <c r="H285" s="3">
        <f t="shared" si="11"/>
        <v>24.521716660942456</v>
      </c>
      <c r="I285" s="3">
        <f t="shared" si="12"/>
        <v>326.53059446847459</v>
      </c>
    </row>
    <row r="286" spans="2:9">
      <c r="B286" s="3">
        <v>249</v>
      </c>
      <c r="C286" s="3">
        <v>4</v>
      </c>
      <c r="D286" s="3">
        <v>25</v>
      </c>
      <c r="E286" s="3">
        <v>24</v>
      </c>
      <c r="F286" s="3">
        <v>29</v>
      </c>
      <c r="G286" s="3">
        <f t="shared" si="10"/>
        <v>21.774929437143022</v>
      </c>
      <c r="H286" s="3">
        <f t="shared" si="11"/>
        <v>20.211965136673609</v>
      </c>
      <c r="I286" s="3">
        <f t="shared" si="12"/>
        <v>82.180495768732769</v>
      </c>
    </row>
    <row r="287" spans="2:9">
      <c r="B287" s="3">
        <v>250</v>
      </c>
      <c r="C287" s="3">
        <v>19</v>
      </c>
      <c r="D287" s="3">
        <v>28</v>
      </c>
      <c r="E287" s="3">
        <v>21</v>
      </c>
      <c r="F287" s="3">
        <v>7</v>
      </c>
      <c r="G287" s="3">
        <f t="shared" si="10"/>
        <v>37.642444431383133</v>
      </c>
      <c r="H287" s="3">
        <f t="shared" si="11"/>
        <v>8.6758756891823268</v>
      </c>
      <c r="I287" s="3">
        <f t="shared" si="12"/>
        <v>279.77951597726781</v>
      </c>
    </row>
    <row r="288" spans="2:9">
      <c r="B288" s="3">
        <v>251</v>
      </c>
      <c r="C288" s="3">
        <v>29</v>
      </c>
      <c r="D288" s="3">
        <v>2</v>
      </c>
      <c r="E288" s="3">
        <v>28</v>
      </c>
      <c r="F288" s="3">
        <v>26</v>
      </c>
      <c r="G288" s="3">
        <f t="shared" si="10"/>
        <v>23.548404983720822</v>
      </c>
      <c r="H288" s="3">
        <f t="shared" si="11"/>
        <v>21.727563452744036</v>
      </c>
      <c r="I288" s="3">
        <f t="shared" si="12"/>
        <v>38.070412239290079</v>
      </c>
    </row>
    <row r="289" spans="2:10">
      <c r="B289" s="3">
        <v>252</v>
      </c>
      <c r="C289" s="3">
        <v>1</v>
      </c>
      <c r="D289" s="3">
        <v>30</v>
      </c>
      <c r="E289" s="3">
        <v>12</v>
      </c>
      <c r="F289" s="3">
        <v>7</v>
      </c>
      <c r="G289" s="3">
        <f t="shared" si="10"/>
        <v>16.348314529664368</v>
      </c>
      <c r="H289" s="3">
        <f t="shared" si="11"/>
        <v>16.036570924325481</v>
      </c>
      <c r="I289" s="3">
        <f t="shared" si="12"/>
        <v>100.56745331925494</v>
      </c>
    </row>
    <row r="290" spans="2:10">
      <c r="B290" s="3">
        <v>253</v>
      </c>
      <c r="C290" s="3">
        <v>10</v>
      </c>
      <c r="D290" s="3">
        <v>14</v>
      </c>
      <c r="E290" s="3">
        <v>33</v>
      </c>
      <c r="F290" s="3">
        <v>14</v>
      </c>
      <c r="G290" s="3">
        <f t="shared" si="10"/>
        <v>24.644200451689411</v>
      </c>
      <c r="H290" s="3">
        <f t="shared" si="11"/>
        <v>27.688998930878437</v>
      </c>
      <c r="I290" s="3">
        <f t="shared" si="12"/>
        <v>257.20807782113843</v>
      </c>
    </row>
    <row r="291" spans="2:10">
      <c r="B291" s="3">
        <v>254</v>
      </c>
      <c r="C291" s="3">
        <v>23</v>
      </c>
      <c r="D291" s="3">
        <v>15</v>
      </c>
      <c r="E291" s="3">
        <v>6</v>
      </c>
      <c r="F291" s="3">
        <v>13</v>
      </c>
      <c r="G291" s="3">
        <f t="shared" si="10"/>
        <v>15.695341414837131</v>
      </c>
      <c r="H291" s="3">
        <f t="shared" si="11"/>
        <v>18.213708933720362</v>
      </c>
      <c r="I291" s="3">
        <f t="shared" si="12"/>
        <v>121.18240599581156</v>
      </c>
    </row>
    <row r="292" spans="2:10">
      <c r="B292" s="3">
        <v>255</v>
      </c>
      <c r="C292" s="3">
        <v>27</v>
      </c>
      <c r="D292" s="3">
        <v>16</v>
      </c>
      <c r="E292" s="3">
        <v>24</v>
      </c>
      <c r="F292" s="3">
        <v>17</v>
      </c>
      <c r="G292" s="3">
        <f t="shared" si="10"/>
        <v>33.578468326418523</v>
      </c>
      <c r="H292" s="3">
        <f t="shared" si="11"/>
        <v>27.226828396346129</v>
      </c>
      <c r="I292" s="3">
        <f t="shared" si="12"/>
        <v>196.33507452851438</v>
      </c>
    </row>
    <row r="293" spans="2:10">
      <c r="B293" s="3">
        <v>256</v>
      </c>
      <c r="C293" s="3">
        <v>21</v>
      </c>
      <c r="D293" s="3">
        <v>9</v>
      </c>
      <c r="E293" s="3">
        <v>28</v>
      </c>
      <c r="F293" s="3">
        <v>24</v>
      </c>
      <c r="G293" s="3">
        <f t="shared" si="10"/>
        <v>25.241007991624805</v>
      </c>
      <c r="H293" s="3">
        <f t="shared" si="11"/>
        <v>18.879246953218331</v>
      </c>
      <c r="I293" s="3">
        <f t="shared" si="12"/>
        <v>33.834148668401937</v>
      </c>
    </row>
    <row r="297" spans="2:10">
      <c r="J297" s="3" t="s">
        <v>251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CD49A-04AD-4ED3-9477-1562CD67D376}">
  <sheetPr codeName="Sheet11"/>
  <dimension ref="A2:E8"/>
  <sheetViews>
    <sheetView workbookViewId="0">
      <selection activeCell="H2" sqref="H2"/>
    </sheetView>
  </sheetViews>
  <sheetFormatPr defaultRowHeight="12.75"/>
  <cols>
    <col min="1" max="16384" width="9.140625" style="3"/>
  </cols>
  <sheetData>
    <row r="2" spans="1:5">
      <c r="A2" s="2"/>
      <c r="B2" s="2"/>
      <c r="C2" s="2"/>
      <c r="D2" s="2"/>
      <c r="E2" s="2"/>
    </row>
    <row r="3" spans="1:5">
      <c r="A3" s="2" t="s">
        <v>258</v>
      </c>
      <c r="B3" s="2"/>
      <c r="C3" s="2"/>
      <c r="D3" s="2"/>
      <c r="E3" s="2"/>
    </row>
    <row r="4" spans="1:5">
      <c r="A4" s="2" t="s">
        <v>259</v>
      </c>
      <c r="B4" s="2"/>
      <c r="C4" s="2"/>
      <c r="D4" s="2"/>
      <c r="E4" s="2"/>
    </row>
    <row r="5" spans="1:5">
      <c r="A5" s="2" t="s">
        <v>260</v>
      </c>
      <c r="B5" s="2"/>
      <c r="C5" s="2"/>
      <c r="D5" s="2"/>
      <c r="E5" s="2"/>
    </row>
    <row r="6" spans="1:5">
      <c r="A6" s="2" t="s">
        <v>261</v>
      </c>
      <c r="B6" s="2"/>
      <c r="C6" s="2"/>
      <c r="D6" s="2"/>
      <c r="E6" s="2"/>
    </row>
    <row r="7" spans="1:5">
      <c r="A7" s="2" t="s">
        <v>262</v>
      </c>
      <c r="B7" s="2"/>
      <c r="C7" s="2"/>
      <c r="D7" s="2"/>
      <c r="E7" s="2"/>
    </row>
    <row r="8" spans="1:5">
      <c r="A8" s="2"/>
      <c r="B8" s="2"/>
      <c r="C8" s="2"/>
      <c r="D8" s="2"/>
      <c r="E8" s="2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0C06-858E-45D3-9943-D7DCCB7D3EA7}">
  <sheetPr codeName="Sheet12"/>
  <dimension ref="A1:O1285"/>
  <sheetViews>
    <sheetView topLeftCell="A4" workbookViewId="0">
      <selection activeCell="D6" sqref="D6"/>
    </sheetView>
  </sheetViews>
  <sheetFormatPr defaultRowHeight="12.75"/>
  <cols>
    <col min="1" max="6" width="9.140625" style="3"/>
    <col min="7" max="7" width="14.28515625" style="3" customWidth="1"/>
    <col min="8" max="8" width="15.42578125" style="3" customWidth="1"/>
    <col min="9" max="16384" width="9.140625" style="3"/>
  </cols>
  <sheetData>
    <row r="1" spans="1:15">
      <c r="K1" s="3" t="s">
        <v>12</v>
      </c>
      <c r="L1" s="3">
        <f>AVERAGE(L4:L32)</f>
        <v>4.4179219669566577E-15</v>
      </c>
    </row>
    <row r="2" spans="1:15">
      <c r="H2" s="3" t="s">
        <v>14</v>
      </c>
      <c r="I2" s="3">
        <v>3.8557835637743598</v>
      </c>
    </row>
    <row r="3" spans="1:15">
      <c r="J3" s="3" t="s">
        <v>9</v>
      </c>
      <c r="K3" s="3" t="s">
        <v>10</v>
      </c>
      <c r="L3" s="3" t="s">
        <v>11</v>
      </c>
    </row>
    <row r="4" spans="1:15">
      <c r="J4" s="3">
        <v>1</v>
      </c>
      <c r="K4" s="3" t="s">
        <v>13</v>
      </c>
      <c r="L4" s="3">
        <v>-3.8797541166294529</v>
      </c>
    </row>
    <row r="5" spans="1:15">
      <c r="J5" s="3">
        <v>2</v>
      </c>
      <c r="K5" s="3" t="s">
        <v>30</v>
      </c>
      <c r="L5" s="3">
        <v>-0.40907455555264294</v>
      </c>
    </row>
    <row r="6" spans="1:15">
      <c r="H6" s="3" t="s">
        <v>15</v>
      </c>
      <c r="I6" s="3">
        <f>SUM(I9:I1285)</f>
        <v>162251.98487866056</v>
      </c>
      <c r="J6" s="3">
        <v>3</v>
      </c>
      <c r="K6" s="3" t="s">
        <v>20</v>
      </c>
      <c r="L6" s="3">
        <v>-5.3135858704336156</v>
      </c>
    </row>
    <row r="7" spans="1:15">
      <c r="J7" s="3">
        <v>4</v>
      </c>
      <c r="K7" s="3" t="s">
        <v>16</v>
      </c>
      <c r="L7" s="3">
        <v>-9.5926578705191314</v>
      </c>
    </row>
    <row r="8" spans="1:15">
      <c r="A8" s="3" t="s">
        <v>5</v>
      </c>
      <c r="B8" s="3" t="s">
        <v>0</v>
      </c>
      <c r="C8" s="3" t="s">
        <v>1</v>
      </c>
      <c r="D8" s="3" t="s">
        <v>2</v>
      </c>
      <c r="E8" s="3" t="s">
        <v>3</v>
      </c>
      <c r="F8" s="3" t="s">
        <v>4</v>
      </c>
      <c r="G8" s="3" t="s">
        <v>6</v>
      </c>
      <c r="H8" s="3" t="s">
        <v>7</v>
      </c>
      <c r="I8" s="3" t="s">
        <v>8</v>
      </c>
      <c r="J8" s="3">
        <v>5</v>
      </c>
      <c r="K8" s="3" t="s">
        <v>17</v>
      </c>
      <c r="L8" s="3">
        <v>7.2807104356950854</v>
      </c>
    </row>
    <row r="9" spans="1:15">
      <c r="B9" s="3">
        <v>1</v>
      </c>
      <c r="C9" s="3">
        <v>20</v>
      </c>
      <c r="D9" s="3">
        <v>21</v>
      </c>
      <c r="E9" s="3">
        <v>95</v>
      </c>
      <c r="F9" s="3">
        <v>88</v>
      </c>
      <c r="G9" s="3">
        <f>E9-F9</f>
        <v>7</v>
      </c>
      <c r="H9" s="3">
        <f t="shared" ref="H9:H72" si="0">Home_edge+VLOOKUP(C9,lookup,3)-VLOOKUP(D9,lookup,3)</f>
        <v>1.3009147628967581</v>
      </c>
      <c r="I9" s="3">
        <f>(G9-H9)^2</f>
        <v>32.479572539768114</v>
      </c>
      <c r="J9" s="3">
        <v>6</v>
      </c>
      <c r="K9" s="3" t="s">
        <v>18</v>
      </c>
      <c r="L9" s="3">
        <v>-7.3986078500935673</v>
      </c>
    </row>
    <row r="10" spans="1:15">
      <c r="B10" s="3">
        <v>2</v>
      </c>
      <c r="C10" s="3">
        <v>24</v>
      </c>
      <c r="D10" s="3">
        <v>4</v>
      </c>
      <c r="E10" s="3">
        <v>94</v>
      </c>
      <c r="F10" s="3">
        <v>67</v>
      </c>
      <c r="G10" s="3">
        <f t="shared" ref="G10:G73" si="1">E10-F10</f>
        <v>27</v>
      </c>
      <c r="H10" s="3">
        <f t="shared" si="0"/>
        <v>20.254265460789014</v>
      </c>
      <c r="I10" s="3">
        <f t="shared" ref="I10:I73" si="2">(G10-H10)^2</f>
        <v>45.504934473504051</v>
      </c>
      <c r="J10" s="3">
        <v>7</v>
      </c>
      <c r="K10" s="3" t="s">
        <v>19</v>
      </c>
      <c r="L10" s="3">
        <v>2.834356007582683</v>
      </c>
    </row>
    <row r="11" spans="1:15">
      <c r="B11" s="3">
        <v>3</v>
      </c>
      <c r="C11" s="3">
        <v>12</v>
      </c>
      <c r="D11" s="3">
        <v>25</v>
      </c>
      <c r="E11" s="3">
        <v>82</v>
      </c>
      <c r="F11" s="3">
        <v>87</v>
      </c>
      <c r="G11" s="3">
        <f t="shared" si="1"/>
        <v>-5</v>
      </c>
      <c r="H11" s="3">
        <f t="shared" si="0"/>
        <v>0.27693417456113689</v>
      </c>
      <c r="I11" s="3">
        <f t="shared" si="2"/>
        <v>27.846034282651228</v>
      </c>
      <c r="J11" s="3">
        <v>8</v>
      </c>
      <c r="K11" s="3" t="s">
        <v>28</v>
      </c>
      <c r="L11" s="3">
        <v>-0.58465087921925507</v>
      </c>
    </row>
    <row r="12" spans="1:15">
      <c r="B12" s="3">
        <v>4</v>
      </c>
      <c r="C12" s="3">
        <v>2</v>
      </c>
      <c r="D12" s="3">
        <v>3</v>
      </c>
      <c r="E12" s="3">
        <v>96</v>
      </c>
      <c r="F12" s="3">
        <v>99</v>
      </c>
      <c r="G12" s="3">
        <f t="shared" si="1"/>
        <v>-3</v>
      </c>
      <c r="H12" s="3">
        <f t="shared" si="0"/>
        <v>8.7602948786553334</v>
      </c>
      <c r="I12" s="3">
        <f t="shared" si="2"/>
        <v>138.30453563292687</v>
      </c>
      <c r="J12" s="3">
        <v>9</v>
      </c>
      <c r="K12" s="3" t="s">
        <v>31</v>
      </c>
      <c r="L12" s="3">
        <v>1.9037204940075241</v>
      </c>
    </row>
    <row r="13" spans="1:15">
      <c r="B13" s="3">
        <v>5</v>
      </c>
      <c r="C13" s="3">
        <v>21</v>
      </c>
      <c r="D13" s="3">
        <v>15</v>
      </c>
      <c r="E13" s="3">
        <v>95</v>
      </c>
      <c r="F13" s="3">
        <v>93</v>
      </c>
      <c r="G13" s="3">
        <f t="shared" si="1"/>
        <v>2</v>
      </c>
      <c r="H13" s="3">
        <f t="shared" si="0"/>
        <v>5.9746552682780356</v>
      </c>
      <c r="I13" s="3">
        <f t="shared" si="2"/>
        <v>15.797884501650342</v>
      </c>
      <c r="J13" s="3">
        <v>10</v>
      </c>
      <c r="K13" s="3" t="s">
        <v>32</v>
      </c>
      <c r="L13" s="3">
        <v>2.2044508287109625</v>
      </c>
      <c r="O13" s="13" t="s">
        <v>44</v>
      </c>
    </row>
    <row r="14" spans="1:15">
      <c r="B14" s="3">
        <v>6</v>
      </c>
      <c r="C14" s="3">
        <v>27</v>
      </c>
      <c r="D14" s="3">
        <v>29</v>
      </c>
      <c r="E14" s="3">
        <v>74</v>
      </c>
      <c r="F14" s="3">
        <v>68</v>
      </c>
      <c r="G14" s="3">
        <f t="shared" si="1"/>
        <v>6</v>
      </c>
      <c r="H14" s="3">
        <f t="shared" si="0"/>
        <v>-0.7754153260354657</v>
      </c>
      <c r="I14" s="3">
        <f t="shared" si="2"/>
        <v>45.906252840276281</v>
      </c>
      <c r="J14" s="3">
        <v>11</v>
      </c>
      <c r="K14" s="3" t="s">
        <v>33</v>
      </c>
      <c r="L14" s="3">
        <v>-3.4334897337118968</v>
      </c>
      <c r="O14" s="13"/>
    </row>
    <row r="15" spans="1:15">
      <c r="B15" s="3">
        <v>7</v>
      </c>
      <c r="C15" s="3">
        <v>10</v>
      </c>
      <c r="D15" s="3">
        <v>9</v>
      </c>
      <c r="E15" s="3">
        <v>91</v>
      </c>
      <c r="F15" s="3">
        <v>82</v>
      </c>
      <c r="G15" s="3">
        <f t="shared" si="1"/>
        <v>9</v>
      </c>
      <c r="H15" s="3">
        <f t="shared" si="0"/>
        <v>4.1565138984777974</v>
      </c>
      <c r="I15" s="3">
        <f t="shared" si="2"/>
        <v>23.459357615638744</v>
      </c>
      <c r="J15" s="3">
        <v>12</v>
      </c>
      <c r="K15" s="3" t="s">
        <v>27</v>
      </c>
      <c r="L15" s="3">
        <v>2.9428191693610346</v>
      </c>
      <c r="O15" s="13"/>
    </row>
    <row r="16" spans="1:15">
      <c r="B16" s="3">
        <v>8</v>
      </c>
      <c r="C16" s="3">
        <v>17</v>
      </c>
      <c r="D16" s="3">
        <v>1</v>
      </c>
      <c r="E16" s="3">
        <v>105</v>
      </c>
      <c r="F16" s="3">
        <v>94</v>
      </c>
      <c r="G16" s="3">
        <f t="shared" si="1"/>
        <v>11</v>
      </c>
      <c r="H16" s="3">
        <f t="shared" si="0"/>
        <v>12.403266928686804</v>
      </c>
      <c r="I16" s="3">
        <f t="shared" si="2"/>
        <v>1.9691580731460965</v>
      </c>
      <c r="J16" s="3">
        <v>13</v>
      </c>
      <c r="K16" s="3" t="s">
        <v>34</v>
      </c>
      <c r="L16" s="3">
        <v>-2.5846521361743608</v>
      </c>
      <c r="O16" s="13"/>
    </row>
    <row r="17" spans="2:15">
      <c r="B17" s="3">
        <v>9</v>
      </c>
      <c r="C17" s="3">
        <v>14</v>
      </c>
      <c r="D17" s="3">
        <v>20</v>
      </c>
      <c r="E17" s="3">
        <v>86</v>
      </c>
      <c r="F17" s="3">
        <v>100</v>
      </c>
      <c r="G17" s="3">
        <f t="shared" si="1"/>
        <v>-14</v>
      </c>
      <c r="H17" s="3">
        <f t="shared" si="0"/>
        <v>-0.63006235345866346</v>
      </c>
      <c r="I17" s="3">
        <f t="shared" si="2"/>
        <v>178.75523267240328</v>
      </c>
      <c r="J17" s="3">
        <v>14</v>
      </c>
      <c r="K17" s="3" t="s">
        <v>35</v>
      </c>
      <c r="L17" s="3">
        <v>-5.1373699066177734</v>
      </c>
      <c r="O17" s="13"/>
    </row>
    <row r="18" spans="2:15">
      <c r="B18" s="3">
        <v>10</v>
      </c>
      <c r="C18" s="3">
        <v>7</v>
      </c>
      <c r="D18" s="3">
        <v>19</v>
      </c>
      <c r="E18" s="3">
        <v>86</v>
      </c>
      <c r="F18" s="3">
        <v>77</v>
      </c>
      <c r="G18" s="3">
        <f t="shared" si="1"/>
        <v>9</v>
      </c>
      <c r="H18" s="3">
        <f t="shared" si="0"/>
        <v>8.3042518376185939</v>
      </c>
      <c r="I18" s="3">
        <f t="shared" si="2"/>
        <v>0.48406550545710347</v>
      </c>
      <c r="J18" s="3">
        <v>15</v>
      </c>
      <c r="K18" s="3" t="s">
        <v>36</v>
      </c>
      <c r="L18" s="3">
        <v>-0.21552689301082417</v>
      </c>
      <c r="O18" s="13"/>
    </row>
    <row r="19" spans="2:15">
      <c r="B19" s="3">
        <v>11</v>
      </c>
      <c r="C19" s="3">
        <v>13</v>
      </c>
      <c r="D19" s="3">
        <v>5</v>
      </c>
      <c r="E19" s="3">
        <v>108</v>
      </c>
      <c r="F19" s="3">
        <v>119</v>
      </c>
      <c r="G19" s="3">
        <f t="shared" si="1"/>
        <v>-11</v>
      </c>
      <c r="H19" s="3">
        <f t="shared" si="0"/>
        <v>-6.0095790080950859</v>
      </c>
      <c r="I19" s="3">
        <f t="shared" si="2"/>
        <v>24.904301676445225</v>
      </c>
      <c r="J19" s="3">
        <v>16</v>
      </c>
      <c r="K19" s="3" t="s">
        <v>37</v>
      </c>
      <c r="L19" s="3">
        <v>2.0910523535287298</v>
      </c>
      <c r="O19" s="13"/>
    </row>
    <row r="20" spans="2:15">
      <c r="B20" s="3">
        <v>12</v>
      </c>
      <c r="C20" s="3">
        <v>16</v>
      </c>
      <c r="D20" s="3">
        <v>6</v>
      </c>
      <c r="E20" s="3">
        <v>83</v>
      </c>
      <c r="F20" s="3">
        <v>77</v>
      </c>
      <c r="G20" s="3">
        <f t="shared" si="1"/>
        <v>6</v>
      </c>
      <c r="H20" s="3">
        <f t="shared" si="0"/>
        <v>13.345443767396656</v>
      </c>
      <c r="I20" s="3">
        <f t="shared" si="2"/>
        <v>53.95554413998638</v>
      </c>
      <c r="J20" s="3">
        <v>17</v>
      </c>
      <c r="K20" s="3" t="s">
        <v>26</v>
      </c>
      <c r="L20" s="3">
        <v>4.667729248282992</v>
      </c>
      <c r="O20" s="13"/>
    </row>
    <row r="21" spans="2:15">
      <c r="B21" s="3">
        <v>13</v>
      </c>
      <c r="C21" s="3">
        <v>18</v>
      </c>
      <c r="D21" s="3">
        <v>28</v>
      </c>
      <c r="E21" s="3">
        <v>100</v>
      </c>
      <c r="F21" s="3">
        <v>75</v>
      </c>
      <c r="G21" s="3">
        <f t="shared" si="1"/>
        <v>25</v>
      </c>
      <c r="H21" s="3">
        <f t="shared" si="0"/>
        <v>2.8254680345873338</v>
      </c>
      <c r="I21" s="3">
        <f t="shared" si="2"/>
        <v>491.70986788510811</v>
      </c>
      <c r="J21" s="3">
        <v>18</v>
      </c>
      <c r="K21" s="3" t="s">
        <v>38</v>
      </c>
      <c r="L21" s="3">
        <v>1.4268782273177811</v>
      </c>
      <c r="O21" s="13"/>
    </row>
    <row r="22" spans="2:15">
      <c r="B22" s="3">
        <v>14</v>
      </c>
      <c r="C22" s="3">
        <v>23</v>
      </c>
      <c r="D22" s="3">
        <v>12</v>
      </c>
      <c r="E22" s="3">
        <v>102</v>
      </c>
      <c r="F22" s="3">
        <v>90</v>
      </c>
      <c r="G22" s="3">
        <f t="shared" si="1"/>
        <v>12</v>
      </c>
      <c r="H22" s="3">
        <f t="shared" si="0"/>
        <v>4.3381312330625272</v>
      </c>
      <c r="I22" s="3">
        <f t="shared" si="2"/>
        <v>58.704233001771946</v>
      </c>
      <c r="J22" s="3">
        <v>19</v>
      </c>
      <c r="K22" s="3" t="s">
        <v>39</v>
      </c>
      <c r="L22" s="3">
        <v>-1.6141122662615512</v>
      </c>
      <c r="O22" s="13"/>
    </row>
    <row r="23" spans="2:15">
      <c r="B23" s="3">
        <v>15</v>
      </c>
      <c r="C23" s="3">
        <v>26</v>
      </c>
      <c r="D23" s="3">
        <v>22</v>
      </c>
      <c r="E23" s="3">
        <v>86</v>
      </c>
      <c r="F23" s="3">
        <v>73</v>
      </c>
      <c r="G23" s="3">
        <f t="shared" si="1"/>
        <v>13</v>
      </c>
      <c r="H23" s="3">
        <f t="shared" si="0"/>
        <v>2.6835332664492331</v>
      </c>
      <c r="I23" s="3">
        <f t="shared" si="2"/>
        <v>106.42948586445964</v>
      </c>
      <c r="J23" s="3">
        <v>20</v>
      </c>
      <c r="K23" s="3" t="s">
        <v>40</v>
      </c>
      <c r="L23" s="3">
        <v>-0.65152398938475009</v>
      </c>
      <c r="O23" s="13"/>
    </row>
    <row r="24" spans="2:15">
      <c r="B24" s="3">
        <v>16</v>
      </c>
      <c r="C24" s="3">
        <v>11</v>
      </c>
      <c r="D24" s="3">
        <v>4</v>
      </c>
      <c r="E24" s="3">
        <v>96</v>
      </c>
      <c r="F24" s="3">
        <v>98</v>
      </c>
      <c r="G24" s="3">
        <f t="shared" si="1"/>
        <v>-2</v>
      </c>
      <c r="H24" s="3">
        <f t="shared" si="0"/>
        <v>10.014951700581594</v>
      </c>
      <c r="I24" s="3">
        <f t="shared" si="2"/>
        <v>144.35906436730855</v>
      </c>
      <c r="J24" s="3">
        <v>21</v>
      </c>
      <c r="K24" s="3" t="s">
        <v>41</v>
      </c>
      <c r="L24" s="3">
        <v>1.9033448114928515</v>
      </c>
      <c r="O24" s="13"/>
    </row>
    <row r="25" spans="2:15">
      <c r="B25" s="3">
        <v>17</v>
      </c>
      <c r="C25" s="3">
        <v>8</v>
      </c>
      <c r="D25" s="3">
        <v>25</v>
      </c>
      <c r="E25" s="3">
        <v>106</v>
      </c>
      <c r="F25" s="3">
        <v>98</v>
      </c>
      <c r="G25" s="3">
        <f t="shared" si="1"/>
        <v>8</v>
      </c>
      <c r="H25" s="3">
        <f t="shared" si="0"/>
        <v>-3.2505358740191532</v>
      </c>
      <c r="I25" s="3">
        <f t="shared" si="2"/>
        <v>126.57455745259192</v>
      </c>
      <c r="J25" s="3">
        <v>22</v>
      </c>
      <c r="K25" s="3" t="s">
        <v>42</v>
      </c>
      <c r="L25" s="3">
        <v>1.5527151878564334</v>
      </c>
      <c r="O25" s="13"/>
    </row>
    <row r="26" spans="2:15">
      <c r="B26" s="3">
        <v>18</v>
      </c>
      <c r="C26" s="3">
        <v>1</v>
      </c>
      <c r="D26" s="3">
        <v>28</v>
      </c>
      <c r="E26" s="3">
        <v>105</v>
      </c>
      <c r="F26" s="3">
        <v>98</v>
      </c>
      <c r="G26" s="3">
        <f t="shared" si="1"/>
        <v>7</v>
      </c>
      <c r="H26" s="3">
        <f t="shared" si="0"/>
        <v>-2.4811643093599005</v>
      </c>
      <c r="I26" s="3">
        <f t="shared" si="2"/>
        <v>89.892476661080011</v>
      </c>
      <c r="J26" s="3">
        <v>23</v>
      </c>
      <c r="K26" s="3" t="s">
        <v>29</v>
      </c>
      <c r="L26" s="3">
        <v>3.425166838649202</v>
      </c>
      <c r="O26" s="13"/>
    </row>
    <row r="27" spans="2:15">
      <c r="B27" s="3">
        <v>19</v>
      </c>
      <c r="C27" s="3">
        <v>29</v>
      </c>
      <c r="D27" s="3">
        <v>2</v>
      </c>
      <c r="E27" s="3">
        <v>114</v>
      </c>
      <c r="F27" s="3">
        <v>69</v>
      </c>
      <c r="G27" s="3">
        <f t="shared" si="1"/>
        <v>45</v>
      </c>
      <c r="H27" s="3">
        <f t="shared" si="0"/>
        <v>2.7889131807408032</v>
      </c>
      <c r="I27" s="3">
        <f t="shared" si="2"/>
        <v>1781.7758504630372</v>
      </c>
      <c r="J27" s="3">
        <v>24</v>
      </c>
      <c r="K27" s="3" t="s">
        <v>25</v>
      </c>
      <c r="L27" s="3">
        <v>6.8058240264955252</v>
      </c>
      <c r="O27" s="13"/>
    </row>
    <row r="28" spans="2:15">
      <c r="B28" s="3">
        <v>20</v>
      </c>
      <c r="C28" s="3">
        <v>24</v>
      </c>
      <c r="D28" s="3">
        <v>23</v>
      </c>
      <c r="E28" s="3">
        <v>100</v>
      </c>
      <c r="F28" s="3">
        <v>72</v>
      </c>
      <c r="G28" s="3">
        <f t="shared" si="1"/>
        <v>28</v>
      </c>
      <c r="H28" s="3">
        <f t="shared" si="0"/>
        <v>7.2364407516206821</v>
      </c>
      <c r="I28" s="3">
        <f t="shared" si="2"/>
        <v>431.12539266095825</v>
      </c>
      <c r="J28" s="3">
        <v>25</v>
      </c>
      <c r="K28" s="3" t="s">
        <v>24</v>
      </c>
      <c r="L28" s="3">
        <v>6.521668558574258</v>
      </c>
      <c r="O28" s="13"/>
    </row>
    <row r="29" spans="2:15">
      <c r="B29" s="3">
        <v>21</v>
      </c>
      <c r="C29" s="3">
        <v>17</v>
      </c>
      <c r="D29" s="3">
        <v>10</v>
      </c>
      <c r="E29" s="3">
        <v>102</v>
      </c>
      <c r="F29" s="3">
        <v>91</v>
      </c>
      <c r="G29" s="3">
        <f t="shared" si="1"/>
        <v>11</v>
      </c>
      <c r="H29" s="3">
        <f t="shared" si="0"/>
        <v>6.3190619833463888</v>
      </c>
      <c r="I29" s="3">
        <f t="shared" si="2"/>
        <v>21.911180715753044</v>
      </c>
      <c r="J29" s="3">
        <v>26</v>
      </c>
      <c r="K29" s="3" t="s">
        <v>23</v>
      </c>
      <c r="L29" s="3">
        <v>0.3804648905313065</v>
      </c>
      <c r="O29" s="13"/>
    </row>
    <row r="30" spans="2:15">
      <c r="B30" s="3">
        <v>22</v>
      </c>
      <c r="C30" s="3">
        <v>7</v>
      </c>
      <c r="D30" s="3">
        <v>13</v>
      </c>
      <c r="E30" s="3">
        <v>109</v>
      </c>
      <c r="F30" s="3">
        <v>86</v>
      </c>
      <c r="G30" s="3">
        <f t="shared" si="1"/>
        <v>23</v>
      </c>
      <c r="H30" s="3">
        <f t="shared" si="0"/>
        <v>9.2747917075314028</v>
      </c>
      <c r="I30" s="3">
        <f t="shared" si="2"/>
        <v>188.38134267164875</v>
      </c>
      <c r="J30" s="3">
        <v>27</v>
      </c>
      <c r="K30" s="3" t="s">
        <v>43</v>
      </c>
      <c r="L30" s="3">
        <v>-6.1071438283960253</v>
      </c>
      <c r="O30" s="13"/>
    </row>
    <row r="31" spans="2:15">
      <c r="B31" s="3">
        <v>23</v>
      </c>
      <c r="C31" s="3">
        <v>21</v>
      </c>
      <c r="D31" s="3">
        <v>19</v>
      </c>
      <c r="E31" s="3">
        <v>98</v>
      </c>
      <c r="F31" s="3">
        <v>86</v>
      </c>
      <c r="G31" s="3">
        <f t="shared" si="1"/>
        <v>12</v>
      </c>
      <c r="H31" s="3">
        <f t="shared" si="0"/>
        <v>7.3732406415287626</v>
      </c>
      <c r="I31" s="3">
        <f t="shared" si="2"/>
        <v>21.406902161201177</v>
      </c>
      <c r="J31" s="3">
        <v>28</v>
      </c>
      <c r="K31" s="3" t="s">
        <v>22</v>
      </c>
      <c r="L31" s="3">
        <v>2.4571937565048074</v>
      </c>
      <c r="O31" s="13"/>
    </row>
    <row r="32" spans="2:15">
      <c r="B32" s="3">
        <v>24</v>
      </c>
      <c r="C32" s="3">
        <v>16</v>
      </c>
      <c r="D32" s="3">
        <v>20</v>
      </c>
      <c r="E32" s="3">
        <v>111</v>
      </c>
      <c r="F32" s="3">
        <v>105</v>
      </c>
      <c r="G32" s="3">
        <f t="shared" si="1"/>
        <v>6</v>
      </c>
      <c r="H32" s="3">
        <f t="shared" si="0"/>
        <v>6.5983599066878398</v>
      </c>
      <c r="I32" s="3">
        <f t="shared" si="2"/>
        <v>0.35803457793148036</v>
      </c>
      <c r="J32" s="3">
        <v>29</v>
      </c>
      <c r="K32" s="3" t="s">
        <v>21</v>
      </c>
      <c r="L32" s="3">
        <v>-1.4759449385861998</v>
      </c>
      <c r="O32" s="13"/>
    </row>
    <row r="33" spans="2:15">
      <c r="B33" s="3">
        <v>25</v>
      </c>
      <c r="C33" s="3">
        <v>3</v>
      </c>
      <c r="D33" s="3">
        <v>18</v>
      </c>
      <c r="E33" s="3">
        <v>84</v>
      </c>
      <c r="F33" s="3">
        <v>79</v>
      </c>
      <c r="G33" s="3">
        <f t="shared" si="1"/>
        <v>5</v>
      </c>
      <c r="H33" s="3">
        <f t="shared" si="0"/>
        <v>-2.8846805339770372</v>
      </c>
      <c r="I33" s="3">
        <f t="shared" si="2"/>
        <v>62.168187122876418</v>
      </c>
      <c r="O33" s="13"/>
    </row>
    <row r="34" spans="2:15">
      <c r="B34" s="3">
        <v>26</v>
      </c>
      <c r="C34" s="3">
        <v>25</v>
      </c>
      <c r="D34" s="3">
        <v>27</v>
      </c>
      <c r="E34" s="3">
        <v>91</v>
      </c>
      <c r="F34" s="3">
        <v>72</v>
      </c>
      <c r="G34" s="3">
        <f t="shared" si="1"/>
        <v>19</v>
      </c>
      <c r="H34" s="3">
        <f t="shared" si="0"/>
        <v>16.484595950744644</v>
      </c>
      <c r="I34" s="3">
        <f t="shared" si="2"/>
        <v>6.3272575310102388</v>
      </c>
      <c r="O34" s="13"/>
    </row>
    <row r="35" spans="2:15">
      <c r="B35" s="3">
        <v>27</v>
      </c>
      <c r="C35" s="3">
        <v>22</v>
      </c>
      <c r="D35" s="3">
        <v>4</v>
      </c>
      <c r="E35" s="3">
        <v>78</v>
      </c>
      <c r="F35" s="3">
        <v>74</v>
      </c>
      <c r="G35" s="3">
        <f t="shared" si="1"/>
        <v>4</v>
      </c>
      <c r="H35" s="3">
        <f t="shared" si="0"/>
        <v>15.001156622149924</v>
      </c>
      <c r="I35" s="3">
        <f t="shared" si="2"/>
        <v>121.02544702507313</v>
      </c>
      <c r="O35" s="13"/>
    </row>
    <row r="36" spans="2:15">
      <c r="B36" s="3">
        <v>28</v>
      </c>
      <c r="C36" s="3">
        <v>6</v>
      </c>
      <c r="D36" s="3">
        <v>9</v>
      </c>
      <c r="E36" s="3">
        <v>74</v>
      </c>
      <c r="F36" s="3">
        <v>83</v>
      </c>
      <c r="G36" s="3">
        <f t="shared" si="1"/>
        <v>-9</v>
      </c>
      <c r="H36" s="3">
        <f t="shared" si="0"/>
        <v>-5.4465447803267315</v>
      </c>
      <c r="I36" s="3">
        <f t="shared" si="2"/>
        <v>12.627043998223197</v>
      </c>
      <c r="O36" s="13"/>
    </row>
    <row r="37" spans="2:15">
      <c r="B37" s="3">
        <v>29</v>
      </c>
      <c r="C37" s="3">
        <v>8</v>
      </c>
      <c r="D37" s="3">
        <v>26</v>
      </c>
      <c r="E37" s="3">
        <v>93</v>
      </c>
      <c r="F37" s="3">
        <v>106</v>
      </c>
      <c r="G37" s="3">
        <f t="shared" si="1"/>
        <v>-13</v>
      </c>
      <c r="H37" s="3">
        <f t="shared" si="0"/>
        <v>2.8906677940237984</v>
      </c>
      <c r="I37" s="3">
        <f t="shared" si="2"/>
        <v>252.51332294002518</v>
      </c>
      <c r="O37" s="13"/>
    </row>
    <row r="38" spans="2:15">
      <c r="B38" s="3">
        <v>30</v>
      </c>
      <c r="C38" s="3">
        <v>11</v>
      </c>
      <c r="D38" s="3">
        <v>12</v>
      </c>
      <c r="E38" s="3">
        <v>93</v>
      </c>
      <c r="F38" s="3">
        <v>108</v>
      </c>
      <c r="G38" s="3">
        <f t="shared" si="1"/>
        <v>-15</v>
      </c>
      <c r="H38" s="3">
        <f t="shared" si="0"/>
        <v>-2.5205253392985716</v>
      </c>
      <c r="I38" s="3">
        <f t="shared" si="2"/>
        <v>155.73728780708902</v>
      </c>
      <c r="O38" s="13"/>
    </row>
    <row r="39" spans="2:15">
      <c r="B39" s="3">
        <v>31</v>
      </c>
      <c r="C39" s="3">
        <v>10</v>
      </c>
      <c r="D39" s="3">
        <v>16</v>
      </c>
      <c r="E39" s="3">
        <v>87</v>
      </c>
      <c r="F39" s="3">
        <v>80</v>
      </c>
      <c r="G39" s="3">
        <f t="shared" si="1"/>
        <v>7</v>
      </c>
      <c r="H39" s="3">
        <f t="shared" si="0"/>
        <v>3.9691820389565922</v>
      </c>
      <c r="I39" s="3">
        <f t="shared" si="2"/>
        <v>9.1858575129833202</v>
      </c>
      <c r="O39" s="13"/>
    </row>
    <row r="40" spans="2:15">
      <c r="B40" s="3">
        <v>32</v>
      </c>
      <c r="C40" s="3">
        <v>1</v>
      </c>
      <c r="D40" s="3">
        <v>3</v>
      </c>
      <c r="E40" s="3">
        <v>98</v>
      </c>
      <c r="F40" s="3">
        <v>92</v>
      </c>
      <c r="G40" s="3">
        <f t="shared" si="1"/>
        <v>6</v>
      </c>
      <c r="H40" s="3">
        <f t="shared" si="0"/>
        <v>5.289615317578523</v>
      </c>
      <c r="I40" s="3">
        <f t="shared" si="2"/>
        <v>0.50464639701906278</v>
      </c>
      <c r="O40" s="13"/>
    </row>
    <row r="41" spans="2:15">
      <c r="B41" s="3">
        <v>33</v>
      </c>
      <c r="C41" s="3">
        <v>29</v>
      </c>
      <c r="D41" s="3">
        <v>17</v>
      </c>
      <c r="E41" s="3">
        <v>79</v>
      </c>
      <c r="F41" s="3">
        <v>87</v>
      </c>
      <c r="G41" s="3">
        <f t="shared" si="1"/>
        <v>-8</v>
      </c>
      <c r="H41" s="3">
        <f t="shared" si="0"/>
        <v>-2.2878906230948317</v>
      </c>
      <c r="I41" s="3">
        <f t="shared" si="2"/>
        <v>32.628193533727952</v>
      </c>
    </row>
    <row r="42" spans="2:15">
      <c r="B42" s="3">
        <v>34</v>
      </c>
      <c r="C42" s="3">
        <v>19</v>
      </c>
      <c r="D42" s="3">
        <v>2</v>
      </c>
      <c r="E42" s="3">
        <v>107</v>
      </c>
      <c r="F42" s="3">
        <v>117</v>
      </c>
      <c r="G42" s="3">
        <f t="shared" si="1"/>
        <v>-10</v>
      </c>
      <c r="H42" s="3">
        <f t="shared" si="0"/>
        <v>2.6507458530654513</v>
      </c>
      <c r="I42" s="3">
        <f t="shared" si="2"/>
        <v>160.04137063885273</v>
      </c>
    </row>
    <row r="43" spans="2:15">
      <c r="B43" s="3">
        <v>35</v>
      </c>
      <c r="C43" s="3">
        <v>13</v>
      </c>
      <c r="D43" s="3">
        <v>24</v>
      </c>
      <c r="E43" s="3">
        <v>99</v>
      </c>
      <c r="F43" s="3">
        <v>116</v>
      </c>
      <c r="G43" s="3">
        <f t="shared" si="1"/>
        <v>-17</v>
      </c>
      <c r="H43" s="3">
        <f t="shared" si="0"/>
        <v>-5.5346925988955267</v>
      </c>
      <c r="I43" s="3">
        <f t="shared" si="2"/>
        <v>131.45327380182101</v>
      </c>
    </row>
    <row r="44" spans="2:15">
      <c r="B44" s="3">
        <v>36</v>
      </c>
      <c r="C44" s="3">
        <v>5</v>
      </c>
      <c r="D44" s="3">
        <v>22</v>
      </c>
      <c r="E44" s="3">
        <v>97</v>
      </c>
      <c r="F44" s="3">
        <v>83</v>
      </c>
      <c r="G44" s="3">
        <f t="shared" si="1"/>
        <v>14</v>
      </c>
      <c r="H44" s="3">
        <f t="shared" si="0"/>
        <v>9.583778811613012</v>
      </c>
      <c r="I44" s="3">
        <f t="shared" si="2"/>
        <v>19.503009584758182</v>
      </c>
    </row>
    <row r="45" spans="2:15">
      <c r="B45" s="3">
        <v>37</v>
      </c>
      <c r="C45" s="3">
        <v>9</v>
      </c>
      <c r="D45" s="3">
        <v>27</v>
      </c>
      <c r="E45" s="3">
        <v>88</v>
      </c>
      <c r="F45" s="3">
        <v>76</v>
      </c>
      <c r="G45" s="3">
        <f t="shared" si="1"/>
        <v>12</v>
      </c>
      <c r="H45" s="3">
        <f t="shared" si="0"/>
        <v>11.866647886177908</v>
      </c>
      <c r="I45" s="3">
        <f t="shared" si="2"/>
        <v>1.7782786260820093E-2</v>
      </c>
    </row>
    <row r="46" spans="2:15">
      <c r="B46" s="3">
        <v>38</v>
      </c>
      <c r="C46" s="3">
        <v>15</v>
      </c>
      <c r="D46" s="3">
        <v>20</v>
      </c>
      <c r="E46" s="3">
        <v>90</v>
      </c>
      <c r="F46" s="3">
        <v>100</v>
      </c>
      <c r="G46" s="3">
        <f t="shared" si="1"/>
        <v>-10</v>
      </c>
      <c r="H46" s="3">
        <f t="shared" si="0"/>
        <v>4.2917806601482855</v>
      </c>
      <c r="I46" s="3">
        <f t="shared" si="2"/>
        <v>204.25499443778855</v>
      </c>
    </row>
    <row r="47" spans="2:15">
      <c r="B47" s="3">
        <v>39</v>
      </c>
      <c r="C47" s="3">
        <v>18</v>
      </c>
      <c r="D47" s="3">
        <v>14</v>
      </c>
      <c r="E47" s="3">
        <v>100</v>
      </c>
      <c r="F47" s="3">
        <v>95</v>
      </c>
      <c r="G47" s="3">
        <f t="shared" si="1"/>
        <v>5</v>
      </c>
      <c r="H47" s="3">
        <f t="shared" si="0"/>
        <v>10.420031697709915</v>
      </c>
      <c r="I47" s="3">
        <f t="shared" si="2"/>
        <v>29.37674360418022</v>
      </c>
    </row>
    <row r="48" spans="2:15">
      <c r="B48" s="3">
        <v>40</v>
      </c>
      <c r="C48" s="3">
        <v>28</v>
      </c>
      <c r="D48" s="3">
        <v>8</v>
      </c>
      <c r="E48" s="3">
        <v>101</v>
      </c>
      <c r="F48" s="3">
        <v>92</v>
      </c>
      <c r="G48" s="3">
        <f t="shared" si="1"/>
        <v>9</v>
      </c>
      <c r="H48" s="3">
        <f t="shared" si="0"/>
        <v>6.8976281994984223</v>
      </c>
      <c r="I48" s="3">
        <f t="shared" si="2"/>
        <v>4.4199671875442457</v>
      </c>
    </row>
    <row r="49" spans="2:9">
      <c r="B49" s="3">
        <v>41</v>
      </c>
      <c r="C49" s="3">
        <v>23</v>
      </c>
      <c r="D49" s="3">
        <v>6</v>
      </c>
      <c r="E49" s="3">
        <v>79</v>
      </c>
      <c r="F49" s="3">
        <v>96</v>
      </c>
      <c r="G49" s="3">
        <f t="shared" si="1"/>
        <v>-17</v>
      </c>
      <c r="H49" s="3">
        <f t="shared" si="0"/>
        <v>14.679558252517129</v>
      </c>
      <c r="I49" s="3">
        <f t="shared" si="2"/>
        <v>1003.5944110746261</v>
      </c>
    </row>
    <row r="50" spans="2:9">
      <c r="B50" s="3">
        <v>42</v>
      </c>
      <c r="C50" s="3">
        <v>11</v>
      </c>
      <c r="D50" s="3">
        <v>7</v>
      </c>
      <c r="E50" s="3">
        <v>74</v>
      </c>
      <c r="F50" s="3">
        <v>72</v>
      </c>
      <c r="G50" s="3">
        <f t="shared" si="1"/>
        <v>2</v>
      </c>
      <c r="H50" s="3">
        <f t="shared" si="0"/>
        <v>-2.41206217752022</v>
      </c>
      <c r="I50" s="3">
        <f t="shared" si="2"/>
        <v>19.466292658304461</v>
      </c>
    </row>
    <row r="51" spans="2:9">
      <c r="B51" s="3">
        <v>43</v>
      </c>
      <c r="C51" s="3">
        <v>14</v>
      </c>
      <c r="D51" s="3">
        <v>24</v>
      </c>
      <c r="E51" s="3">
        <v>88</v>
      </c>
      <c r="F51" s="3">
        <v>78</v>
      </c>
      <c r="G51" s="3">
        <f t="shared" si="1"/>
        <v>10</v>
      </c>
      <c r="H51" s="3">
        <f t="shared" si="0"/>
        <v>-8.0874103693389383</v>
      </c>
      <c r="I51" s="3">
        <f t="shared" si="2"/>
        <v>327.15441386886982</v>
      </c>
    </row>
    <row r="52" spans="2:9">
      <c r="B52" s="3">
        <v>44</v>
      </c>
      <c r="C52" s="3">
        <v>26</v>
      </c>
      <c r="D52" s="3">
        <v>28</v>
      </c>
      <c r="E52" s="3">
        <v>91</v>
      </c>
      <c r="F52" s="3">
        <v>77</v>
      </c>
      <c r="G52" s="3">
        <f t="shared" si="1"/>
        <v>14</v>
      </c>
      <c r="H52" s="3">
        <f t="shared" si="0"/>
        <v>1.7790546978008592</v>
      </c>
      <c r="I52" s="3">
        <f t="shared" si="2"/>
        <v>149.35150407934324</v>
      </c>
    </row>
    <row r="53" spans="2:9">
      <c r="B53" s="3">
        <v>45</v>
      </c>
      <c r="C53" s="3">
        <v>12</v>
      </c>
      <c r="D53" s="3">
        <v>23</v>
      </c>
      <c r="E53" s="3">
        <v>98</v>
      </c>
      <c r="F53" s="3">
        <v>95</v>
      </c>
      <c r="G53" s="3">
        <f t="shared" si="1"/>
        <v>3</v>
      </c>
      <c r="H53" s="3">
        <f t="shared" si="0"/>
        <v>3.3734358944861929</v>
      </c>
      <c r="I53" s="3">
        <f t="shared" si="2"/>
        <v>0.13945436729070296</v>
      </c>
    </row>
    <row r="54" spans="2:9">
      <c r="B54" s="3">
        <v>46</v>
      </c>
      <c r="C54" s="3">
        <v>27</v>
      </c>
      <c r="D54" s="3">
        <v>3</v>
      </c>
      <c r="E54" s="3">
        <v>109</v>
      </c>
      <c r="F54" s="3">
        <v>105</v>
      </c>
      <c r="G54" s="3">
        <f t="shared" si="1"/>
        <v>4</v>
      </c>
      <c r="H54" s="3">
        <f t="shared" si="0"/>
        <v>3.0622256058119501</v>
      </c>
      <c r="I54" s="3">
        <f t="shared" si="2"/>
        <v>0.87942081439476394</v>
      </c>
    </row>
    <row r="55" spans="2:9">
      <c r="B55" s="3">
        <v>47</v>
      </c>
      <c r="C55" s="3">
        <v>19</v>
      </c>
      <c r="D55" s="3">
        <v>15</v>
      </c>
      <c r="E55" s="3">
        <v>88</v>
      </c>
      <c r="F55" s="3">
        <v>97</v>
      </c>
      <c r="G55" s="3">
        <f t="shared" si="1"/>
        <v>-9</v>
      </c>
      <c r="H55" s="3">
        <f t="shared" si="0"/>
        <v>2.4571981905236324</v>
      </c>
      <c r="I55" s="3">
        <f t="shared" si="2"/>
        <v>131.26739037693801</v>
      </c>
    </row>
    <row r="56" spans="2:9">
      <c r="B56" s="3">
        <v>48</v>
      </c>
      <c r="C56" s="3">
        <v>17</v>
      </c>
      <c r="D56" s="3">
        <v>16</v>
      </c>
      <c r="E56" s="3">
        <v>106</v>
      </c>
      <c r="F56" s="3">
        <v>82</v>
      </c>
      <c r="G56" s="3">
        <f t="shared" si="1"/>
        <v>24</v>
      </c>
      <c r="H56" s="3">
        <f t="shared" si="0"/>
        <v>6.432460458528622</v>
      </c>
      <c r="I56" s="3">
        <f t="shared" si="2"/>
        <v>308.61844554116033</v>
      </c>
    </row>
    <row r="57" spans="2:9">
      <c r="B57" s="3">
        <v>49</v>
      </c>
      <c r="C57" s="3">
        <v>13</v>
      </c>
      <c r="D57" s="3">
        <v>25</v>
      </c>
      <c r="E57" s="3">
        <v>101</v>
      </c>
      <c r="F57" s="3">
        <v>103</v>
      </c>
      <c r="G57" s="3">
        <f t="shared" si="1"/>
        <v>-2</v>
      </c>
      <c r="H57" s="3">
        <f t="shared" si="0"/>
        <v>-5.2505371309742586</v>
      </c>
      <c r="I57" s="3">
        <f t="shared" si="2"/>
        <v>10.565991639842364</v>
      </c>
    </row>
    <row r="58" spans="2:9">
      <c r="B58" s="3">
        <v>50</v>
      </c>
      <c r="C58" s="3">
        <v>5</v>
      </c>
      <c r="D58" s="3">
        <v>8</v>
      </c>
      <c r="E58" s="3">
        <v>107</v>
      </c>
      <c r="F58" s="3">
        <v>100</v>
      </c>
      <c r="G58" s="3">
        <f t="shared" si="1"/>
        <v>7</v>
      </c>
      <c r="H58" s="3">
        <f t="shared" si="0"/>
        <v>11.721144878688701</v>
      </c>
      <c r="I58" s="3">
        <f t="shared" si="2"/>
        <v>22.289208965568552</v>
      </c>
    </row>
    <row r="59" spans="2:9">
      <c r="B59" s="3">
        <v>51</v>
      </c>
      <c r="C59" s="3">
        <v>22</v>
      </c>
      <c r="D59" s="3">
        <v>7</v>
      </c>
      <c r="E59" s="3">
        <v>82</v>
      </c>
      <c r="F59" s="3">
        <v>84</v>
      </c>
      <c r="G59" s="3">
        <f t="shared" si="1"/>
        <v>-2</v>
      </c>
      <c r="H59" s="3">
        <f t="shared" si="0"/>
        <v>2.5741427440481099</v>
      </c>
      <c r="I59" s="3">
        <f t="shared" si="2"/>
        <v>20.922781842927979</v>
      </c>
    </row>
    <row r="60" spans="2:9">
      <c r="B60" s="3">
        <v>52</v>
      </c>
      <c r="C60" s="3">
        <v>20</v>
      </c>
      <c r="D60" s="3">
        <v>24</v>
      </c>
      <c r="E60" s="3">
        <v>125</v>
      </c>
      <c r="F60" s="3">
        <v>121</v>
      </c>
      <c r="G60" s="3">
        <f t="shared" si="1"/>
        <v>4</v>
      </c>
      <c r="H60" s="3">
        <f t="shared" si="0"/>
        <v>-3.6015644521059156</v>
      </c>
      <c r="I60" s="3">
        <f t="shared" si="2"/>
        <v>57.783782119520303</v>
      </c>
    </row>
    <row r="61" spans="2:9">
      <c r="B61" s="3">
        <v>53</v>
      </c>
      <c r="C61" s="3">
        <v>4</v>
      </c>
      <c r="D61" s="3">
        <v>12</v>
      </c>
      <c r="E61" s="3">
        <v>89</v>
      </c>
      <c r="F61" s="3">
        <v>70</v>
      </c>
      <c r="G61" s="3">
        <f t="shared" si="1"/>
        <v>19</v>
      </c>
      <c r="H61" s="3">
        <f t="shared" si="0"/>
        <v>-8.6796934761058075</v>
      </c>
      <c r="I61" s="3">
        <f t="shared" si="2"/>
        <v>766.16543093117446</v>
      </c>
    </row>
    <row r="62" spans="2:9">
      <c r="B62" s="3">
        <v>54</v>
      </c>
      <c r="C62" s="3">
        <v>14</v>
      </c>
      <c r="D62" s="3">
        <v>10</v>
      </c>
      <c r="E62" s="3">
        <v>79</v>
      </c>
      <c r="F62" s="3">
        <v>83</v>
      </c>
      <c r="G62" s="3">
        <f t="shared" si="1"/>
        <v>-4</v>
      </c>
      <c r="H62" s="3">
        <f t="shared" si="0"/>
        <v>-3.4860371715543761</v>
      </c>
      <c r="I62" s="3">
        <f t="shared" si="2"/>
        <v>0.26415778902382581</v>
      </c>
    </row>
    <row r="63" spans="2:9">
      <c r="B63" s="3">
        <v>55</v>
      </c>
      <c r="C63" s="3">
        <v>16</v>
      </c>
      <c r="D63" s="3">
        <v>29</v>
      </c>
      <c r="E63" s="3">
        <v>90</v>
      </c>
      <c r="F63" s="3">
        <v>86</v>
      </c>
      <c r="G63" s="3">
        <f t="shared" si="1"/>
        <v>4</v>
      </c>
      <c r="H63" s="3">
        <f t="shared" si="0"/>
        <v>7.4227808558892896</v>
      </c>
      <c r="I63" s="3">
        <f t="shared" si="2"/>
        <v>11.715428787442217</v>
      </c>
    </row>
    <row r="64" spans="2:9">
      <c r="B64" s="3">
        <v>56</v>
      </c>
      <c r="C64" s="3">
        <v>25</v>
      </c>
      <c r="D64" s="3">
        <v>8</v>
      </c>
      <c r="E64" s="3">
        <v>93</v>
      </c>
      <c r="F64" s="3">
        <v>73</v>
      </c>
      <c r="G64" s="3">
        <f t="shared" si="1"/>
        <v>20</v>
      </c>
      <c r="H64" s="3">
        <f t="shared" si="0"/>
        <v>10.962103001567874</v>
      </c>
      <c r="I64" s="3">
        <f t="shared" si="2"/>
        <v>81.683582154268436</v>
      </c>
    </row>
    <row r="65" spans="2:9">
      <c r="B65" s="3">
        <v>57</v>
      </c>
      <c r="C65" s="3">
        <v>9</v>
      </c>
      <c r="D65" s="3">
        <v>26</v>
      </c>
      <c r="E65" s="3">
        <v>97</v>
      </c>
      <c r="F65" s="3">
        <v>104</v>
      </c>
      <c r="G65" s="3">
        <f t="shared" si="1"/>
        <v>-7</v>
      </c>
      <c r="H65" s="3">
        <f t="shared" si="0"/>
        <v>5.3790391672505775</v>
      </c>
      <c r="I65" s="3">
        <f t="shared" si="2"/>
        <v>153.2406107043239</v>
      </c>
    </row>
    <row r="66" spans="2:9">
      <c r="B66" s="3">
        <v>58</v>
      </c>
      <c r="C66" s="3">
        <v>6</v>
      </c>
      <c r="D66" s="3">
        <v>1</v>
      </c>
      <c r="E66" s="3">
        <v>87</v>
      </c>
      <c r="F66" s="3">
        <v>103</v>
      </c>
      <c r="G66" s="3">
        <f t="shared" si="1"/>
        <v>-16</v>
      </c>
      <c r="H66" s="3">
        <f t="shared" si="0"/>
        <v>0.33692983031024548</v>
      </c>
      <c r="I66" s="3">
        <f t="shared" si="2"/>
        <v>266.8952762804808</v>
      </c>
    </row>
    <row r="67" spans="2:9">
      <c r="B67" s="3">
        <v>59</v>
      </c>
      <c r="C67" s="3">
        <v>21</v>
      </c>
      <c r="D67" s="3">
        <v>11</v>
      </c>
      <c r="E67" s="3">
        <v>101</v>
      </c>
      <c r="F67" s="3">
        <v>99</v>
      </c>
      <c r="G67" s="3">
        <f t="shared" si="1"/>
        <v>2</v>
      </c>
      <c r="H67" s="3">
        <f t="shared" si="0"/>
        <v>9.1926181089791079</v>
      </c>
      <c r="I67" s="3">
        <f t="shared" si="2"/>
        <v>51.733755261614199</v>
      </c>
    </row>
    <row r="68" spans="2:9">
      <c r="B68" s="3">
        <v>60</v>
      </c>
      <c r="C68" s="3">
        <v>19</v>
      </c>
      <c r="D68" s="3">
        <v>24</v>
      </c>
      <c r="E68" s="3">
        <v>95</v>
      </c>
      <c r="F68" s="3">
        <v>88</v>
      </c>
      <c r="G68" s="3">
        <f t="shared" si="1"/>
        <v>7</v>
      </c>
      <c r="H68" s="3">
        <f t="shared" si="0"/>
        <v>-4.5641527289827168</v>
      </c>
      <c r="I68" s="3">
        <f t="shared" si="2"/>
        <v>133.72962833923839</v>
      </c>
    </row>
    <row r="69" spans="2:9">
      <c r="B69" s="3">
        <v>61</v>
      </c>
      <c r="C69" s="3">
        <v>27</v>
      </c>
      <c r="D69" s="3">
        <v>5</v>
      </c>
      <c r="E69" s="3">
        <v>92</v>
      </c>
      <c r="F69" s="3">
        <v>106</v>
      </c>
      <c r="G69" s="3">
        <f t="shared" si="1"/>
        <v>-14</v>
      </c>
      <c r="H69" s="3">
        <f t="shared" si="0"/>
        <v>-9.5320707003167513</v>
      </c>
      <c r="I69" s="3">
        <f t="shared" si="2"/>
        <v>19.962392226968046</v>
      </c>
    </row>
    <row r="70" spans="2:9">
      <c r="B70" s="3">
        <v>62</v>
      </c>
      <c r="C70" s="3">
        <v>29</v>
      </c>
      <c r="D70" s="3">
        <v>4</v>
      </c>
      <c r="E70" s="3">
        <v>107</v>
      </c>
      <c r="F70" s="3">
        <v>100</v>
      </c>
      <c r="G70" s="3">
        <f t="shared" si="1"/>
        <v>7</v>
      </c>
      <c r="H70" s="3">
        <f t="shared" si="0"/>
        <v>11.972496495707292</v>
      </c>
      <c r="I70" s="3">
        <f t="shared" si="2"/>
        <v>24.725721399821296</v>
      </c>
    </row>
    <row r="71" spans="2:9">
      <c r="B71" s="3">
        <v>63</v>
      </c>
      <c r="C71" s="3">
        <v>3</v>
      </c>
      <c r="D71" s="3">
        <v>2</v>
      </c>
      <c r="E71" s="3">
        <v>69</v>
      </c>
      <c r="F71" s="3">
        <v>91</v>
      </c>
      <c r="G71" s="3">
        <f t="shared" si="1"/>
        <v>-22</v>
      </c>
      <c r="H71" s="3">
        <f t="shared" si="0"/>
        <v>-1.0487277511066129</v>
      </c>
      <c r="I71" s="3">
        <f t="shared" si="2"/>
        <v>438.95580884725024</v>
      </c>
    </row>
    <row r="72" spans="2:9">
      <c r="B72" s="3">
        <v>64</v>
      </c>
      <c r="C72" s="3">
        <v>18</v>
      </c>
      <c r="D72" s="3">
        <v>26</v>
      </c>
      <c r="E72" s="3">
        <v>86</v>
      </c>
      <c r="F72" s="3">
        <v>84</v>
      </c>
      <c r="G72" s="3">
        <f t="shared" si="1"/>
        <v>2</v>
      </c>
      <c r="H72" s="3">
        <f t="shared" si="0"/>
        <v>4.9021969005608348</v>
      </c>
      <c r="I72" s="3">
        <f t="shared" si="2"/>
        <v>8.4227468496249163</v>
      </c>
    </row>
    <row r="73" spans="2:9">
      <c r="B73" s="3">
        <v>65</v>
      </c>
      <c r="C73" s="3">
        <v>15</v>
      </c>
      <c r="D73" s="3">
        <v>17</v>
      </c>
      <c r="E73" s="3">
        <v>99</v>
      </c>
      <c r="F73" s="3">
        <v>93</v>
      </c>
      <c r="G73" s="3">
        <f t="shared" si="1"/>
        <v>6</v>
      </c>
      <c r="H73" s="3">
        <f t="shared" ref="H73:H136" si="3">Home_edge+VLOOKUP(C73,lookup,3)-VLOOKUP(D73,lookup,3)</f>
        <v>-1.0274725775194562</v>
      </c>
      <c r="I73" s="3">
        <f t="shared" si="2"/>
        <v>49.385370827787945</v>
      </c>
    </row>
    <row r="74" spans="2:9">
      <c r="B74" s="3">
        <v>66</v>
      </c>
      <c r="C74" s="3">
        <v>28</v>
      </c>
      <c r="D74" s="3">
        <v>7</v>
      </c>
      <c r="E74" s="3">
        <v>78</v>
      </c>
      <c r="F74" s="3">
        <v>80</v>
      </c>
      <c r="G74" s="3">
        <f t="shared" ref="G74:G137" si="4">E74-F74</f>
        <v>-2</v>
      </c>
      <c r="H74" s="3">
        <f t="shared" si="3"/>
        <v>3.4786213126964838</v>
      </c>
      <c r="I74" s="3">
        <f t="shared" ref="I74:I137" si="5">(G74-H74)^2</f>
        <v>30.015291487932149</v>
      </c>
    </row>
    <row r="75" spans="2:9">
      <c r="B75" s="3">
        <v>67</v>
      </c>
      <c r="C75" s="3">
        <v>22</v>
      </c>
      <c r="D75" s="3">
        <v>1</v>
      </c>
      <c r="E75" s="3">
        <v>93</v>
      </c>
      <c r="F75" s="3">
        <v>88</v>
      </c>
      <c r="G75" s="3">
        <f t="shared" si="4"/>
        <v>5</v>
      </c>
      <c r="H75" s="3">
        <f t="shared" si="3"/>
        <v>9.2882528682602459</v>
      </c>
      <c r="I75" s="3">
        <f t="shared" si="5"/>
        <v>18.389112662142225</v>
      </c>
    </row>
    <row r="76" spans="2:9">
      <c r="B76" s="3">
        <v>68</v>
      </c>
      <c r="C76" s="3">
        <v>23</v>
      </c>
      <c r="D76" s="3">
        <v>13</v>
      </c>
      <c r="E76" s="3">
        <v>94</v>
      </c>
      <c r="F76" s="3">
        <v>88</v>
      </c>
      <c r="G76" s="3">
        <f t="shared" si="4"/>
        <v>6</v>
      </c>
      <c r="H76" s="3">
        <f t="shared" si="3"/>
        <v>9.8656025385979227</v>
      </c>
      <c r="I76" s="3">
        <f t="shared" si="5"/>
        <v>14.942882986414704</v>
      </c>
    </row>
    <row r="77" spans="2:9">
      <c r="B77" s="3">
        <v>69</v>
      </c>
      <c r="C77" s="3">
        <v>2</v>
      </c>
      <c r="D77" s="3">
        <v>12</v>
      </c>
      <c r="E77" s="3">
        <v>98</v>
      </c>
      <c r="F77" s="3">
        <v>95</v>
      </c>
      <c r="G77" s="3">
        <f t="shared" si="4"/>
        <v>3</v>
      </c>
      <c r="H77" s="3">
        <f t="shared" si="3"/>
        <v>0.50388983886068228</v>
      </c>
      <c r="I77" s="3">
        <f t="shared" si="5"/>
        <v>6.2305659365429511</v>
      </c>
    </row>
    <row r="78" spans="2:9">
      <c r="B78" s="3">
        <v>70</v>
      </c>
      <c r="C78" s="3">
        <v>16</v>
      </c>
      <c r="D78" s="3">
        <v>15</v>
      </c>
      <c r="E78" s="3">
        <v>114</v>
      </c>
      <c r="F78" s="3">
        <v>110</v>
      </c>
      <c r="G78" s="3">
        <f t="shared" si="4"/>
        <v>4</v>
      </c>
      <c r="H78" s="3">
        <f t="shared" si="3"/>
        <v>6.1623628103139136</v>
      </c>
      <c r="I78" s="3">
        <f t="shared" si="5"/>
        <v>4.675812923428686</v>
      </c>
    </row>
    <row r="79" spans="2:9">
      <c r="B79" s="3">
        <v>71</v>
      </c>
      <c r="C79" s="3">
        <v>6</v>
      </c>
      <c r="D79" s="3">
        <v>7</v>
      </c>
      <c r="E79" s="3">
        <v>63</v>
      </c>
      <c r="F79" s="3">
        <v>89</v>
      </c>
      <c r="G79" s="3">
        <f t="shared" si="4"/>
        <v>-26</v>
      </c>
      <c r="H79" s="3">
        <f t="shared" si="3"/>
        <v>-6.3771802939018905</v>
      </c>
      <c r="I79" s="3">
        <f t="shared" si="5"/>
        <v>385.0550532180323</v>
      </c>
    </row>
    <row r="80" spans="2:9">
      <c r="B80" s="3">
        <v>72</v>
      </c>
      <c r="C80" s="3">
        <v>20</v>
      </c>
      <c r="D80" s="3">
        <v>26</v>
      </c>
      <c r="E80" s="3">
        <v>105</v>
      </c>
      <c r="F80" s="3">
        <v>98</v>
      </c>
      <c r="G80" s="3">
        <f t="shared" si="4"/>
        <v>7</v>
      </c>
      <c r="H80" s="3">
        <f t="shared" si="3"/>
        <v>2.8237946838583032</v>
      </c>
      <c r="I80" s="3">
        <f t="shared" si="5"/>
        <v>17.440690842570174</v>
      </c>
    </row>
    <row r="81" spans="2:9">
      <c r="B81" s="3">
        <v>73</v>
      </c>
      <c r="C81" s="3">
        <v>21</v>
      </c>
      <c r="D81" s="3">
        <v>4</v>
      </c>
      <c r="E81" s="3">
        <v>108</v>
      </c>
      <c r="F81" s="3">
        <v>84</v>
      </c>
      <c r="G81" s="3">
        <f t="shared" si="4"/>
        <v>24</v>
      </c>
      <c r="H81" s="3">
        <f t="shared" si="3"/>
        <v>15.351786245786343</v>
      </c>
      <c r="I81" s="3">
        <f t="shared" si="5"/>
        <v>74.791601138570272</v>
      </c>
    </row>
    <row r="82" spans="2:9">
      <c r="B82" s="3">
        <v>74</v>
      </c>
      <c r="C82" s="3">
        <v>10</v>
      </c>
      <c r="D82" s="3">
        <v>19</v>
      </c>
      <c r="E82" s="3">
        <v>107</v>
      </c>
      <c r="F82" s="3">
        <v>94</v>
      </c>
      <c r="G82" s="3">
        <f t="shared" si="4"/>
        <v>13</v>
      </c>
      <c r="H82" s="3">
        <f t="shared" si="3"/>
        <v>7.6743466587468729</v>
      </c>
      <c r="I82" s="3">
        <f t="shared" si="5"/>
        <v>28.362583511200597</v>
      </c>
    </row>
    <row r="83" spans="2:9">
      <c r="B83" s="3">
        <v>75</v>
      </c>
      <c r="C83" s="3">
        <v>17</v>
      </c>
      <c r="D83" s="3">
        <v>11</v>
      </c>
      <c r="E83" s="3">
        <v>106</v>
      </c>
      <c r="F83" s="3">
        <v>92</v>
      </c>
      <c r="G83" s="3">
        <f t="shared" si="4"/>
        <v>14</v>
      </c>
      <c r="H83" s="3">
        <f t="shared" si="3"/>
        <v>11.957002545769248</v>
      </c>
      <c r="I83" s="3">
        <f t="shared" si="5"/>
        <v>4.1738385979933348</v>
      </c>
    </row>
    <row r="84" spans="2:9">
      <c r="B84" s="3">
        <v>76</v>
      </c>
      <c r="C84" s="3">
        <v>29</v>
      </c>
      <c r="D84" s="3">
        <v>12</v>
      </c>
      <c r="E84" s="3">
        <v>100</v>
      </c>
      <c r="F84" s="3">
        <v>99</v>
      </c>
      <c r="G84" s="3">
        <f t="shared" si="4"/>
        <v>1</v>
      </c>
      <c r="H84" s="3">
        <f t="shared" si="3"/>
        <v>-0.56298054417287435</v>
      </c>
      <c r="I84" s="3">
        <f t="shared" si="5"/>
        <v>2.4429081814629345</v>
      </c>
    </row>
    <row r="85" spans="2:9">
      <c r="B85" s="3">
        <v>77</v>
      </c>
      <c r="C85" s="3">
        <v>3</v>
      </c>
      <c r="D85" s="3">
        <v>5</v>
      </c>
      <c r="E85" s="3">
        <v>87</v>
      </c>
      <c r="F85" s="3">
        <v>114</v>
      </c>
      <c r="G85" s="3">
        <f t="shared" si="4"/>
        <v>-27</v>
      </c>
      <c r="H85" s="3">
        <f t="shared" si="3"/>
        <v>-8.7385127423543416</v>
      </c>
      <c r="I85" s="3">
        <f t="shared" si="5"/>
        <v>333.48191686115473</v>
      </c>
    </row>
    <row r="86" spans="2:9">
      <c r="B86" s="3">
        <v>78</v>
      </c>
      <c r="C86" s="3">
        <v>18</v>
      </c>
      <c r="D86" s="3">
        <v>8</v>
      </c>
      <c r="E86" s="3">
        <v>110</v>
      </c>
      <c r="F86" s="3">
        <v>104</v>
      </c>
      <c r="G86" s="3">
        <f t="shared" si="4"/>
        <v>6</v>
      </c>
      <c r="H86" s="3">
        <f t="shared" si="3"/>
        <v>5.8673126703113958</v>
      </c>
      <c r="I86" s="3">
        <f t="shared" si="5"/>
        <v>1.7605927459892343E-2</v>
      </c>
    </row>
    <row r="87" spans="2:9">
      <c r="B87" s="3">
        <v>79</v>
      </c>
      <c r="C87" s="3">
        <v>28</v>
      </c>
      <c r="D87" s="3">
        <v>1</v>
      </c>
      <c r="E87" s="3">
        <v>110</v>
      </c>
      <c r="F87" s="3">
        <v>97</v>
      </c>
      <c r="G87" s="3">
        <f t="shared" si="4"/>
        <v>13</v>
      </c>
      <c r="H87" s="3">
        <f t="shared" si="3"/>
        <v>10.19273143690862</v>
      </c>
      <c r="I87" s="3">
        <f t="shared" si="5"/>
        <v>7.8807567853211431</v>
      </c>
    </row>
    <row r="88" spans="2:9">
      <c r="B88" s="3">
        <v>80</v>
      </c>
      <c r="C88" s="3">
        <v>22</v>
      </c>
      <c r="D88" s="3">
        <v>23</v>
      </c>
      <c r="E88" s="3">
        <v>86</v>
      </c>
      <c r="F88" s="3">
        <v>75</v>
      </c>
      <c r="G88" s="3">
        <f t="shared" si="4"/>
        <v>11</v>
      </c>
      <c r="H88" s="3">
        <f t="shared" si="3"/>
        <v>1.9833319129815909</v>
      </c>
      <c r="I88" s="3">
        <f t="shared" si="5"/>
        <v>81.300303391456225</v>
      </c>
    </row>
    <row r="89" spans="2:9">
      <c r="B89" s="3">
        <v>81</v>
      </c>
      <c r="C89" s="3">
        <v>24</v>
      </c>
      <c r="D89" s="3">
        <v>13</v>
      </c>
      <c r="E89" s="3">
        <v>99</v>
      </c>
      <c r="F89" s="3">
        <v>91</v>
      </c>
      <c r="G89" s="3">
        <f t="shared" si="4"/>
        <v>8</v>
      </c>
      <c r="H89" s="3">
        <f t="shared" si="3"/>
        <v>13.246259726444245</v>
      </c>
      <c r="I89" s="3">
        <f t="shared" si="5"/>
        <v>27.52324111731085</v>
      </c>
    </row>
    <row r="90" spans="2:9">
      <c r="B90" s="3">
        <v>82</v>
      </c>
      <c r="C90" s="3">
        <v>10</v>
      </c>
      <c r="D90" s="3">
        <v>27</v>
      </c>
      <c r="E90" s="3">
        <v>108</v>
      </c>
      <c r="F90" s="3">
        <v>84</v>
      </c>
      <c r="G90" s="3">
        <f t="shared" si="4"/>
        <v>24</v>
      </c>
      <c r="H90" s="3">
        <f t="shared" si="3"/>
        <v>12.167378220881346</v>
      </c>
      <c r="I90" s="3">
        <f t="shared" si="5"/>
        <v>140.01093816767309</v>
      </c>
    </row>
    <row r="91" spans="2:9">
      <c r="B91" s="3">
        <v>83</v>
      </c>
      <c r="C91" s="3">
        <v>4</v>
      </c>
      <c r="D91" s="3">
        <v>29</v>
      </c>
      <c r="E91" s="3">
        <v>79</v>
      </c>
      <c r="F91" s="3">
        <v>93</v>
      </c>
      <c r="G91" s="3">
        <f t="shared" si="4"/>
        <v>-14</v>
      </c>
      <c r="H91" s="3">
        <f t="shared" si="3"/>
        <v>-4.260929368158572</v>
      </c>
      <c r="I91" s="3">
        <f t="shared" si="5"/>
        <v>94.849496771996215</v>
      </c>
    </row>
    <row r="92" spans="2:9">
      <c r="B92" s="3">
        <v>84</v>
      </c>
      <c r="C92" s="3">
        <v>14</v>
      </c>
      <c r="D92" s="3">
        <v>26</v>
      </c>
      <c r="E92" s="3">
        <v>82</v>
      </c>
      <c r="F92" s="3">
        <v>84</v>
      </c>
      <c r="G92" s="3">
        <f t="shared" si="4"/>
        <v>-2</v>
      </c>
      <c r="H92" s="3">
        <f t="shared" si="3"/>
        <v>-1.6620512333747199</v>
      </c>
      <c r="I92" s="3">
        <f t="shared" si="5"/>
        <v>0.114209368863548</v>
      </c>
    </row>
    <row r="93" spans="2:9">
      <c r="B93" s="3">
        <v>85</v>
      </c>
      <c r="C93" s="3">
        <v>16</v>
      </c>
      <c r="D93" s="3">
        <v>2</v>
      </c>
      <c r="E93" s="3">
        <v>99</v>
      </c>
      <c r="F93" s="3">
        <v>105</v>
      </c>
      <c r="G93" s="3">
        <f t="shared" si="4"/>
        <v>-6</v>
      </c>
      <c r="H93" s="3">
        <f t="shared" si="3"/>
        <v>6.355910472855733</v>
      </c>
      <c r="I93" s="3">
        <f t="shared" si="5"/>
        <v>152.66852361322597</v>
      </c>
    </row>
    <row r="94" spans="2:9">
      <c r="B94" s="3">
        <v>86</v>
      </c>
      <c r="C94" s="3">
        <v>25</v>
      </c>
      <c r="D94" s="3">
        <v>23</v>
      </c>
      <c r="E94" s="3">
        <v>76</v>
      </c>
      <c r="F94" s="3">
        <v>95</v>
      </c>
      <c r="G94" s="3">
        <f t="shared" si="4"/>
        <v>-19</v>
      </c>
      <c r="H94" s="3">
        <f t="shared" si="3"/>
        <v>6.9522852836994158</v>
      </c>
      <c r="I94" s="3">
        <f t="shared" si="5"/>
        <v>673.52111144652133</v>
      </c>
    </row>
    <row r="95" spans="2:9">
      <c r="B95" s="3">
        <v>87</v>
      </c>
      <c r="C95" s="3">
        <v>9</v>
      </c>
      <c r="D95" s="3">
        <v>8</v>
      </c>
      <c r="E95" s="3">
        <v>111</v>
      </c>
      <c r="F95" s="3">
        <v>104</v>
      </c>
      <c r="G95" s="3">
        <f t="shared" si="4"/>
        <v>7</v>
      </c>
      <c r="H95" s="3">
        <f t="shared" si="3"/>
        <v>6.3441549370011394</v>
      </c>
      <c r="I95" s="3">
        <f t="shared" si="5"/>
        <v>0.43013274665997941</v>
      </c>
    </row>
    <row r="96" spans="2:9">
      <c r="B96" s="3">
        <v>88</v>
      </c>
      <c r="C96" s="3">
        <v>15</v>
      </c>
      <c r="D96" s="3">
        <v>21</v>
      </c>
      <c r="E96" s="3">
        <v>110</v>
      </c>
      <c r="F96" s="3">
        <v>105</v>
      </c>
      <c r="G96" s="3">
        <f t="shared" si="4"/>
        <v>5</v>
      </c>
      <c r="H96" s="3">
        <f t="shared" si="3"/>
        <v>1.7369118592706843</v>
      </c>
      <c r="I96" s="3">
        <f t="shared" si="5"/>
        <v>10.647744214168304</v>
      </c>
    </row>
    <row r="97" spans="2:9">
      <c r="B97" s="3">
        <v>89</v>
      </c>
      <c r="C97" s="3">
        <v>5</v>
      </c>
      <c r="D97" s="3">
        <v>7</v>
      </c>
      <c r="E97" s="3">
        <v>114</v>
      </c>
      <c r="F97" s="3">
        <v>75</v>
      </c>
      <c r="G97" s="3">
        <f t="shared" si="4"/>
        <v>39</v>
      </c>
      <c r="H97" s="3">
        <f t="shared" si="3"/>
        <v>8.302137991886763</v>
      </c>
      <c r="I97" s="3">
        <f t="shared" si="5"/>
        <v>942.35873186916206</v>
      </c>
    </row>
    <row r="98" spans="2:9">
      <c r="B98" s="3">
        <v>90</v>
      </c>
      <c r="C98" s="3">
        <v>3</v>
      </c>
      <c r="D98" s="3">
        <v>17</v>
      </c>
      <c r="E98" s="3">
        <v>100</v>
      </c>
      <c r="F98" s="3">
        <v>93</v>
      </c>
      <c r="G98" s="3">
        <f t="shared" si="4"/>
        <v>7</v>
      </c>
      <c r="H98" s="3">
        <f t="shared" si="3"/>
        <v>-6.1255315549422473</v>
      </c>
      <c r="I98" s="3">
        <f t="shared" si="5"/>
        <v>172.27957859978466</v>
      </c>
    </row>
    <row r="99" spans="2:9">
      <c r="B99" s="3">
        <v>91</v>
      </c>
      <c r="C99" s="3">
        <v>6</v>
      </c>
      <c r="D99" s="3">
        <v>13</v>
      </c>
      <c r="E99" s="3">
        <v>84</v>
      </c>
      <c r="F99" s="3">
        <v>73</v>
      </c>
      <c r="G99" s="3">
        <f t="shared" si="4"/>
        <v>11</v>
      </c>
      <c r="H99" s="3">
        <f t="shared" si="3"/>
        <v>-0.95817215014484658</v>
      </c>
      <c r="I99" s="3">
        <f t="shared" si="5"/>
        <v>142.99788117249983</v>
      </c>
    </row>
    <row r="100" spans="2:9">
      <c r="B100" s="3">
        <v>92</v>
      </c>
      <c r="C100" s="3">
        <v>19</v>
      </c>
      <c r="D100" s="3">
        <v>18</v>
      </c>
      <c r="E100" s="3">
        <v>91</v>
      </c>
      <c r="F100" s="3">
        <v>97</v>
      </c>
      <c r="G100" s="3">
        <f t="shared" si="4"/>
        <v>-6</v>
      </c>
      <c r="H100" s="3">
        <f t="shared" si="3"/>
        <v>0.81479307019502722</v>
      </c>
      <c r="I100" s="3">
        <f t="shared" si="5"/>
        <v>46.44140458957817</v>
      </c>
    </row>
    <row r="101" spans="2:9">
      <c r="B101" s="3">
        <v>93</v>
      </c>
      <c r="C101" s="3">
        <v>20</v>
      </c>
      <c r="D101" s="3">
        <v>11</v>
      </c>
      <c r="E101" s="3">
        <v>117</v>
      </c>
      <c r="F101" s="3">
        <v>120</v>
      </c>
      <c r="G101" s="3">
        <f t="shared" si="4"/>
        <v>-3</v>
      </c>
      <c r="H101" s="3">
        <f t="shared" si="3"/>
        <v>6.6377493081015064</v>
      </c>
      <c r="I101" s="3">
        <f t="shared" si="5"/>
        <v>92.886211725811066</v>
      </c>
    </row>
    <row r="102" spans="2:9">
      <c r="B102" s="3">
        <v>94</v>
      </c>
      <c r="C102" s="3">
        <v>24</v>
      </c>
      <c r="D102" s="3">
        <v>1</v>
      </c>
      <c r="E102" s="3">
        <v>105</v>
      </c>
      <c r="F102" s="3">
        <v>97</v>
      </c>
      <c r="G102" s="3">
        <f t="shared" si="4"/>
        <v>8</v>
      </c>
      <c r="H102" s="3">
        <f t="shared" si="3"/>
        <v>14.541361706899337</v>
      </c>
      <c r="I102" s="3">
        <f t="shared" si="5"/>
        <v>42.789412980489011</v>
      </c>
    </row>
    <row r="103" spans="2:9">
      <c r="B103" s="3">
        <v>95</v>
      </c>
      <c r="C103" s="3">
        <v>2</v>
      </c>
      <c r="D103" s="3">
        <v>28</v>
      </c>
      <c r="E103" s="3">
        <v>112</v>
      </c>
      <c r="F103" s="3">
        <v>95</v>
      </c>
      <c r="G103" s="3">
        <f t="shared" si="4"/>
        <v>17</v>
      </c>
      <c r="H103" s="3">
        <f t="shared" si="3"/>
        <v>0.98951525171690946</v>
      </c>
      <c r="I103" s="3">
        <f t="shared" si="5"/>
        <v>256.33562187500547</v>
      </c>
    </row>
    <row r="104" spans="2:9">
      <c r="B104" s="3">
        <v>96</v>
      </c>
      <c r="C104" s="3">
        <v>13</v>
      </c>
      <c r="D104" s="3">
        <v>8</v>
      </c>
      <c r="E104" s="3">
        <v>101</v>
      </c>
      <c r="F104" s="3">
        <v>108</v>
      </c>
      <c r="G104" s="3">
        <f t="shared" si="4"/>
        <v>-7</v>
      </c>
      <c r="H104" s="3">
        <f t="shared" si="3"/>
        <v>1.855782306819254</v>
      </c>
      <c r="I104" s="3">
        <f t="shared" si="5"/>
        <v>78.424880265772956</v>
      </c>
    </row>
    <row r="105" spans="2:9">
      <c r="B105" s="3">
        <v>97</v>
      </c>
      <c r="C105" s="3">
        <v>5</v>
      </c>
      <c r="D105" s="3">
        <v>23</v>
      </c>
      <c r="E105" s="3">
        <v>82</v>
      </c>
      <c r="F105" s="3">
        <v>73</v>
      </c>
      <c r="G105" s="3">
        <f t="shared" si="4"/>
        <v>9</v>
      </c>
      <c r="H105" s="3">
        <f t="shared" si="3"/>
        <v>7.7113271608202432</v>
      </c>
      <c r="I105" s="3">
        <f t="shared" si="5"/>
        <v>1.6606776864396153</v>
      </c>
    </row>
    <row r="106" spans="2:9">
      <c r="B106" s="3">
        <v>98</v>
      </c>
      <c r="C106" s="3">
        <v>25</v>
      </c>
      <c r="D106" s="3">
        <v>16</v>
      </c>
      <c r="E106" s="3">
        <v>91</v>
      </c>
      <c r="F106" s="3">
        <v>75</v>
      </c>
      <c r="G106" s="3">
        <f t="shared" si="4"/>
        <v>16</v>
      </c>
      <c r="H106" s="3">
        <f t="shared" si="3"/>
        <v>8.2863997688198889</v>
      </c>
      <c r="I106" s="3">
        <f t="shared" si="5"/>
        <v>59.499628526461862</v>
      </c>
    </row>
    <row r="107" spans="2:9">
      <c r="B107" s="3">
        <v>99</v>
      </c>
      <c r="C107" s="3">
        <v>20</v>
      </c>
      <c r="D107" s="3">
        <v>27</v>
      </c>
      <c r="E107" s="3">
        <v>109</v>
      </c>
      <c r="F107" s="3">
        <v>115</v>
      </c>
      <c r="G107" s="3">
        <f t="shared" si="4"/>
        <v>-6</v>
      </c>
      <c r="H107" s="3">
        <f t="shared" si="3"/>
        <v>9.3114034027856345</v>
      </c>
      <c r="I107" s="3">
        <f t="shared" si="5"/>
        <v>234.43907416283551</v>
      </c>
    </row>
    <row r="108" spans="2:9">
      <c r="B108" s="3">
        <v>100</v>
      </c>
      <c r="C108" s="3">
        <v>29</v>
      </c>
      <c r="D108" s="3">
        <v>26</v>
      </c>
      <c r="E108" s="3">
        <v>95</v>
      </c>
      <c r="F108" s="3">
        <v>101</v>
      </c>
      <c r="G108" s="3">
        <f t="shared" si="4"/>
        <v>-6</v>
      </c>
      <c r="H108" s="3">
        <f t="shared" si="3"/>
        <v>1.9993737346568539</v>
      </c>
      <c r="I108" s="3">
        <f t="shared" si="5"/>
        <v>63.98998014671794</v>
      </c>
    </row>
    <row r="109" spans="2:9">
      <c r="B109" s="3">
        <v>101</v>
      </c>
      <c r="C109" s="3">
        <v>10</v>
      </c>
      <c r="D109" s="3">
        <v>4</v>
      </c>
      <c r="E109" s="3">
        <v>95</v>
      </c>
      <c r="F109" s="3">
        <v>75</v>
      </c>
      <c r="G109" s="3">
        <f t="shared" si="4"/>
        <v>20</v>
      </c>
      <c r="H109" s="3">
        <f t="shared" si="3"/>
        <v>15.652892263004453</v>
      </c>
      <c r="I109" s="3">
        <f t="shared" si="5"/>
        <v>18.897345677046541</v>
      </c>
    </row>
    <row r="110" spans="2:9">
      <c r="B110" s="3">
        <v>102</v>
      </c>
      <c r="C110" s="3">
        <v>14</v>
      </c>
      <c r="D110" s="3">
        <v>11</v>
      </c>
      <c r="E110" s="3">
        <v>82</v>
      </c>
      <c r="F110" s="3">
        <v>101</v>
      </c>
      <c r="G110" s="3">
        <f t="shared" si="4"/>
        <v>-19</v>
      </c>
      <c r="H110" s="3">
        <f t="shared" si="3"/>
        <v>2.1519033908684833</v>
      </c>
      <c r="I110" s="3">
        <f t="shared" si="5"/>
        <v>447.40301705663364</v>
      </c>
    </row>
    <row r="111" spans="2:9">
      <c r="B111" s="3">
        <v>103</v>
      </c>
      <c r="C111" s="3">
        <v>7</v>
      </c>
      <c r="D111" s="3">
        <v>18</v>
      </c>
      <c r="E111" s="3">
        <v>93</v>
      </c>
      <c r="F111" s="3">
        <v>87</v>
      </c>
      <c r="G111" s="3">
        <f t="shared" si="4"/>
        <v>6</v>
      </c>
      <c r="H111" s="3">
        <f t="shared" si="3"/>
        <v>5.2632613440392619</v>
      </c>
      <c r="I111" s="3">
        <f t="shared" si="5"/>
        <v>0.54278384718683481</v>
      </c>
    </row>
    <row r="112" spans="2:9">
      <c r="B112" s="3">
        <v>104</v>
      </c>
      <c r="C112" s="3">
        <v>19</v>
      </c>
      <c r="D112" s="3">
        <v>28</v>
      </c>
      <c r="E112" s="3">
        <v>87</v>
      </c>
      <c r="F112" s="3">
        <v>108</v>
      </c>
      <c r="G112" s="3">
        <f t="shared" si="4"/>
        <v>-21</v>
      </c>
      <c r="H112" s="3">
        <f t="shared" si="3"/>
        <v>-0.21552245899199907</v>
      </c>
      <c r="I112" s="3">
        <f t="shared" si="5"/>
        <v>431.99450665266602</v>
      </c>
    </row>
    <row r="113" spans="2:9">
      <c r="B113" s="3">
        <v>105</v>
      </c>
      <c r="C113" s="3">
        <v>9</v>
      </c>
      <c r="D113" s="3">
        <v>23</v>
      </c>
      <c r="E113" s="3">
        <v>86</v>
      </c>
      <c r="F113" s="3">
        <v>83</v>
      </c>
      <c r="G113" s="3">
        <f t="shared" si="4"/>
        <v>3</v>
      </c>
      <c r="H113" s="3">
        <f t="shared" si="3"/>
        <v>2.3343372191326819</v>
      </c>
      <c r="I113" s="3">
        <f t="shared" si="5"/>
        <v>0.44310693783201116</v>
      </c>
    </row>
    <row r="114" spans="2:9">
      <c r="B114" s="3">
        <v>106</v>
      </c>
      <c r="C114" s="3">
        <v>12</v>
      </c>
      <c r="D114" s="3">
        <v>1</v>
      </c>
      <c r="E114" s="3">
        <v>83</v>
      </c>
      <c r="F114" s="3">
        <v>95</v>
      </c>
      <c r="G114" s="3">
        <f t="shared" si="4"/>
        <v>-12</v>
      </c>
      <c r="H114" s="3">
        <f t="shared" si="3"/>
        <v>10.678356849764848</v>
      </c>
      <c r="I114" s="3">
        <f t="shared" si="5"/>
        <v>514.30786940527616</v>
      </c>
    </row>
    <row r="115" spans="2:9">
      <c r="B115" s="3">
        <v>107</v>
      </c>
      <c r="C115" s="3">
        <v>2</v>
      </c>
      <c r="D115" s="3">
        <v>21</v>
      </c>
      <c r="E115" s="3">
        <v>91</v>
      </c>
      <c r="F115" s="3">
        <v>81</v>
      </c>
      <c r="G115" s="3">
        <f t="shared" si="4"/>
        <v>10</v>
      </c>
      <c r="H115" s="3">
        <f t="shared" si="3"/>
        <v>1.5433641967288654</v>
      </c>
      <c r="I115" s="3">
        <f t="shared" si="5"/>
        <v>71.514689109167236</v>
      </c>
    </row>
    <row r="116" spans="2:9">
      <c r="B116" s="3">
        <v>108</v>
      </c>
      <c r="C116" s="3">
        <v>17</v>
      </c>
      <c r="D116" s="3">
        <v>25</v>
      </c>
      <c r="E116" s="3">
        <v>91</v>
      </c>
      <c r="F116" s="3">
        <v>82</v>
      </c>
      <c r="G116" s="3">
        <f t="shared" si="4"/>
        <v>9</v>
      </c>
      <c r="H116" s="3">
        <f t="shared" si="3"/>
        <v>2.0018442534830934</v>
      </c>
      <c r="I116" s="3">
        <f t="shared" si="5"/>
        <v>48.974183852507601</v>
      </c>
    </row>
    <row r="117" spans="2:9">
      <c r="B117" s="3">
        <v>109</v>
      </c>
      <c r="C117" s="3">
        <v>4</v>
      </c>
      <c r="D117" s="3">
        <v>5</v>
      </c>
      <c r="E117" s="3">
        <v>99</v>
      </c>
      <c r="F117" s="3">
        <v>103</v>
      </c>
      <c r="G117" s="3">
        <f t="shared" si="4"/>
        <v>-4</v>
      </c>
      <c r="H117" s="3">
        <f t="shared" si="3"/>
        <v>-13.017584742439858</v>
      </c>
      <c r="I117" s="3">
        <f t="shared" si="5"/>
        <v>81.316834587084131</v>
      </c>
    </row>
    <row r="118" spans="2:9">
      <c r="B118" s="3">
        <v>110</v>
      </c>
      <c r="C118" s="3">
        <v>15</v>
      </c>
      <c r="D118" s="3">
        <v>3</v>
      </c>
      <c r="E118" s="3">
        <v>108</v>
      </c>
      <c r="F118" s="3">
        <v>101</v>
      </c>
      <c r="G118" s="3">
        <f t="shared" si="4"/>
        <v>7</v>
      </c>
      <c r="H118" s="3">
        <f t="shared" si="3"/>
        <v>8.953842541197151</v>
      </c>
      <c r="I118" s="3">
        <f t="shared" si="5"/>
        <v>3.8175006757917407</v>
      </c>
    </row>
    <row r="119" spans="2:9">
      <c r="B119" s="3">
        <v>111</v>
      </c>
      <c r="C119" s="3">
        <v>18</v>
      </c>
      <c r="D119" s="3">
        <v>16</v>
      </c>
      <c r="E119" s="3">
        <v>102</v>
      </c>
      <c r="F119" s="3">
        <v>98</v>
      </c>
      <c r="G119" s="3">
        <f t="shared" si="4"/>
        <v>4</v>
      </c>
      <c r="H119" s="3">
        <f t="shared" si="3"/>
        <v>3.1916094375634114</v>
      </c>
      <c r="I119" s="3">
        <f t="shared" si="5"/>
        <v>0.653495301436544</v>
      </c>
    </row>
    <row r="120" spans="2:9">
      <c r="B120" s="3">
        <v>112</v>
      </c>
      <c r="C120" s="3">
        <v>6</v>
      </c>
      <c r="D120" s="3">
        <v>22</v>
      </c>
      <c r="E120" s="3">
        <v>72</v>
      </c>
      <c r="F120" s="3">
        <v>75</v>
      </c>
      <c r="G120" s="3">
        <f t="shared" si="4"/>
        <v>-3</v>
      </c>
      <c r="H120" s="3">
        <f t="shared" si="3"/>
        <v>-5.0955394741756406</v>
      </c>
      <c r="I120" s="3">
        <f t="shared" si="5"/>
        <v>4.3912856878283204</v>
      </c>
    </row>
    <row r="121" spans="2:9">
      <c r="B121" s="3">
        <v>113</v>
      </c>
      <c r="C121" s="3">
        <v>8</v>
      </c>
      <c r="D121" s="3">
        <v>24</v>
      </c>
      <c r="E121" s="3">
        <v>93</v>
      </c>
      <c r="F121" s="3">
        <v>104</v>
      </c>
      <c r="G121" s="3">
        <f t="shared" si="4"/>
        <v>-11</v>
      </c>
      <c r="H121" s="3">
        <f t="shared" si="3"/>
        <v>-3.5346913419404205</v>
      </c>
      <c r="I121" s="3">
        <f t="shared" si="5"/>
        <v>55.730833360099318</v>
      </c>
    </row>
    <row r="122" spans="2:9">
      <c r="B122" s="3">
        <v>114</v>
      </c>
      <c r="C122" s="3">
        <v>29</v>
      </c>
      <c r="D122" s="3">
        <v>28</v>
      </c>
      <c r="E122" s="3">
        <v>105</v>
      </c>
      <c r="F122" s="3">
        <v>102</v>
      </c>
      <c r="G122" s="3">
        <f t="shared" si="4"/>
        <v>3</v>
      </c>
      <c r="H122" s="3">
        <f t="shared" si="3"/>
        <v>-7.7355131316647174E-2</v>
      </c>
      <c r="I122" s="3">
        <f t="shared" si="5"/>
        <v>9.4701146042408979</v>
      </c>
    </row>
    <row r="123" spans="2:9">
      <c r="B123" s="3">
        <v>115</v>
      </c>
      <c r="C123" s="3">
        <v>21</v>
      </c>
      <c r="D123" s="3">
        <v>25</v>
      </c>
      <c r="E123" s="3">
        <v>99</v>
      </c>
      <c r="F123" s="3">
        <v>94</v>
      </c>
      <c r="G123" s="3">
        <f t="shared" si="4"/>
        <v>5</v>
      </c>
      <c r="H123" s="3">
        <f t="shared" si="3"/>
        <v>-0.76254018330704643</v>
      </c>
      <c r="I123" s="3">
        <f t="shared" si="5"/>
        <v>33.20686936422841</v>
      </c>
    </row>
    <row r="124" spans="2:9">
      <c r="B124" s="3">
        <v>116</v>
      </c>
      <c r="C124" s="3">
        <v>11</v>
      </c>
      <c r="D124" s="3">
        <v>20</v>
      </c>
      <c r="E124" s="3">
        <v>80</v>
      </c>
      <c r="F124" s="3">
        <v>101</v>
      </c>
      <c r="G124" s="3">
        <f t="shared" si="4"/>
        <v>-21</v>
      </c>
      <c r="H124" s="3">
        <f t="shared" si="3"/>
        <v>1.0738178194472132</v>
      </c>
      <c r="I124" s="3">
        <f t="shared" si="5"/>
        <v>487.25343312614535</v>
      </c>
    </row>
    <row r="125" spans="2:9">
      <c r="B125" s="3">
        <v>117</v>
      </c>
      <c r="C125" s="3">
        <v>27</v>
      </c>
      <c r="D125" s="3">
        <v>6</v>
      </c>
      <c r="E125" s="3">
        <v>84</v>
      </c>
      <c r="F125" s="3">
        <v>79</v>
      </c>
      <c r="G125" s="3">
        <f t="shared" si="4"/>
        <v>5</v>
      </c>
      <c r="H125" s="3">
        <f t="shared" si="3"/>
        <v>5.1472475854719022</v>
      </c>
      <c r="I125" s="3">
        <f t="shared" si="5"/>
        <v>2.1681851427305145E-2</v>
      </c>
    </row>
    <row r="126" spans="2:9">
      <c r="B126" s="3">
        <v>118</v>
      </c>
      <c r="C126" s="3">
        <v>10</v>
      </c>
      <c r="D126" s="3">
        <v>15</v>
      </c>
      <c r="E126" s="3">
        <v>103</v>
      </c>
      <c r="F126" s="3">
        <v>100</v>
      </c>
      <c r="G126" s="3">
        <f t="shared" si="4"/>
        <v>3</v>
      </c>
      <c r="H126" s="3">
        <f t="shared" si="3"/>
        <v>6.275761285496146</v>
      </c>
      <c r="I126" s="3">
        <f t="shared" si="5"/>
        <v>10.730611999555363</v>
      </c>
    </row>
    <row r="127" spans="2:9">
      <c r="B127" s="3">
        <v>119</v>
      </c>
      <c r="C127" s="3">
        <v>2</v>
      </c>
      <c r="D127" s="3">
        <v>5</v>
      </c>
      <c r="E127" s="3">
        <v>86</v>
      </c>
      <c r="F127" s="3">
        <v>97</v>
      </c>
      <c r="G127" s="3">
        <f t="shared" si="4"/>
        <v>-11</v>
      </c>
      <c r="H127" s="3">
        <f t="shared" si="3"/>
        <v>-3.8340014274733685</v>
      </c>
      <c r="I127" s="3">
        <f t="shared" si="5"/>
        <v>51.351535541453721</v>
      </c>
    </row>
    <row r="128" spans="2:9">
      <c r="B128" s="3">
        <v>120</v>
      </c>
      <c r="C128" s="3">
        <v>14</v>
      </c>
      <c r="D128" s="3">
        <v>17</v>
      </c>
      <c r="E128" s="3">
        <v>84</v>
      </c>
      <c r="F128" s="3">
        <v>93</v>
      </c>
      <c r="G128" s="3">
        <f t="shared" si="4"/>
        <v>-9</v>
      </c>
      <c r="H128" s="3">
        <f t="shared" si="3"/>
        <v>-5.9493155911264051</v>
      </c>
      <c r="I128" s="3">
        <f t="shared" si="5"/>
        <v>9.3066753625444356</v>
      </c>
    </row>
    <row r="129" spans="2:9">
      <c r="B129" s="3">
        <v>121</v>
      </c>
      <c r="C129" s="3">
        <v>7</v>
      </c>
      <c r="D129" s="3">
        <v>28</v>
      </c>
      <c r="E129" s="3">
        <v>86</v>
      </c>
      <c r="F129" s="3">
        <v>75</v>
      </c>
      <c r="G129" s="3">
        <f t="shared" si="4"/>
        <v>11</v>
      </c>
      <c r="H129" s="3">
        <f t="shared" si="3"/>
        <v>4.2329458148522354</v>
      </c>
      <c r="I129" s="3">
        <f t="shared" si="5"/>
        <v>45.793022344725877</v>
      </c>
    </row>
    <row r="130" spans="2:9">
      <c r="B130" s="3">
        <v>122</v>
      </c>
      <c r="C130" s="3">
        <v>13</v>
      </c>
      <c r="D130" s="3">
        <v>16</v>
      </c>
      <c r="E130" s="3">
        <v>95</v>
      </c>
      <c r="F130" s="3">
        <v>99</v>
      </c>
      <c r="G130" s="3">
        <f t="shared" si="4"/>
        <v>-4</v>
      </c>
      <c r="H130" s="3">
        <f t="shared" si="3"/>
        <v>-0.81992092592873078</v>
      </c>
      <c r="I130" s="3">
        <f t="shared" si="5"/>
        <v>10.112902917345981</v>
      </c>
    </row>
    <row r="131" spans="2:9">
      <c r="B131" s="3">
        <v>123</v>
      </c>
      <c r="C131" s="3">
        <v>18</v>
      </c>
      <c r="D131" s="3">
        <v>3</v>
      </c>
      <c r="E131" s="3">
        <v>105</v>
      </c>
      <c r="F131" s="3">
        <v>87</v>
      </c>
      <c r="G131" s="3">
        <f t="shared" si="4"/>
        <v>18</v>
      </c>
      <c r="H131" s="3">
        <f t="shared" si="3"/>
        <v>10.596247661525757</v>
      </c>
      <c r="I131" s="3">
        <f t="shared" si="5"/>
        <v>54.815548689462823</v>
      </c>
    </row>
    <row r="132" spans="2:9">
      <c r="B132" s="3">
        <v>124</v>
      </c>
      <c r="C132" s="3">
        <v>22</v>
      </c>
      <c r="D132" s="3">
        <v>9</v>
      </c>
      <c r="E132" s="3">
        <v>88</v>
      </c>
      <c r="F132" s="3">
        <v>87</v>
      </c>
      <c r="G132" s="3">
        <f t="shared" si="4"/>
        <v>1</v>
      </c>
      <c r="H132" s="3">
        <f t="shared" si="3"/>
        <v>3.5047782576232689</v>
      </c>
      <c r="I132" s="3">
        <f t="shared" si="5"/>
        <v>6.2739141198622583</v>
      </c>
    </row>
    <row r="133" spans="2:9">
      <c r="B133" s="3">
        <v>125</v>
      </c>
      <c r="C133" s="3">
        <v>26</v>
      </c>
      <c r="D133" s="3">
        <v>24</v>
      </c>
      <c r="E133" s="3">
        <v>111</v>
      </c>
      <c r="F133" s="3">
        <v>97</v>
      </c>
      <c r="G133" s="3">
        <f t="shared" si="4"/>
        <v>14</v>
      </c>
      <c r="H133" s="3">
        <f t="shared" si="3"/>
        <v>-2.5695755721898585</v>
      </c>
      <c r="I133" s="3">
        <f t="shared" si="5"/>
        <v>274.55083464251089</v>
      </c>
    </row>
    <row r="134" spans="2:9">
      <c r="B134" s="3">
        <v>126</v>
      </c>
      <c r="C134" s="3">
        <v>23</v>
      </c>
      <c r="D134" s="3">
        <v>11</v>
      </c>
      <c r="E134" s="3">
        <v>112</v>
      </c>
      <c r="F134" s="3">
        <v>88</v>
      </c>
      <c r="G134" s="3">
        <f t="shared" si="4"/>
        <v>24</v>
      </c>
      <c r="H134" s="3">
        <f t="shared" si="3"/>
        <v>10.714440136135458</v>
      </c>
      <c r="I134" s="3">
        <f t="shared" si="5"/>
        <v>176.50610089632843</v>
      </c>
    </row>
    <row r="135" spans="2:9">
      <c r="B135" s="3">
        <v>127</v>
      </c>
      <c r="C135" s="3">
        <v>12</v>
      </c>
      <c r="D135" s="3">
        <v>8</v>
      </c>
      <c r="E135" s="3">
        <v>96</v>
      </c>
      <c r="F135" s="3">
        <v>89</v>
      </c>
      <c r="G135" s="3">
        <f t="shared" si="4"/>
        <v>7</v>
      </c>
      <c r="H135" s="3">
        <f t="shared" si="3"/>
        <v>7.3832536123546504</v>
      </c>
      <c r="I135" s="3">
        <f t="shared" si="5"/>
        <v>0.14688333138288862</v>
      </c>
    </row>
    <row r="136" spans="2:9">
      <c r="B136" s="3">
        <v>128</v>
      </c>
      <c r="C136" s="3">
        <v>19</v>
      </c>
      <c r="D136" s="3">
        <v>21</v>
      </c>
      <c r="E136" s="3">
        <v>92</v>
      </c>
      <c r="F136" s="3">
        <v>93</v>
      </c>
      <c r="G136" s="3">
        <f t="shared" si="4"/>
        <v>-1</v>
      </c>
      <c r="H136" s="3">
        <f t="shared" si="3"/>
        <v>0.33832648601995685</v>
      </c>
      <c r="I136" s="3">
        <f t="shared" si="5"/>
        <v>1.7911177831825258</v>
      </c>
    </row>
    <row r="137" spans="2:9">
      <c r="B137" s="3">
        <v>129</v>
      </c>
      <c r="C137" s="3">
        <v>1</v>
      </c>
      <c r="D137" s="3">
        <v>18</v>
      </c>
      <c r="E137" s="3">
        <v>89</v>
      </c>
      <c r="F137" s="3">
        <v>82</v>
      </c>
      <c r="G137" s="3">
        <f t="shared" si="4"/>
        <v>7</v>
      </c>
      <c r="H137" s="3">
        <f t="shared" ref="H137:H200" si="6">Home_edge+VLOOKUP(C137,lookup,3)-VLOOKUP(D137,lookup,3)</f>
        <v>-1.4508487801728742</v>
      </c>
      <c r="I137" s="3">
        <f t="shared" si="5"/>
        <v>71.416845105349367</v>
      </c>
    </row>
    <row r="138" spans="2:9">
      <c r="B138" s="3">
        <v>130</v>
      </c>
      <c r="C138" s="3">
        <v>29</v>
      </c>
      <c r="D138" s="3">
        <v>14</v>
      </c>
      <c r="E138" s="3">
        <v>95</v>
      </c>
      <c r="F138" s="3">
        <v>65</v>
      </c>
      <c r="G138" s="3">
        <f t="shared" ref="G138:G201" si="7">E138-F138</f>
        <v>30</v>
      </c>
      <c r="H138" s="3">
        <f t="shared" si="6"/>
        <v>7.5172085318059336</v>
      </c>
      <c r="I138" s="3">
        <f t="shared" ref="I138:I201" si="8">(G138-H138)^2</f>
        <v>505.47591220229987</v>
      </c>
    </row>
    <row r="139" spans="2:9">
      <c r="B139" s="3">
        <v>131</v>
      </c>
      <c r="C139" s="3">
        <v>4</v>
      </c>
      <c r="D139" s="3">
        <v>25</v>
      </c>
      <c r="E139" s="3">
        <v>77</v>
      </c>
      <c r="F139" s="3">
        <v>90</v>
      </c>
      <c r="G139" s="3">
        <f t="shared" si="7"/>
        <v>-13</v>
      </c>
      <c r="H139" s="3">
        <f t="shared" si="6"/>
        <v>-12.258542865319029</v>
      </c>
      <c r="I139" s="3">
        <f t="shared" si="8"/>
        <v>0.54975868256931537</v>
      </c>
    </row>
    <row r="140" spans="2:9">
      <c r="B140" s="3">
        <v>132</v>
      </c>
      <c r="C140" s="3">
        <v>7</v>
      </c>
      <c r="D140" s="3">
        <v>6</v>
      </c>
      <c r="E140" s="3">
        <v>74</v>
      </c>
      <c r="F140" s="3">
        <v>53</v>
      </c>
      <c r="G140" s="3">
        <f t="shared" si="7"/>
        <v>21</v>
      </c>
      <c r="H140" s="3">
        <f t="shared" si="6"/>
        <v>14.088747421450609</v>
      </c>
      <c r="I140" s="3">
        <f t="shared" si="8"/>
        <v>47.765412204505601</v>
      </c>
    </row>
    <row r="141" spans="2:9">
      <c r="B141" s="3">
        <v>133</v>
      </c>
      <c r="C141" s="3">
        <v>17</v>
      </c>
      <c r="D141" s="3">
        <v>5</v>
      </c>
      <c r="E141" s="3">
        <v>88</v>
      </c>
      <c r="F141" s="3">
        <v>96</v>
      </c>
      <c r="G141" s="3">
        <f t="shared" si="7"/>
        <v>-8</v>
      </c>
      <c r="H141" s="3">
        <f t="shared" si="6"/>
        <v>1.242802376362266</v>
      </c>
      <c r="I141" s="3">
        <f t="shared" si="8"/>
        <v>85.429395768487964</v>
      </c>
    </row>
    <row r="142" spans="2:9">
      <c r="B142" s="3">
        <v>134</v>
      </c>
      <c r="C142" s="3">
        <v>16</v>
      </c>
      <c r="D142" s="3">
        <v>10</v>
      </c>
      <c r="E142" s="3">
        <v>101</v>
      </c>
      <c r="F142" s="3">
        <v>107</v>
      </c>
      <c r="G142" s="3">
        <f t="shared" si="7"/>
        <v>-6</v>
      </c>
      <c r="H142" s="3">
        <f t="shared" si="6"/>
        <v>3.742385088592127</v>
      </c>
      <c r="I142" s="3">
        <f t="shared" si="8"/>
        <v>94.914067214422204</v>
      </c>
    </row>
    <row r="143" spans="2:9">
      <c r="B143" s="3">
        <v>135</v>
      </c>
      <c r="C143" s="3">
        <v>3</v>
      </c>
      <c r="D143" s="3">
        <v>13</v>
      </c>
      <c r="E143" s="3">
        <v>111</v>
      </c>
      <c r="F143" s="3">
        <v>93</v>
      </c>
      <c r="G143" s="3">
        <f t="shared" si="7"/>
        <v>18</v>
      </c>
      <c r="H143" s="3">
        <f t="shared" si="6"/>
        <v>1.126849829515105</v>
      </c>
      <c r="I143" s="3">
        <f t="shared" si="8"/>
        <v>284.70319667573443</v>
      </c>
    </row>
    <row r="144" spans="2:9">
      <c r="B144" s="3">
        <v>136</v>
      </c>
      <c r="C144" s="3">
        <v>15</v>
      </c>
      <c r="D144" s="3">
        <v>2</v>
      </c>
      <c r="E144" s="3">
        <v>104</v>
      </c>
      <c r="F144" s="3">
        <v>85</v>
      </c>
      <c r="G144" s="3">
        <f t="shared" si="7"/>
        <v>19</v>
      </c>
      <c r="H144" s="3">
        <f t="shared" si="6"/>
        <v>4.0493312263161787</v>
      </c>
      <c r="I144" s="3">
        <f t="shared" si="8"/>
        <v>223.52249678040451</v>
      </c>
    </row>
    <row r="145" spans="2:9">
      <c r="B145" s="3">
        <v>137</v>
      </c>
      <c r="C145" s="3">
        <v>8</v>
      </c>
      <c r="D145" s="3">
        <v>20</v>
      </c>
      <c r="E145" s="3">
        <v>135</v>
      </c>
      <c r="F145" s="3">
        <v>92</v>
      </c>
      <c r="G145" s="3">
        <f t="shared" si="7"/>
        <v>43</v>
      </c>
      <c r="H145" s="3">
        <f t="shared" si="6"/>
        <v>3.922656673939855</v>
      </c>
      <c r="I145" s="3">
        <f t="shared" si="8"/>
        <v>1527.0387614227773</v>
      </c>
    </row>
    <row r="146" spans="2:9">
      <c r="B146" s="3">
        <v>138</v>
      </c>
      <c r="C146" s="3">
        <v>27</v>
      </c>
      <c r="D146" s="3">
        <v>28</v>
      </c>
      <c r="E146" s="3">
        <v>78</v>
      </c>
      <c r="F146" s="3">
        <v>82</v>
      </c>
      <c r="G146" s="3">
        <f t="shared" si="7"/>
        <v>-4</v>
      </c>
      <c r="H146" s="3">
        <f t="shared" si="6"/>
        <v>-4.7085540211264725</v>
      </c>
      <c r="I146" s="3">
        <f t="shared" si="8"/>
        <v>0.50204880085449366</v>
      </c>
    </row>
    <row r="147" spans="2:9">
      <c r="B147" s="3">
        <v>139</v>
      </c>
      <c r="C147" s="3">
        <v>11</v>
      </c>
      <c r="D147" s="3">
        <v>26</v>
      </c>
      <c r="E147" s="3">
        <v>78</v>
      </c>
      <c r="F147" s="3">
        <v>84</v>
      </c>
      <c r="G147" s="3">
        <f t="shared" si="7"/>
        <v>-6</v>
      </c>
      <c r="H147" s="3">
        <f t="shared" si="6"/>
        <v>4.1828939531156517E-2</v>
      </c>
      <c r="I147" s="3">
        <f t="shared" si="8"/>
        <v>36.503696934556181</v>
      </c>
    </row>
    <row r="148" spans="2:9">
      <c r="B148" s="3">
        <v>140</v>
      </c>
      <c r="C148" s="3">
        <v>21</v>
      </c>
      <c r="D148" s="3">
        <v>29</v>
      </c>
      <c r="E148" s="3">
        <v>100</v>
      </c>
      <c r="F148" s="3">
        <v>84</v>
      </c>
      <c r="G148" s="3">
        <f t="shared" si="7"/>
        <v>16</v>
      </c>
      <c r="H148" s="3">
        <f t="shared" si="6"/>
        <v>7.2350733138534116</v>
      </c>
      <c r="I148" s="3">
        <f t="shared" si="8"/>
        <v>76.823939813524603</v>
      </c>
    </row>
    <row r="149" spans="2:9">
      <c r="B149" s="3">
        <v>141</v>
      </c>
      <c r="C149" s="3">
        <v>24</v>
      </c>
      <c r="D149" s="3">
        <v>20</v>
      </c>
      <c r="E149" s="3">
        <v>101</v>
      </c>
      <c r="F149" s="3">
        <v>99</v>
      </c>
      <c r="G149" s="3">
        <f t="shared" si="7"/>
        <v>2</v>
      </c>
      <c r="H149" s="3">
        <f t="shared" si="6"/>
        <v>11.313131579654634</v>
      </c>
      <c r="I149" s="3">
        <f t="shared" si="8"/>
        <v>86.734419819960422</v>
      </c>
    </row>
    <row r="150" spans="2:9">
      <c r="B150" s="3">
        <v>142</v>
      </c>
      <c r="C150" s="3">
        <v>12</v>
      </c>
      <c r="D150" s="3">
        <v>9</v>
      </c>
      <c r="E150" s="3">
        <v>89</v>
      </c>
      <c r="F150" s="3">
        <v>93</v>
      </c>
      <c r="G150" s="3">
        <f t="shared" si="7"/>
        <v>-4</v>
      </c>
      <c r="H150" s="3">
        <f t="shared" si="6"/>
        <v>4.8948822391278703</v>
      </c>
      <c r="I150" s="3">
        <f t="shared" si="8"/>
        <v>79.118930047952432</v>
      </c>
    </row>
    <row r="151" spans="2:9">
      <c r="B151" s="3">
        <v>143</v>
      </c>
      <c r="C151" s="3">
        <v>19</v>
      </c>
      <c r="D151" s="3">
        <v>7</v>
      </c>
      <c r="E151" s="3">
        <v>94</v>
      </c>
      <c r="F151" s="3">
        <v>91</v>
      </c>
      <c r="G151" s="3">
        <f t="shared" si="7"/>
        <v>3</v>
      </c>
      <c r="H151" s="3">
        <f t="shared" si="6"/>
        <v>-0.59268471006987467</v>
      </c>
      <c r="I151" s="3">
        <f t="shared" si="8"/>
        <v>12.90738342596986</v>
      </c>
    </row>
    <row r="152" spans="2:9">
      <c r="B152" s="3">
        <v>144</v>
      </c>
      <c r="C152" s="3">
        <v>1</v>
      </c>
      <c r="D152" s="3">
        <v>27</v>
      </c>
      <c r="E152" s="3">
        <v>117</v>
      </c>
      <c r="F152" s="3">
        <v>92</v>
      </c>
      <c r="G152" s="3">
        <f t="shared" si="7"/>
        <v>25</v>
      </c>
      <c r="H152" s="3">
        <f t="shared" si="6"/>
        <v>6.0831732755409327</v>
      </c>
      <c r="I152" s="3">
        <f t="shared" si="8"/>
        <v>357.84633332320874</v>
      </c>
    </row>
    <row r="153" spans="2:9">
      <c r="B153" s="3">
        <v>145</v>
      </c>
      <c r="C153" s="3">
        <v>17</v>
      </c>
      <c r="D153" s="3">
        <v>6</v>
      </c>
      <c r="E153" s="3">
        <v>99</v>
      </c>
      <c r="F153" s="3">
        <v>79</v>
      </c>
      <c r="G153" s="3">
        <f t="shared" si="7"/>
        <v>20</v>
      </c>
      <c r="H153" s="3">
        <f t="shared" si="6"/>
        <v>15.922120662150919</v>
      </c>
      <c r="I153" s="3">
        <f t="shared" si="8"/>
        <v>16.629099894056463</v>
      </c>
    </row>
    <row r="154" spans="2:9">
      <c r="B154" s="3">
        <v>146</v>
      </c>
      <c r="C154" s="3">
        <v>25</v>
      </c>
      <c r="D154" s="3">
        <v>4</v>
      </c>
      <c r="E154" s="3">
        <v>104</v>
      </c>
      <c r="F154" s="3">
        <v>78</v>
      </c>
      <c r="G154" s="3">
        <f t="shared" si="7"/>
        <v>26</v>
      </c>
      <c r="H154" s="3">
        <f t="shared" si="6"/>
        <v>19.970109992867748</v>
      </c>
      <c r="I154" s="3">
        <f t="shared" si="8"/>
        <v>36.359573498113392</v>
      </c>
    </row>
    <row r="155" spans="2:9">
      <c r="B155" s="3">
        <v>147</v>
      </c>
      <c r="C155" s="3">
        <v>8</v>
      </c>
      <c r="D155" s="3">
        <v>11</v>
      </c>
      <c r="E155" s="3">
        <v>89</v>
      </c>
      <c r="F155" s="3">
        <v>99</v>
      </c>
      <c r="G155" s="3">
        <f t="shared" si="7"/>
        <v>-10</v>
      </c>
      <c r="H155" s="3">
        <f t="shared" si="6"/>
        <v>6.704622418267002</v>
      </c>
      <c r="I155" s="3">
        <f t="shared" si="8"/>
        <v>279.04441013686846</v>
      </c>
    </row>
    <row r="156" spans="2:9">
      <c r="B156" s="3">
        <v>148</v>
      </c>
      <c r="C156" s="3">
        <v>16</v>
      </c>
      <c r="D156" s="3">
        <v>13</v>
      </c>
      <c r="E156" s="3">
        <v>110</v>
      </c>
      <c r="F156" s="3">
        <v>106</v>
      </c>
      <c r="G156" s="3">
        <f t="shared" si="7"/>
        <v>4</v>
      </c>
      <c r="H156" s="3">
        <f t="shared" si="6"/>
        <v>8.5314880534774495</v>
      </c>
      <c r="I156" s="3">
        <f t="shared" si="8"/>
        <v>20.534383978808844</v>
      </c>
    </row>
    <row r="157" spans="2:9">
      <c r="B157" s="3">
        <v>149</v>
      </c>
      <c r="C157" s="3">
        <v>15</v>
      </c>
      <c r="D157" s="3">
        <v>14</v>
      </c>
      <c r="E157" s="3">
        <v>93</v>
      </c>
      <c r="F157" s="3">
        <v>97</v>
      </c>
      <c r="G157" s="3">
        <f t="shared" si="7"/>
        <v>-4</v>
      </c>
      <c r="H157" s="3">
        <f t="shared" si="6"/>
        <v>8.7776265773813087</v>
      </c>
      <c r="I157" s="3">
        <f t="shared" si="8"/>
        <v>163.26774095100117</v>
      </c>
    </row>
    <row r="158" spans="2:9">
      <c r="B158" s="3">
        <v>150</v>
      </c>
      <c r="C158" s="3">
        <v>18</v>
      </c>
      <c r="D158" s="3">
        <v>21</v>
      </c>
      <c r="E158" s="3">
        <v>99</v>
      </c>
      <c r="F158" s="3">
        <v>98</v>
      </c>
      <c r="G158" s="3">
        <f t="shared" si="7"/>
        <v>1</v>
      </c>
      <c r="H158" s="3">
        <f t="shared" si="6"/>
        <v>3.3793169795992899</v>
      </c>
      <c r="I158" s="3">
        <f t="shared" si="8"/>
        <v>5.6611492894094875</v>
      </c>
    </row>
    <row r="159" spans="2:9">
      <c r="B159" s="3">
        <v>151</v>
      </c>
      <c r="C159" s="3">
        <v>9</v>
      </c>
      <c r="D159" s="3">
        <v>4</v>
      </c>
      <c r="E159" s="3">
        <v>97</v>
      </c>
      <c r="F159" s="3">
        <v>80</v>
      </c>
      <c r="G159" s="3">
        <f t="shared" si="7"/>
        <v>17</v>
      </c>
      <c r="H159" s="3">
        <f t="shared" si="6"/>
        <v>15.352161928301015</v>
      </c>
      <c r="I159" s="3">
        <f t="shared" si="8"/>
        <v>2.7153703105406279</v>
      </c>
    </row>
    <row r="160" spans="2:9">
      <c r="B160" s="3">
        <v>152</v>
      </c>
      <c r="C160" s="3">
        <v>5</v>
      </c>
      <c r="D160" s="3">
        <v>12</v>
      </c>
      <c r="E160" s="3">
        <v>98</v>
      </c>
      <c r="F160" s="3">
        <v>72</v>
      </c>
      <c r="G160" s="3">
        <f t="shared" si="7"/>
        <v>26</v>
      </c>
      <c r="H160" s="3">
        <f t="shared" si="6"/>
        <v>8.1936748301084101</v>
      </c>
      <c r="I160" s="3">
        <f t="shared" si="8"/>
        <v>317.06521605591473</v>
      </c>
    </row>
    <row r="161" spans="2:9">
      <c r="B161" s="3">
        <v>153</v>
      </c>
      <c r="C161" s="3">
        <v>28</v>
      </c>
      <c r="D161" s="3">
        <v>22</v>
      </c>
      <c r="E161" s="3">
        <v>99</v>
      </c>
      <c r="F161" s="3">
        <v>76</v>
      </c>
      <c r="G161" s="3">
        <f t="shared" si="7"/>
        <v>23</v>
      </c>
      <c r="H161" s="3">
        <f t="shared" si="6"/>
        <v>4.7602621324227332</v>
      </c>
      <c r="I161" s="3">
        <f t="shared" si="8"/>
        <v>332.68803747793214</v>
      </c>
    </row>
    <row r="162" spans="2:9">
      <c r="B162" s="3">
        <v>154</v>
      </c>
      <c r="C162" s="3">
        <v>24</v>
      </c>
      <c r="D162" s="3">
        <v>3</v>
      </c>
      <c r="E162" s="3">
        <v>111</v>
      </c>
      <c r="F162" s="3">
        <v>98</v>
      </c>
      <c r="G162" s="3">
        <f t="shared" si="7"/>
        <v>13</v>
      </c>
      <c r="H162" s="3">
        <f t="shared" si="6"/>
        <v>15.975193460703501</v>
      </c>
      <c r="I162" s="3">
        <f t="shared" si="8"/>
        <v>8.851776128612876</v>
      </c>
    </row>
    <row r="163" spans="2:9">
      <c r="B163" s="3">
        <v>155</v>
      </c>
      <c r="C163" s="3">
        <v>26</v>
      </c>
      <c r="D163" s="3">
        <v>20</v>
      </c>
      <c r="E163" s="3">
        <v>84</v>
      </c>
      <c r="F163" s="3">
        <v>101</v>
      </c>
      <c r="G163" s="3">
        <f t="shared" si="7"/>
        <v>-17</v>
      </c>
      <c r="H163" s="3">
        <f t="shared" si="6"/>
        <v>4.8877724436904169</v>
      </c>
      <c r="I163" s="3">
        <f t="shared" si="8"/>
        <v>479.07458254677351</v>
      </c>
    </row>
    <row r="164" spans="2:9">
      <c r="B164" s="3">
        <v>156</v>
      </c>
      <c r="C164" s="3">
        <v>27</v>
      </c>
      <c r="D164" s="3">
        <v>10</v>
      </c>
      <c r="E164" s="3">
        <v>95</v>
      </c>
      <c r="F164" s="3">
        <v>97</v>
      </c>
      <c r="G164" s="3">
        <f t="shared" si="7"/>
        <v>-2</v>
      </c>
      <c r="H164" s="3">
        <f t="shared" si="6"/>
        <v>-4.4558110933326276</v>
      </c>
      <c r="I164" s="3">
        <f t="shared" si="8"/>
        <v>6.0310081261355961</v>
      </c>
    </row>
    <row r="165" spans="2:9">
      <c r="B165" s="3">
        <v>157</v>
      </c>
      <c r="C165" s="3">
        <v>2</v>
      </c>
      <c r="D165" s="3">
        <v>17</v>
      </c>
      <c r="E165" s="3">
        <v>96</v>
      </c>
      <c r="F165" s="3">
        <v>79</v>
      </c>
      <c r="G165" s="3">
        <f t="shared" si="7"/>
        <v>17</v>
      </c>
      <c r="H165" s="3">
        <f t="shared" si="6"/>
        <v>-1.2210202400612751</v>
      </c>
      <c r="I165" s="3">
        <f t="shared" si="8"/>
        <v>332.00557858872264</v>
      </c>
    </row>
    <row r="166" spans="2:9">
      <c r="B166" s="3">
        <v>158</v>
      </c>
      <c r="C166" s="3">
        <v>1</v>
      </c>
      <c r="D166" s="3">
        <v>16</v>
      </c>
      <c r="E166" s="3">
        <v>93</v>
      </c>
      <c r="F166" s="3">
        <v>103</v>
      </c>
      <c r="G166" s="3">
        <f t="shared" si="7"/>
        <v>-10</v>
      </c>
      <c r="H166" s="3">
        <f t="shared" si="6"/>
        <v>-2.1150229063838228</v>
      </c>
      <c r="I166" s="3">
        <f t="shared" si="8"/>
        <v>62.172863766851819</v>
      </c>
    </row>
    <row r="167" spans="2:9">
      <c r="B167" s="3">
        <v>159</v>
      </c>
      <c r="C167" s="3">
        <v>7</v>
      </c>
      <c r="D167" s="3">
        <v>14</v>
      </c>
      <c r="E167" s="3">
        <v>79</v>
      </c>
      <c r="F167" s="3">
        <v>68</v>
      </c>
      <c r="G167" s="3">
        <f t="shared" si="7"/>
        <v>11</v>
      </c>
      <c r="H167" s="3">
        <f t="shared" si="6"/>
        <v>11.827509477974816</v>
      </c>
      <c r="I167" s="3">
        <f t="shared" si="8"/>
        <v>0.6847719361381529</v>
      </c>
    </row>
    <row r="168" spans="2:9">
      <c r="B168" s="3">
        <v>160</v>
      </c>
      <c r="C168" s="3">
        <v>25</v>
      </c>
      <c r="D168" s="3">
        <v>12</v>
      </c>
      <c r="E168" s="3">
        <v>95</v>
      </c>
      <c r="F168" s="3">
        <v>88</v>
      </c>
      <c r="G168" s="3">
        <f t="shared" si="7"/>
        <v>7</v>
      </c>
      <c r="H168" s="3">
        <f t="shared" si="6"/>
        <v>7.4346329529875836</v>
      </c>
      <c r="I168" s="3">
        <f t="shared" si="8"/>
        <v>0.18890580382270708</v>
      </c>
    </row>
    <row r="169" spans="2:9">
      <c r="B169" s="3">
        <v>161</v>
      </c>
      <c r="C169" s="3">
        <v>13</v>
      </c>
      <c r="D169" s="3">
        <v>21</v>
      </c>
      <c r="E169" s="3">
        <v>88</v>
      </c>
      <c r="F169" s="3">
        <v>95</v>
      </c>
      <c r="G169" s="3">
        <f t="shared" si="7"/>
        <v>-7</v>
      </c>
      <c r="H169" s="3">
        <f t="shared" si="6"/>
        <v>-0.63221338389285253</v>
      </c>
      <c r="I169" s="3">
        <f t="shared" si="8"/>
        <v>40.54870638827331</v>
      </c>
    </row>
    <row r="170" spans="2:9">
      <c r="B170" s="3">
        <v>162</v>
      </c>
      <c r="C170" s="3">
        <v>6</v>
      </c>
      <c r="D170" s="3">
        <v>28</v>
      </c>
      <c r="E170" s="3">
        <v>79</v>
      </c>
      <c r="F170" s="3">
        <v>96</v>
      </c>
      <c r="G170" s="3">
        <f t="shared" si="7"/>
        <v>-17</v>
      </c>
      <c r="H170" s="3">
        <f t="shared" si="6"/>
        <v>-6.0000180428240153</v>
      </c>
      <c r="I170" s="3">
        <f t="shared" si="8"/>
        <v>120.99960305819721</v>
      </c>
    </row>
    <row r="171" spans="2:9">
      <c r="B171" s="3">
        <v>163</v>
      </c>
      <c r="C171" s="3">
        <v>23</v>
      </c>
      <c r="D171" s="3">
        <v>20</v>
      </c>
      <c r="E171" s="3">
        <v>98</v>
      </c>
      <c r="F171" s="3">
        <v>84</v>
      </c>
      <c r="G171" s="3">
        <f t="shared" si="7"/>
        <v>14</v>
      </c>
      <c r="H171" s="3">
        <f t="shared" si="6"/>
        <v>7.932474391808312</v>
      </c>
      <c r="I171" s="3">
        <f t="shared" si="8"/>
        <v>36.81486700606191</v>
      </c>
    </row>
    <row r="172" spans="2:9">
      <c r="B172" s="3">
        <v>164</v>
      </c>
      <c r="C172" s="3">
        <v>8</v>
      </c>
      <c r="D172" s="3">
        <v>3</v>
      </c>
      <c r="E172" s="3">
        <v>100</v>
      </c>
      <c r="F172" s="3">
        <v>94</v>
      </c>
      <c r="G172" s="3">
        <f t="shared" si="7"/>
        <v>6</v>
      </c>
      <c r="H172" s="3">
        <f t="shared" si="6"/>
        <v>8.5847185549887204</v>
      </c>
      <c r="I172" s="3">
        <f t="shared" si="8"/>
        <v>6.6807700085029786</v>
      </c>
    </row>
    <row r="173" spans="2:9">
      <c r="B173" s="3">
        <v>165</v>
      </c>
      <c r="C173" s="3">
        <v>11</v>
      </c>
      <c r="D173" s="3">
        <v>24</v>
      </c>
      <c r="E173" s="3">
        <v>89</v>
      </c>
      <c r="F173" s="3">
        <v>93</v>
      </c>
      <c r="G173" s="3">
        <f t="shared" si="7"/>
        <v>-4</v>
      </c>
      <c r="H173" s="3">
        <f t="shared" si="6"/>
        <v>-6.3835301964330622</v>
      </c>
      <c r="I173" s="3">
        <f t="shared" si="8"/>
        <v>5.681216197308232</v>
      </c>
    </row>
    <row r="174" spans="2:9">
      <c r="B174" s="3">
        <v>166</v>
      </c>
      <c r="C174" s="3">
        <v>5</v>
      </c>
      <c r="D174" s="3">
        <v>9</v>
      </c>
      <c r="E174" s="3">
        <v>103</v>
      </c>
      <c r="F174" s="3">
        <v>90</v>
      </c>
      <c r="G174" s="3">
        <f t="shared" si="7"/>
        <v>13</v>
      </c>
      <c r="H174" s="3">
        <f t="shared" si="6"/>
        <v>9.2327735054619211</v>
      </c>
      <c r="I174" s="3">
        <f t="shared" si="8"/>
        <v>14.191995461149663</v>
      </c>
    </row>
    <row r="175" spans="2:9">
      <c r="B175" s="3">
        <v>167</v>
      </c>
      <c r="C175" s="3">
        <v>26</v>
      </c>
      <c r="D175" s="3">
        <v>23</v>
      </c>
      <c r="E175" s="3">
        <v>85</v>
      </c>
      <c r="F175" s="3">
        <v>89</v>
      </c>
      <c r="G175" s="3">
        <f t="shared" si="7"/>
        <v>-4</v>
      </c>
      <c r="H175" s="3">
        <f t="shared" si="6"/>
        <v>0.81108161565646464</v>
      </c>
      <c r="I175" s="3">
        <f t="shared" si="8"/>
        <v>23.146506312507615</v>
      </c>
    </row>
    <row r="176" spans="2:9">
      <c r="B176" s="3">
        <v>168</v>
      </c>
      <c r="C176" s="3">
        <v>10</v>
      </c>
      <c r="D176" s="3">
        <v>20</v>
      </c>
      <c r="E176" s="3">
        <v>106</v>
      </c>
      <c r="F176" s="3">
        <v>70</v>
      </c>
      <c r="G176" s="3">
        <f t="shared" si="7"/>
        <v>36</v>
      </c>
      <c r="H176" s="3">
        <f t="shared" si="6"/>
        <v>6.7117583818700721</v>
      </c>
      <c r="I176" s="3">
        <f t="shared" si="8"/>
        <v>857.80109708195789</v>
      </c>
    </row>
    <row r="177" spans="2:9">
      <c r="B177" s="3">
        <v>169</v>
      </c>
      <c r="C177" s="3">
        <v>17</v>
      </c>
      <c r="D177" s="3">
        <v>4</v>
      </c>
      <c r="E177" s="3">
        <v>120</v>
      </c>
      <c r="F177" s="3">
        <v>79</v>
      </c>
      <c r="G177" s="3">
        <f t="shared" si="7"/>
        <v>41</v>
      </c>
      <c r="H177" s="3">
        <f t="shared" si="6"/>
        <v>18.116170682576481</v>
      </c>
      <c r="I177" s="3">
        <f t="shared" si="8"/>
        <v>523.66964422897217</v>
      </c>
    </row>
    <row r="178" spans="2:9">
      <c r="B178" s="3">
        <v>170</v>
      </c>
      <c r="C178" s="3">
        <v>2</v>
      </c>
      <c r="D178" s="3">
        <v>1</v>
      </c>
      <c r="E178" s="3">
        <v>105</v>
      </c>
      <c r="F178" s="3">
        <v>98</v>
      </c>
      <c r="G178" s="3">
        <f t="shared" si="7"/>
        <v>7</v>
      </c>
      <c r="H178" s="3">
        <f t="shared" si="6"/>
        <v>7.3264631248511698</v>
      </c>
      <c r="I178" s="3">
        <f t="shared" si="8"/>
        <v>0.10657817188759047</v>
      </c>
    </row>
    <row r="179" spans="2:9">
      <c r="B179" s="3">
        <v>171</v>
      </c>
      <c r="C179" s="3">
        <v>14</v>
      </c>
      <c r="D179" s="3">
        <v>7</v>
      </c>
      <c r="E179" s="3">
        <v>72</v>
      </c>
      <c r="F179" s="3">
        <v>75</v>
      </c>
      <c r="G179" s="3">
        <f t="shared" si="7"/>
        <v>-3</v>
      </c>
      <c r="H179" s="3">
        <f t="shared" si="6"/>
        <v>-4.1159423504260966</v>
      </c>
      <c r="I179" s="3">
        <f t="shared" si="8"/>
        <v>1.2453273294745208</v>
      </c>
    </row>
    <row r="180" spans="2:9">
      <c r="B180" s="3">
        <v>172</v>
      </c>
      <c r="C180" s="3">
        <v>21</v>
      </c>
      <c r="D180" s="3">
        <v>27</v>
      </c>
      <c r="E180" s="3">
        <v>90</v>
      </c>
      <c r="F180" s="3">
        <v>80</v>
      </c>
      <c r="G180" s="3">
        <f t="shared" si="7"/>
        <v>10</v>
      </c>
      <c r="H180" s="3">
        <f t="shared" si="6"/>
        <v>11.866272203663236</v>
      </c>
      <c r="I180" s="3">
        <f t="shared" si="8"/>
        <v>3.4829719381660311</v>
      </c>
    </row>
    <row r="181" spans="2:9">
      <c r="B181" s="3">
        <v>173</v>
      </c>
      <c r="C181" s="3">
        <v>25</v>
      </c>
      <c r="D181" s="3">
        <v>13</v>
      </c>
      <c r="E181" s="3">
        <v>95</v>
      </c>
      <c r="F181" s="3">
        <v>86</v>
      </c>
      <c r="G181" s="3">
        <f t="shared" si="7"/>
        <v>9</v>
      </c>
      <c r="H181" s="3">
        <f t="shared" si="6"/>
        <v>12.962104258522979</v>
      </c>
      <c r="I181" s="3">
        <f t="shared" si="8"/>
        <v>15.698270155405925</v>
      </c>
    </row>
    <row r="182" spans="2:9">
      <c r="B182" s="3">
        <v>174</v>
      </c>
      <c r="C182" s="3">
        <v>18</v>
      </c>
      <c r="D182" s="3">
        <v>19</v>
      </c>
      <c r="E182" s="3">
        <v>105</v>
      </c>
      <c r="F182" s="3">
        <v>97</v>
      </c>
      <c r="G182" s="3">
        <f t="shared" si="7"/>
        <v>8</v>
      </c>
      <c r="H182" s="3">
        <f t="shared" si="6"/>
        <v>6.8967740573536922</v>
      </c>
      <c r="I182" s="3">
        <f t="shared" si="8"/>
        <v>1.2171074805278344</v>
      </c>
    </row>
    <row r="183" spans="2:9">
      <c r="B183" s="3">
        <v>175</v>
      </c>
      <c r="C183" s="3">
        <v>9</v>
      </c>
      <c r="D183" s="3">
        <v>29</v>
      </c>
      <c r="E183" s="3">
        <v>93</v>
      </c>
      <c r="F183" s="3">
        <v>86</v>
      </c>
      <c r="G183" s="3">
        <f t="shared" si="7"/>
        <v>7</v>
      </c>
      <c r="H183" s="3">
        <f t="shared" si="6"/>
        <v>7.2354489963680839</v>
      </c>
      <c r="I183" s="3">
        <f t="shared" si="8"/>
        <v>5.5436229890737994E-2</v>
      </c>
    </row>
    <row r="184" spans="2:9">
      <c r="B184" s="3">
        <v>176</v>
      </c>
      <c r="C184" s="3">
        <v>6</v>
      </c>
      <c r="D184" s="3">
        <v>11</v>
      </c>
      <c r="E184" s="3">
        <v>72</v>
      </c>
      <c r="F184" s="3">
        <v>70</v>
      </c>
      <c r="G184" s="3">
        <f t="shared" si="7"/>
        <v>2</v>
      </c>
      <c r="H184" s="3">
        <f t="shared" si="6"/>
        <v>-0.10933455260731062</v>
      </c>
      <c r="I184" s="3">
        <f t="shared" si="8"/>
        <v>4.4492922548230833</v>
      </c>
    </row>
    <row r="185" spans="2:9">
      <c r="B185" s="3">
        <v>177</v>
      </c>
      <c r="C185" s="3">
        <v>24</v>
      </c>
      <c r="D185" s="3">
        <v>22</v>
      </c>
      <c r="E185" s="3">
        <v>118</v>
      </c>
      <c r="F185" s="3">
        <v>101</v>
      </c>
      <c r="G185" s="3">
        <f t="shared" si="7"/>
        <v>17</v>
      </c>
      <c r="H185" s="3">
        <f t="shared" si="6"/>
        <v>9.108892402413451</v>
      </c>
      <c r="I185" s="3">
        <f t="shared" si="8"/>
        <v>62.269579116688156</v>
      </c>
    </row>
    <row r="186" spans="2:9">
      <c r="B186" s="3">
        <v>178</v>
      </c>
      <c r="C186" s="3">
        <v>12</v>
      </c>
      <c r="D186" s="3">
        <v>3</v>
      </c>
      <c r="E186" s="3">
        <v>86</v>
      </c>
      <c r="F186" s="3">
        <v>73</v>
      </c>
      <c r="G186" s="3">
        <f t="shared" si="7"/>
        <v>13</v>
      </c>
      <c r="H186" s="3">
        <f t="shared" si="6"/>
        <v>12.11218860356901</v>
      </c>
      <c r="I186" s="3">
        <f t="shared" si="8"/>
        <v>0.78820907563274512</v>
      </c>
    </row>
    <row r="187" spans="2:9">
      <c r="B187" s="3">
        <v>179</v>
      </c>
      <c r="C187" s="3">
        <v>8</v>
      </c>
      <c r="D187" s="3">
        <v>15</v>
      </c>
      <c r="E187" s="3">
        <v>91</v>
      </c>
      <c r="F187" s="3">
        <v>95</v>
      </c>
      <c r="G187" s="3">
        <f t="shared" si="7"/>
        <v>-4</v>
      </c>
      <c r="H187" s="3">
        <f t="shared" si="6"/>
        <v>3.4866595775659288</v>
      </c>
      <c r="I187" s="3">
        <f t="shared" si="8"/>
        <v>56.050071630359653</v>
      </c>
    </row>
    <row r="188" spans="2:9">
      <c r="B188" s="3">
        <v>180</v>
      </c>
      <c r="C188" s="3">
        <v>10</v>
      </c>
      <c r="D188" s="3">
        <v>7</v>
      </c>
      <c r="E188" s="3">
        <v>91</v>
      </c>
      <c r="F188" s="3">
        <v>106</v>
      </c>
      <c r="G188" s="3">
        <f t="shared" si="7"/>
        <v>-15</v>
      </c>
      <c r="H188" s="3">
        <f t="shared" si="6"/>
        <v>3.2258783849026389</v>
      </c>
      <c r="I188" s="3">
        <f t="shared" si="8"/>
        <v>332.18264290126126</v>
      </c>
    </row>
    <row r="189" spans="2:9">
      <c r="B189" s="3">
        <v>181</v>
      </c>
      <c r="C189" s="3">
        <v>1</v>
      </c>
      <c r="D189" s="3">
        <v>2</v>
      </c>
      <c r="E189" s="3">
        <v>99</v>
      </c>
      <c r="F189" s="3">
        <v>109</v>
      </c>
      <c r="G189" s="3">
        <f t="shared" si="7"/>
        <v>-10</v>
      </c>
      <c r="H189" s="3">
        <f t="shared" si="6"/>
        <v>0.38510400269754985</v>
      </c>
      <c r="I189" s="3">
        <f t="shared" si="8"/>
        <v>107.85038514684466</v>
      </c>
    </row>
    <row r="190" spans="2:9">
      <c r="B190" s="3">
        <v>182</v>
      </c>
      <c r="C190" s="3">
        <v>4</v>
      </c>
      <c r="D190" s="3">
        <v>18</v>
      </c>
      <c r="E190" s="3">
        <v>84</v>
      </c>
      <c r="F190" s="3">
        <v>97</v>
      </c>
      <c r="G190" s="3">
        <f t="shared" si="7"/>
        <v>-13</v>
      </c>
      <c r="H190" s="3">
        <f t="shared" si="6"/>
        <v>-7.163752534062553</v>
      </c>
      <c r="I190" s="3">
        <f t="shared" si="8"/>
        <v>34.06178448366127</v>
      </c>
    </row>
    <row r="191" spans="2:9">
      <c r="B191" s="3">
        <v>183</v>
      </c>
      <c r="C191" s="3">
        <v>13</v>
      </c>
      <c r="D191" s="3">
        <v>29</v>
      </c>
      <c r="E191" s="3">
        <v>85</v>
      </c>
      <c r="F191" s="3">
        <v>74</v>
      </c>
      <c r="G191" s="3">
        <f t="shared" si="7"/>
        <v>11</v>
      </c>
      <c r="H191" s="3">
        <f t="shared" si="6"/>
        <v>2.7470763661861985</v>
      </c>
      <c r="I191" s="3">
        <f t="shared" si="8"/>
        <v>68.110748505562384</v>
      </c>
    </row>
    <row r="192" spans="2:9">
      <c r="B192" s="3">
        <v>184</v>
      </c>
      <c r="C192" s="3">
        <v>16</v>
      </c>
      <c r="D192" s="3">
        <v>17</v>
      </c>
      <c r="E192" s="3">
        <v>82</v>
      </c>
      <c r="F192" s="3">
        <v>96</v>
      </c>
      <c r="G192" s="3">
        <f t="shared" si="7"/>
        <v>-14</v>
      </c>
      <c r="H192" s="3">
        <f t="shared" si="6"/>
        <v>1.2791066690200976</v>
      </c>
      <c r="I192" s="3">
        <f t="shared" si="8"/>
        <v>233.45110060329446</v>
      </c>
    </row>
    <row r="193" spans="2:9">
      <c r="B193" s="3">
        <v>185</v>
      </c>
      <c r="C193" s="3">
        <v>5</v>
      </c>
      <c r="D193" s="3">
        <v>26</v>
      </c>
      <c r="E193" s="3">
        <v>115</v>
      </c>
      <c r="F193" s="3">
        <v>105</v>
      </c>
      <c r="G193" s="3">
        <f t="shared" si="7"/>
        <v>10</v>
      </c>
      <c r="H193" s="3">
        <f t="shared" si="6"/>
        <v>10.756029108938138</v>
      </c>
      <c r="I193" s="3">
        <f t="shared" si="8"/>
        <v>0.57158001356179544</v>
      </c>
    </row>
    <row r="194" spans="2:9">
      <c r="B194" s="3">
        <v>186</v>
      </c>
      <c r="C194" s="3">
        <v>28</v>
      </c>
      <c r="D194" s="3">
        <v>3</v>
      </c>
      <c r="E194" s="3">
        <v>110</v>
      </c>
      <c r="F194" s="3">
        <v>90</v>
      </c>
      <c r="G194" s="3">
        <f t="shared" si="7"/>
        <v>20</v>
      </c>
      <c r="H194" s="3">
        <f t="shared" si="6"/>
        <v>11.626563190712783</v>
      </c>
      <c r="I194" s="3">
        <f t="shared" si="8"/>
        <v>70.114443999126081</v>
      </c>
    </row>
    <row r="195" spans="2:9">
      <c r="B195" s="3">
        <v>187</v>
      </c>
      <c r="C195" s="3">
        <v>22</v>
      </c>
      <c r="D195" s="3">
        <v>6</v>
      </c>
      <c r="E195" s="3">
        <v>79</v>
      </c>
      <c r="F195" s="3">
        <v>80</v>
      </c>
      <c r="G195" s="3">
        <f t="shared" si="7"/>
        <v>-1</v>
      </c>
      <c r="H195" s="3">
        <f t="shared" si="6"/>
        <v>12.80710660172436</v>
      </c>
      <c r="I195" s="3">
        <f t="shared" si="8"/>
        <v>190.6361927113804</v>
      </c>
    </row>
    <row r="196" spans="2:9">
      <c r="B196" s="3">
        <v>188</v>
      </c>
      <c r="C196" s="3">
        <v>23</v>
      </c>
      <c r="D196" s="3">
        <v>24</v>
      </c>
      <c r="E196" s="3">
        <v>94</v>
      </c>
      <c r="F196" s="3">
        <v>95</v>
      </c>
      <c r="G196" s="3">
        <f t="shared" si="7"/>
        <v>-1</v>
      </c>
      <c r="H196" s="3">
        <f t="shared" si="6"/>
        <v>0.47512637592803664</v>
      </c>
      <c r="I196" s="3">
        <f t="shared" si="8"/>
        <v>2.1759978249585834</v>
      </c>
    </row>
    <row r="197" spans="2:9">
      <c r="B197" s="3">
        <v>189</v>
      </c>
      <c r="C197" s="3">
        <v>27</v>
      </c>
      <c r="D197" s="3">
        <v>21</v>
      </c>
      <c r="E197" s="3">
        <v>84</v>
      </c>
      <c r="F197" s="3">
        <v>94</v>
      </c>
      <c r="G197" s="3">
        <f t="shared" si="7"/>
        <v>-10</v>
      </c>
      <c r="H197" s="3">
        <f t="shared" si="6"/>
        <v>-4.1547050761145172</v>
      </c>
      <c r="I197" s="3">
        <f t="shared" si="8"/>
        <v>34.167472747201394</v>
      </c>
    </row>
    <row r="198" spans="2:9">
      <c r="B198" s="3">
        <v>190</v>
      </c>
      <c r="C198" s="3">
        <v>11</v>
      </c>
      <c r="D198" s="3">
        <v>9</v>
      </c>
      <c r="E198" s="3">
        <v>90</v>
      </c>
      <c r="F198" s="3">
        <v>89</v>
      </c>
      <c r="G198" s="3">
        <f t="shared" si="7"/>
        <v>1</v>
      </c>
      <c r="H198" s="3">
        <f t="shared" si="6"/>
        <v>-1.4814266639450611</v>
      </c>
      <c r="I198" s="3">
        <f t="shared" si="8"/>
        <v>6.157478288537515</v>
      </c>
    </row>
    <row r="199" spans="2:9">
      <c r="B199" s="3">
        <v>191</v>
      </c>
      <c r="C199" s="3">
        <v>20</v>
      </c>
      <c r="D199" s="3">
        <v>14</v>
      </c>
      <c r="E199" s="3">
        <v>77</v>
      </c>
      <c r="F199" s="3">
        <v>75</v>
      </c>
      <c r="G199" s="3">
        <f t="shared" si="7"/>
        <v>2</v>
      </c>
      <c r="H199" s="3">
        <f t="shared" si="6"/>
        <v>8.3416294810073826</v>
      </c>
      <c r="I199" s="3">
        <f t="shared" si="8"/>
        <v>40.216264474381965</v>
      </c>
    </row>
    <row r="200" spans="2:9">
      <c r="B200" s="3">
        <v>192</v>
      </c>
      <c r="C200" s="3">
        <v>19</v>
      </c>
      <c r="D200" s="3">
        <v>16</v>
      </c>
      <c r="E200" s="3">
        <v>88</v>
      </c>
      <c r="F200" s="3">
        <v>106</v>
      </c>
      <c r="G200" s="3">
        <f t="shared" si="7"/>
        <v>-18</v>
      </c>
      <c r="H200" s="3">
        <f t="shared" si="6"/>
        <v>0.1506189439840786</v>
      </c>
      <c r="I200" s="3">
        <f t="shared" si="8"/>
        <v>329.44496804971368</v>
      </c>
    </row>
    <row r="201" spans="2:9">
      <c r="B201" s="3">
        <v>193</v>
      </c>
      <c r="C201" s="3">
        <v>25</v>
      </c>
      <c r="D201" s="3">
        <v>26</v>
      </c>
      <c r="E201" s="3">
        <v>90</v>
      </c>
      <c r="F201" s="3">
        <v>91</v>
      </c>
      <c r="G201" s="3">
        <f t="shared" si="7"/>
        <v>-1</v>
      </c>
      <c r="H201" s="3">
        <f t="shared" ref="H201:H264" si="9">Home_edge+VLOOKUP(C201,lookup,3)-VLOOKUP(D201,lookup,3)</f>
        <v>9.996987231817311</v>
      </c>
      <c r="I201" s="3">
        <f t="shared" si="8"/>
        <v>120.93372817675296</v>
      </c>
    </row>
    <row r="202" spans="2:9">
      <c r="B202" s="3">
        <v>194</v>
      </c>
      <c r="C202" s="3">
        <v>12</v>
      </c>
      <c r="D202" s="3">
        <v>15</v>
      </c>
      <c r="E202" s="3">
        <v>111</v>
      </c>
      <c r="F202" s="3">
        <v>99</v>
      </c>
      <c r="G202" s="3">
        <f t="shared" ref="G202:G265" si="10">E202-F202</f>
        <v>12</v>
      </c>
      <c r="H202" s="3">
        <f t="shared" si="9"/>
        <v>7.0141296261462189</v>
      </c>
      <c r="I202" s="3">
        <f t="shared" ref="I202:I265" si="11">(G202-H202)^2</f>
        <v>24.858903384872843</v>
      </c>
    </row>
    <row r="203" spans="2:9">
      <c r="B203" s="3">
        <v>195</v>
      </c>
      <c r="C203" s="3">
        <v>21</v>
      </c>
      <c r="D203" s="3">
        <v>18</v>
      </c>
      <c r="E203" s="3">
        <v>108</v>
      </c>
      <c r="F203" s="3">
        <v>87</v>
      </c>
      <c r="G203" s="3">
        <f t="shared" si="10"/>
        <v>21</v>
      </c>
      <c r="H203" s="3">
        <f t="shared" si="9"/>
        <v>4.3322501479494306</v>
      </c>
      <c r="I203" s="3">
        <f t="shared" si="11"/>
        <v>277.81388513053179</v>
      </c>
    </row>
    <row r="204" spans="2:9">
      <c r="B204" s="3">
        <v>196</v>
      </c>
      <c r="C204" s="3">
        <v>22</v>
      </c>
      <c r="D204" s="3">
        <v>15</v>
      </c>
      <c r="E204" s="3">
        <v>86</v>
      </c>
      <c r="F204" s="3">
        <v>81</v>
      </c>
      <c r="G204" s="3">
        <f t="shared" si="10"/>
        <v>5</v>
      </c>
      <c r="H204" s="3">
        <f t="shared" si="9"/>
        <v>5.624025644641617</v>
      </c>
      <c r="I204" s="3">
        <f t="shared" si="11"/>
        <v>0.38940800517038571</v>
      </c>
    </row>
    <row r="205" spans="2:9">
      <c r="B205" s="3">
        <v>197</v>
      </c>
      <c r="C205" s="3">
        <v>4</v>
      </c>
      <c r="D205" s="3">
        <v>24</v>
      </c>
      <c r="E205" s="3">
        <v>85</v>
      </c>
      <c r="F205" s="3">
        <v>91</v>
      </c>
      <c r="G205" s="3">
        <f t="shared" si="10"/>
        <v>-6</v>
      </c>
      <c r="H205" s="3">
        <f t="shared" si="9"/>
        <v>-12.542698333240297</v>
      </c>
      <c r="I205" s="3">
        <f t="shared" si="11"/>
        <v>42.806901479785367</v>
      </c>
    </row>
    <row r="206" spans="2:9">
      <c r="B206" s="3">
        <v>198</v>
      </c>
      <c r="C206" s="3">
        <v>29</v>
      </c>
      <c r="D206" s="3">
        <v>10</v>
      </c>
      <c r="E206" s="3">
        <v>84</v>
      </c>
      <c r="F206" s="3">
        <v>88</v>
      </c>
      <c r="G206" s="3">
        <f t="shared" si="10"/>
        <v>-4</v>
      </c>
      <c r="H206" s="3">
        <f t="shared" si="9"/>
        <v>0.17538779647719771</v>
      </c>
      <c r="I206" s="3">
        <f t="shared" si="11"/>
        <v>17.43386325097071</v>
      </c>
    </row>
    <row r="207" spans="2:9">
      <c r="B207" s="3">
        <v>199</v>
      </c>
      <c r="C207" s="3">
        <v>14</v>
      </c>
      <c r="D207" s="3">
        <v>12</v>
      </c>
      <c r="E207" s="3">
        <v>97</v>
      </c>
      <c r="F207" s="3">
        <v>85</v>
      </c>
      <c r="G207" s="3">
        <f t="shared" si="10"/>
        <v>12</v>
      </c>
      <c r="H207" s="3">
        <f t="shared" si="9"/>
        <v>-4.2244055122044486</v>
      </c>
      <c r="I207" s="3">
        <f t="shared" si="11"/>
        <v>263.23133422445011</v>
      </c>
    </row>
    <row r="208" spans="2:9">
      <c r="B208" s="3">
        <v>200</v>
      </c>
      <c r="C208" s="3">
        <v>1</v>
      </c>
      <c r="D208" s="3">
        <v>26</v>
      </c>
      <c r="E208" s="3">
        <v>119</v>
      </c>
      <c r="F208" s="3">
        <v>116</v>
      </c>
      <c r="G208" s="3">
        <f t="shared" si="10"/>
        <v>3</v>
      </c>
      <c r="H208" s="3">
        <f t="shared" si="9"/>
        <v>-0.40443544338639958</v>
      </c>
      <c r="I208" s="3">
        <f t="shared" si="11"/>
        <v>11.59018068818555</v>
      </c>
    </row>
    <row r="209" spans="2:9">
      <c r="B209" s="3">
        <v>201</v>
      </c>
      <c r="C209" s="3">
        <v>6</v>
      </c>
      <c r="D209" s="3">
        <v>25</v>
      </c>
      <c r="E209" s="3">
        <v>85</v>
      </c>
      <c r="F209" s="3">
        <v>81</v>
      </c>
      <c r="G209" s="3">
        <f t="shared" si="10"/>
        <v>4</v>
      </c>
      <c r="H209" s="3">
        <f t="shared" si="9"/>
        <v>-10.064492844893465</v>
      </c>
      <c r="I209" s="3">
        <f t="shared" si="11"/>
        <v>197.80995898405948</v>
      </c>
    </row>
    <row r="210" spans="2:9">
      <c r="B210" s="3">
        <v>202</v>
      </c>
      <c r="C210" s="3">
        <v>23</v>
      </c>
      <c r="D210" s="3">
        <v>9</v>
      </c>
      <c r="E210" s="3">
        <v>77</v>
      </c>
      <c r="F210" s="3">
        <v>71</v>
      </c>
      <c r="G210" s="3">
        <f t="shared" si="10"/>
        <v>6</v>
      </c>
      <c r="H210" s="3">
        <f t="shared" si="9"/>
        <v>5.3772299084160373</v>
      </c>
      <c r="I210" s="3">
        <f t="shared" si="11"/>
        <v>0.38784258697149726</v>
      </c>
    </row>
    <row r="211" spans="2:9">
      <c r="B211" s="3">
        <v>203</v>
      </c>
      <c r="C211" s="3">
        <v>11</v>
      </c>
      <c r="D211" s="3">
        <v>28</v>
      </c>
      <c r="E211" s="3">
        <v>94</v>
      </c>
      <c r="F211" s="3">
        <v>99</v>
      </c>
      <c r="G211" s="3">
        <f t="shared" si="10"/>
        <v>-5</v>
      </c>
      <c r="H211" s="3">
        <f t="shared" si="9"/>
        <v>-2.0348999264423444</v>
      </c>
      <c r="I211" s="3">
        <f t="shared" si="11"/>
        <v>8.7918184462116145</v>
      </c>
    </row>
    <row r="212" spans="2:9">
      <c r="B212" s="3">
        <v>204</v>
      </c>
      <c r="C212" s="3">
        <v>21</v>
      </c>
      <c r="D212" s="3">
        <v>14</v>
      </c>
      <c r="E212" s="3">
        <v>83</v>
      </c>
      <c r="F212" s="3">
        <v>74</v>
      </c>
      <c r="G212" s="3">
        <f t="shared" si="10"/>
        <v>9</v>
      </c>
      <c r="H212" s="3">
        <f t="shared" si="9"/>
        <v>10.896498281884984</v>
      </c>
      <c r="I212" s="3">
        <f t="shared" si="11"/>
        <v>3.5967057331926964</v>
      </c>
    </row>
    <row r="213" spans="2:9">
      <c r="B213" s="3">
        <v>205</v>
      </c>
      <c r="C213" s="3">
        <v>27</v>
      </c>
      <c r="D213" s="3">
        <v>19</v>
      </c>
      <c r="E213" s="3">
        <v>81</v>
      </c>
      <c r="F213" s="3">
        <v>87</v>
      </c>
      <c r="G213" s="3">
        <f t="shared" si="10"/>
        <v>-6</v>
      </c>
      <c r="H213" s="3">
        <f t="shared" si="9"/>
        <v>-0.63724799836011425</v>
      </c>
      <c r="I213" s="3">
        <f t="shared" si="11"/>
        <v>28.759109031092603</v>
      </c>
    </row>
    <row r="214" spans="2:9">
      <c r="B214" s="3">
        <v>206</v>
      </c>
      <c r="C214" s="3">
        <v>20</v>
      </c>
      <c r="D214" s="3">
        <v>12</v>
      </c>
      <c r="E214" s="3">
        <v>112</v>
      </c>
      <c r="F214" s="3">
        <v>102</v>
      </c>
      <c r="G214" s="3">
        <f t="shared" si="10"/>
        <v>10</v>
      </c>
      <c r="H214" s="3">
        <f t="shared" si="9"/>
        <v>0.26144040502857502</v>
      </c>
      <c r="I214" s="3">
        <f t="shared" si="11"/>
        <v>94.839542984810009</v>
      </c>
    </row>
    <row r="215" spans="2:9">
      <c r="B215" s="3">
        <v>207</v>
      </c>
      <c r="C215" s="3">
        <v>2</v>
      </c>
      <c r="D215" s="3">
        <v>3</v>
      </c>
      <c r="E215" s="3">
        <v>92</v>
      </c>
      <c r="F215" s="3">
        <v>82</v>
      </c>
      <c r="G215" s="3">
        <f t="shared" si="10"/>
        <v>10</v>
      </c>
      <c r="H215" s="3">
        <f t="shared" si="9"/>
        <v>8.7602948786553334</v>
      </c>
      <c r="I215" s="3">
        <f t="shared" si="11"/>
        <v>1.5368687878881946</v>
      </c>
    </row>
    <row r="216" spans="2:9">
      <c r="B216" s="3">
        <v>208</v>
      </c>
      <c r="C216" s="3">
        <v>7</v>
      </c>
      <c r="D216" s="3">
        <v>5</v>
      </c>
      <c r="E216" s="3">
        <v>82</v>
      </c>
      <c r="F216" s="3">
        <v>102</v>
      </c>
      <c r="G216" s="3">
        <f t="shared" si="10"/>
        <v>-20</v>
      </c>
      <c r="H216" s="3">
        <f t="shared" si="9"/>
        <v>-0.59057086433804251</v>
      </c>
      <c r="I216" s="3">
        <f t="shared" si="11"/>
        <v>376.72593937228334</v>
      </c>
    </row>
    <row r="217" spans="2:9">
      <c r="B217" s="3">
        <v>209</v>
      </c>
      <c r="C217" s="3">
        <v>13</v>
      </c>
      <c r="D217" s="3">
        <v>26</v>
      </c>
      <c r="E217" s="3">
        <v>117</v>
      </c>
      <c r="F217" s="3">
        <v>99</v>
      </c>
      <c r="G217" s="3">
        <f t="shared" si="10"/>
        <v>18</v>
      </c>
      <c r="H217" s="3">
        <f t="shared" si="9"/>
        <v>0.89066653706869248</v>
      </c>
      <c r="I217" s="3">
        <f t="shared" si="11"/>
        <v>292.729291545781</v>
      </c>
    </row>
    <row r="218" spans="2:9">
      <c r="B218" s="3">
        <v>210</v>
      </c>
      <c r="C218" s="3">
        <v>15</v>
      </c>
      <c r="D218" s="3">
        <v>4</v>
      </c>
      <c r="E218" s="3">
        <v>112</v>
      </c>
      <c r="F218" s="3">
        <v>80</v>
      </c>
      <c r="G218" s="3">
        <f t="shared" si="10"/>
        <v>32</v>
      </c>
      <c r="H218" s="3">
        <f t="shared" si="9"/>
        <v>13.232914541282668</v>
      </c>
      <c r="I218" s="3">
        <f t="shared" si="11"/>
        <v>352.20349661479952</v>
      </c>
    </row>
    <row r="219" spans="2:9">
      <c r="B219" s="3">
        <v>211</v>
      </c>
      <c r="C219" s="3">
        <v>16</v>
      </c>
      <c r="D219" s="3">
        <v>24</v>
      </c>
      <c r="E219" s="3">
        <v>90</v>
      </c>
      <c r="F219" s="3">
        <v>74</v>
      </c>
      <c r="G219" s="3">
        <f t="shared" si="10"/>
        <v>16</v>
      </c>
      <c r="H219" s="3">
        <f t="shared" si="9"/>
        <v>-0.85898810919243562</v>
      </c>
      <c r="I219" s="3">
        <f t="shared" si="11"/>
        <v>284.22548006589193</v>
      </c>
    </row>
    <row r="220" spans="2:9">
      <c r="B220" s="3">
        <v>212</v>
      </c>
      <c r="C220" s="3">
        <v>25</v>
      </c>
      <c r="D220" s="3">
        <v>6</v>
      </c>
      <c r="E220" s="3">
        <v>99</v>
      </c>
      <c r="F220" s="3">
        <v>68</v>
      </c>
      <c r="G220" s="3">
        <f t="shared" si="10"/>
        <v>31</v>
      </c>
      <c r="H220" s="3">
        <f t="shared" si="9"/>
        <v>17.776059972442184</v>
      </c>
      <c r="I220" s="3">
        <f t="shared" si="11"/>
        <v>174.87258985244583</v>
      </c>
    </row>
    <row r="221" spans="2:9">
      <c r="B221" s="3">
        <v>213</v>
      </c>
      <c r="C221" s="3">
        <v>18</v>
      </c>
      <c r="D221" s="3">
        <v>1</v>
      </c>
      <c r="E221" s="3">
        <v>106</v>
      </c>
      <c r="F221" s="3">
        <v>94</v>
      </c>
      <c r="G221" s="3">
        <f t="shared" si="10"/>
        <v>12</v>
      </c>
      <c r="H221" s="3">
        <f t="shared" si="9"/>
        <v>9.162415907721595</v>
      </c>
      <c r="I221" s="3">
        <f t="shared" si="11"/>
        <v>8.0518834807514601</v>
      </c>
    </row>
    <row r="222" spans="2:9">
      <c r="B222" s="3">
        <v>214</v>
      </c>
      <c r="C222" s="3">
        <v>22</v>
      </c>
      <c r="D222" s="3">
        <v>17</v>
      </c>
      <c r="E222" s="3">
        <v>82</v>
      </c>
      <c r="F222" s="3">
        <v>75</v>
      </c>
      <c r="G222" s="3">
        <f t="shared" si="10"/>
        <v>7</v>
      </c>
      <c r="H222" s="3">
        <f t="shared" si="9"/>
        <v>0.74076950334780101</v>
      </c>
      <c r="I222" s="3">
        <f t="shared" si="11"/>
        <v>39.177966410220932</v>
      </c>
    </row>
    <row r="223" spans="2:9">
      <c r="B223" s="3">
        <v>215</v>
      </c>
      <c r="C223" s="3">
        <v>8</v>
      </c>
      <c r="D223" s="3">
        <v>9</v>
      </c>
      <c r="E223" s="3">
        <v>84</v>
      </c>
      <c r="F223" s="3">
        <v>91</v>
      </c>
      <c r="G223" s="3">
        <f t="shared" si="10"/>
        <v>-7</v>
      </c>
      <c r="H223" s="3">
        <f t="shared" si="9"/>
        <v>1.3674121905475807</v>
      </c>
      <c r="I223" s="3">
        <f t="shared" si="11"/>
        <v>70.01358676652427</v>
      </c>
    </row>
    <row r="224" spans="2:9">
      <c r="B224" s="3">
        <v>216</v>
      </c>
      <c r="C224" s="3">
        <v>10</v>
      </c>
      <c r="D224" s="3">
        <v>5</v>
      </c>
      <c r="E224" s="3">
        <v>110</v>
      </c>
      <c r="F224" s="3">
        <v>98</v>
      </c>
      <c r="G224" s="3">
        <f t="shared" si="10"/>
        <v>12</v>
      </c>
      <c r="H224" s="3">
        <f t="shared" si="9"/>
        <v>-1.2204760432097634</v>
      </c>
      <c r="I224" s="3">
        <f t="shared" si="11"/>
        <v>174.78098680908332</v>
      </c>
    </row>
    <row r="225" spans="2:9">
      <c r="B225" s="3">
        <v>217</v>
      </c>
      <c r="C225" s="3">
        <v>11</v>
      </c>
      <c r="D225" s="3">
        <v>17</v>
      </c>
      <c r="E225" s="3">
        <v>126</v>
      </c>
      <c r="F225" s="3">
        <v>118</v>
      </c>
      <c r="G225" s="3">
        <f t="shared" si="10"/>
        <v>8</v>
      </c>
      <c r="H225" s="3">
        <f t="shared" si="9"/>
        <v>-4.2454354182205289</v>
      </c>
      <c r="I225" s="3">
        <f t="shared" si="11"/>
        <v>149.95068858180977</v>
      </c>
    </row>
    <row r="226" spans="2:9">
      <c r="B226" s="3">
        <v>218</v>
      </c>
      <c r="C226" s="3">
        <v>4</v>
      </c>
      <c r="D226" s="3">
        <v>21</v>
      </c>
      <c r="E226" s="3">
        <v>99</v>
      </c>
      <c r="F226" s="3">
        <v>106</v>
      </c>
      <c r="G226" s="3">
        <f t="shared" si="10"/>
        <v>-7</v>
      </c>
      <c r="H226" s="3">
        <f t="shared" si="9"/>
        <v>-7.6402191182376233</v>
      </c>
      <c r="I226" s="3">
        <f t="shared" si="11"/>
        <v>0.40988051935695996</v>
      </c>
    </row>
    <row r="227" spans="2:9">
      <c r="B227" s="3">
        <v>219</v>
      </c>
      <c r="C227" s="3">
        <v>1</v>
      </c>
      <c r="D227" s="3">
        <v>14</v>
      </c>
      <c r="E227" s="3">
        <v>100</v>
      </c>
      <c r="F227" s="3">
        <v>94</v>
      </c>
      <c r="G227" s="3">
        <f t="shared" si="10"/>
        <v>6</v>
      </c>
      <c r="H227" s="3">
        <f t="shared" si="9"/>
        <v>5.1133993537626807</v>
      </c>
      <c r="I227" s="3">
        <f t="shared" si="11"/>
        <v>0.78606070590843213</v>
      </c>
    </row>
    <row r="228" spans="2:9">
      <c r="B228" s="3">
        <v>220</v>
      </c>
      <c r="C228" s="3">
        <v>7</v>
      </c>
      <c r="D228" s="3">
        <v>15</v>
      </c>
      <c r="E228" s="3">
        <v>96</v>
      </c>
      <c r="F228" s="3">
        <v>91</v>
      </c>
      <c r="G228" s="3">
        <f t="shared" si="10"/>
        <v>5</v>
      </c>
      <c r="H228" s="3">
        <f t="shared" si="9"/>
        <v>6.9056664643678669</v>
      </c>
      <c r="I228" s="3">
        <f t="shared" si="11"/>
        <v>3.6315646734163267</v>
      </c>
    </row>
    <row r="229" spans="2:9">
      <c r="B229" s="3">
        <v>221</v>
      </c>
      <c r="C229" s="3">
        <v>10</v>
      </c>
      <c r="D229" s="3">
        <v>29</v>
      </c>
      <c r="E229" s="3">
        <v>100</v>
      </c>
      <c r="F229" s="3">
        <v>84</v>
      </c>
      <c r="G229" s="3">
        <f t="shared" si="10"/>
        <v>16</v>
      </c>
      <c r="H229" s="3">
        <f t="shared" si="9"/>
        <v>7.5361793310715219</v>
      </c>
      <c r="I229" s="3">
        <f t="shared" si="11"/>
        <v>71.636260315780902</v>
      </c>
    </row>
    <row r="230" spans="2:9">
      <c r="B230" s="3">
        <v>222</v>
      </c>
      <c r="C230" s="3">
        <v>2</v>
      </c>
      <c r="D230" s="3">
        <v>27</v>
      </c>
      <c r="E230" s="3">
        <v>95</v>
      </c>
      <c r="F230" s="3">
        <v>98</v>
      </c>
      <c r="G230" s="3">
        <f t="shared" si="10"/>
        <v>-3</v>
      </c>
      <c r="H230" s="3">
        <f t="shared" si="9"/>
        <v>9.5538528366177431</v>
      </c>
      <c r="I230" s="3">
        <f t="shared" si="11"/>
        <v>157.59922104345534</v>
      </c>
    </row>
    <row r="231" spans="2:9">
      <c r="B231" s="3">
        <v>223</v>
      </c>
      <c r="C231" s="3">
        <v>13</v>
      </c>
      <c r="D231" s="3">
        <v>12</v>
      </c>
      <c r="E231" s="3">
        <v>106</v>
      </c>
      <c r="F231" s="3">
        <v>112</v>
      </c>
      <c r="G231" s="3">
        <f t="shared" si="10"/>
        <v>-6</v>
      </c>
      <c r="H231" s="3">
        <f t="shared" si="9"/>
        <v>-1.6716877417610356</v>
      </c>
      <c r="I231" s="3">
        <f t="shared" si="11"/>
        <v>18.734287004821688</v>
      </c>
    </row>
    <row r="232" spans="2:9">
      <c r="B232" s="3">
        <v>224</v>
      </c>
      <c r="C232" s="3">
        <v>28</v>
      </c>
      <c r="D232" s="3">
        <v>16</v>
      </c>
      <c r="E232" s="3">
        <v>95</v>
      </c>
      <c r="F232" s="3">
        <v>77</v>
      </c>
      <c r="G232" s="3">
        <f t="shared" si="10"/>
        <v>18</v>
      </c>
      <c r="H232" s="3">
        <f t="shared" si="9"/>
        <v>4.2219249667504375</v>
      </c>
      <c r="I232" s="3">
        <f t="shared" si="11"/>
        <v>189.83535162185493</v>
      </c>
    </row>
    <row r="233" spans="2:9">
      <c r="B233" s="3">
        <v>225</v>
      </c>
      <c r="C233" s="3">
        <v>6</v>
      </c>
      <c r="D233" s="3">
        <v>8</v>
      </c>
      <c r="E233" s="3">
        <v>82</v>
      </c>
      <c r="F233" s="3">
        <v>92</v>
      </c>
      <c r="G233" s="3">
        <f t="shared" si="10"/>
        <v>-10</v>
      </c>
      <c r="H233" s="3">
        <f t="shared" si="9"/>
        <v>-2.9581734070999524</v>
      </c>
      <c r="I233" s="3">
        <f t="shared" si="11"/>
        <v>49.587321764474297</v>
      </c>
    </row>
    <row r="234" spans="2:9">
      <c r="B234" s="3">
        <v>226</v>
      </c>
      <c r="C234" s="3">
        <v>22</v>
      </c>
      <c r="D234" s="3">
        <v>25</v>
      </c>
      <c r="E234" s="3">
        <v>94</v>
      </c>
      <c r="F234" s="3">
        <v>87</v>
      </c>
      <c r="G234" s="3">
        <f t="shared" si="10"/>
        <v>7</v>
      </c>
      <c r="H234" s="3">
        <f t="shared" si="9"/>
        <v>-1.113169806943465</v>
      </c>
      <c r="I234" s="3">
        <f t="shared" si="11"/>
        <v>65.823524316299043</v>
      </c>
    </row>
    <row r="235" spans="2:9">
      <c r="B235" s="3">
        <v>227</v>
      </c>
      <c r="C235" s="3">
        <v>24</v>
      </c>
      <c r="D235" s="3">
        <v>11</v>
      </c>
      <c r="E235" s="3">
        <v>107</v>
      </c>
      <c r="F235" s="3">
        <v>94</v>
      </c>
      <c r="G235" s="3">
        <f t="shared" si="10"/>
        <v>13</v>
      </c>
      <c r="H235" s="3">
        <f t="shared" si="9"/>
        <v>14.095097323981781</v>
      </c>
      <c r="I235" s="3">
        <f t="shared" si="11"/>
        <v>1.1992381489920576</v>
      </c>
    </row>
    <row r="236" spans="2:9">
      <c r="B236" s="3">
        <v>228</v>
      </c>
      <c r="C236" s="3">
        <v>26</v>
      </c>
      <c r="D236" s="3">
        <v>9</v>
      </c>
      <c r="E236" s="3">
        <v>72</v>
      </c>
      <c r="F236" s="3">
        <v>83</v>
      </c>
      <c r="G236" s="3">
        <f t="shared" si="10"/>
        <v>-11</v>
      </c>
      <c r="H236" s="3">
        <f t="shared" si="9"/>
        <v>2.3325279602981426</v>
      </c>
      <c r="I236" s="3">
        <f t="shared" si="11"/>
        <v>177.75630181213174</v>
      </c>
    </row>
    <row r="237" spans="2:9">
      <c r="B237" s="3">
        <v>229</v>
      </c>
      <c r="C237" s="3">
        <v>19</v>
      </c>
      <c r="D237" s="3">
        <v>18</v>
      </c>
      <c r="E237" s="3">
        <v>92</v>
      </c>
      <c r="F237" s="3">
        <v>86</v>
      </c>
      <c r="G237" s="3">
        <f t="shared" si="10"/>
        <v>6</v>
      </c>
      <c r="H237" s="3">
        <f t="shared" si="9"/>
        <v>0.81479307019502722</v>
      </c>
      <c r="I237" s="3">
        <f t="shared" si="11"/>
        <v>26.886370904897511</v>
      </c>
    </row>
    <row r="238" spans="2:9">
      <c r="B238" s="3">
        <v>230</v>
      </c>
      <c r="C238" s="3">
        <v>20</v>
      </c>
      <c r="D238" s="3">
        <v>1</v>
      </c>
      <c r="E238" s="3">
        <v>117</v>
      </c>
      <c r="F238" s="3">
        <v>92</v>
      </c>
      <c r="G238" s="3">
        <f t="shared" si="10"/>
        <v>25</v>
      </c>
      <c r="H238" s="3">
        <f t="shared" si="9"/>
        <v>7.084013691019063</v>
      </c>
      <c r="I238" s="3">
        <f t="shared" si="11"/>
        <v>320.9825654235924</v>
      </c>
    </row>
    <row r="239" spans="2:9">
      <c r="B239" s="3">
        <v>231</v>
      </c>
      <c r="C239" s="3">
        <v>29</v>
      </c>
      <c r="D239" s="3">
        <v>21</v>
      </c>
      <c r="E239" s="3">
        <v>94</v>
      </c>
      <c r="F239" s="3">
        <v>95</v>
      </c>
      <c r="G239" s="3">
        <f t="shared" si="10"/>
        <v>-1</v>
      </c>
      <c r="H239" s="3">
        <f t="shared" si="9"/>
        <v>0.47649381369530874</v>
      </c>
      <c r="I239" s="3">
        <f t="shared" si="11"/>
        <v>2.1800339818805172</v>
      </c>
    </row>
    <row r="240" spans="2:9">
      <c r="B240" s="3">
        <v>232</v>
      </c>
      <c r="C240" s="3">
        <v>14</v>
      </c>
      <c r="D240" s="3">
        <v>4</v>
      </c>
      <c r="E240" s="3">
        <v>85</v>
      </c>
      <c r="F240" s="3">
        <v>79</v>
      </c>
      <c r="G240" s="3">
        <f t="shared" si="10"/>
        <v>6</v>
      </c>
      <c r="H240" s="3">
        <f t="shared" si="9"/>
        <v>8.3110715276757183</v>
      </c>
      <c r="I240" s="3">
        <f t="shared" si="11"/>
        <v>5.3410516060333784</v>
      </c>
    </row>
    <row r="241" spans="2:9">
      <c r="B241" s="3">
        <v>233</v>
      </c>
      <c r="C241" s="3">
        <v>25</v>
      </c>
      <c r="D241" s="3">
        <v>28</v>
      </c>
      <c r="E241" s="3">
        <v>107</v>
      </c>
      <c r="F241" s="3">
        <v>85</v>
      </c>
      <c r="G241" s="3">
        <f t="shared" si="10"/>
        <v>22</v>
      </c>
      <c r="H241" s="3">
        <f t="shared" si="9"/>
        <v>7.9202583658438108</v>
      </c>
      <c r="I241" s="3">
        <f t="shared" si="11"/>
        <v>198.2391244845912</v>
      </c>
    </row>
    <row r="242" spans="2:9">
      <c r="B242" s="3">
        <v>234</v>
      </c>
      <c r="C242" s="3">
        <v>5</v>
      </c>
      <c r="D242" s="3">
        <v>3</v>
      </c>
      <c r="E242" s="3">
        <v>103</v>
      </c>
      <c r="F242" s="3">
        <v>90</v>
      </c>
      <c r="G242" s="3">
        <f t="shared" si="10"/>
        <v>13</v>
      </c>
      <c r="H242" s="3">
        <f t="shared" si="9"/>
        <v>16.45007986990306</v>
      </c>
      <c r="I242" s="3">
        <f t="shared" si="11"/>
        <v>11.903051108710319</v>
      </c>
    </row>
    <row r="243" spans="2:9">
      <c r="B243" s="3">
        <v>235</v>
      </c>
      <c r="C243" s="3">
        <v>15</v>
      </c>
      <c r="D243" s="3">
        <v>7</v>
      </c>
      <c r="E243" s="3">
        <v>109</v>
      </c>
      <c r="F243" s="3">
        <v>86</v>
      </c>
      <c r="G243" s="3">
        <f t="shared" si="10"/>
        <v>23</v>
      </c>
      <c r="H243" s="3">
        <f t="shared" si="9"/>
        <v>0.80590066318085274</v>
      </c>
      <c r="I243" s="3">
        <f t="shared" si="11"/>
        <v>492.57804537259608</v>
      </c>
    </row>
    <row r="244" spans="2:9">
      <c r="B244" s="3">
        <v>236</v>
      </c>
      <c r="C244" s="3">
        <v>23</v>
      </c>
      <c r="D244" s="3">
        <v>17</v>
      </c>
      <c r="E244" s="3">
        <v>86</v>
      </c>
      <c r="F244" s="3">
        <v>93</v>
      </c>
      <c r="G244" s="3">
        <f t="shared" si="10"/>
        <v>-7</v>
      </c>
      <c r="H244" s="3">
        <f t="shared" si="9"/>
        <v>2.6132211541405699</v>
      </c>
      <c r="I244" s="3">
        <f t="shared" si="11"/>
        <v>92.414020958415747</v>
      </c>
    </row>
    <row r="245" spans="2:9">
      <c r="B245" s="3">
        <v>237</v>
      </c>
      <c r="C245" s="3">
        <v>8</v>
      </c>
      <c r="D245" s="3">
        <v>22</v>
      </c>
      <c r="E245" s="3">
        <v>100</v>
      </c>
      <c r="F245" s="3">
        <v>90</v>
      </c>
      <c r="G245" s="3">
        <f t="shared" si="10"/>
        <v>10</v>
      </c>
      <c r="H245" s="3">
        <f t="shared" si="9"/>
        <v>1.7184174966986714</v>
      </c>
      <c r="I245" s="3">
        <f t="shared" si="11"/>
        <v>68.58460875898669</v>
      </c>
    </row>
    <row r="246" spans="2:9">
      <c r="B246" s="3">
        <v>238</v>
      </c>
      <c r="C246" s="3">
        <v>11</v>
      </c>
      <c r="D246" s="3">
        <v>10</v>
      </c>
      <c r="E246" s="3">
        <v>87</v>
      </c>
      <c r="F246" s="3">
        <v>92</v>
      </c>
      <c r="G246" s="3">
        <f t="shared" si="10"/>
        <v>-5</v>
      </c>
      <c r="H246" s="3">
        <f t="shared" si="9"/>
        <v>-1.7821569986484995</v>
      </c>
      <c r="I246" s="3">
        <f t="shared" si="11"/>
        <v>10.354513581346833</v>
      </c>
    </row>
    <row r="247" spans="2:9">
      <c r="B247" s="3">
        <v>239</v>
      </c>
      <c r="C247" s="3">
        <v>13</v>
      </c>
      <c r="D247" s="3">
        <v>27</v>
      </c>
      <c r="E247" s="3">
        <v>87</v>
      </c>
      <c r="F247" s="3">
        <v>92</v>
      </c>
      <c r="G247" s="3">
        <f t="shared" si="10"/>
        <v>-5</v>
      </c>
      <c r="H247" s="3">
        <f t="shared" si="9"/>
        <v>7.3782752559960247</v>
      </c>
      <c r="I247" s="3">
        <f t="shared" si="11"/>
        <v>153.22169831320346</v>
      </c>
    </row>
    <row r="248" spans="2:9">
      <c r="B248" s="3">
        <v>240</v>
      </c>
      <c r="C248" s="3">
        <v>2</v>
      </c>
      <c r="D248" s="3">
        <v>18</v>
      </c>
      <c r="E248" s="3">
        <v>95</v>
      </c>
      <c r="F248" s="3">
        <v>86</v>
      </c>
      <c r="G248" s="3">
        <f t="shared" si="10"/>
        <v>9</v>
      </c>
      <c r="H248" s="3">
        <f t="shared" si="9"/>
        <v>2.019830780903936</v>
      </c>
      <c r="I248" s="3">
        <f t="shared" si="11"/>
        <v>48.722762327216159</v>
      </c>
    </row>
    <row r="249" spans="2:9">
      <c r="B249" s="3">
        <v>241</v>
      </c>
      <c r="C249" s="3">
        <v>24</v>
      </c>
      <c r="D249" s="3">
        <v>9</v>
      </c>
      <c r="E249" s="3">
        <v>103</v>
      </c>
      <c r="F249" s="3">
        <v>84</v>
      </c>
      <c r="G249" s="3">
        <f t="shared" si="10"/>
        <v>19</v>
      </c>
      <c r="H249" s="3">
        <f t="shared" si="9"/>
        <v>8.7578870962623601</v>
      </c>
      <c r="I249" s="3">
        <f t="shared" si="11"/>
        <v>104.90087673290907</v>
      </c>
    </row>
    <row r="250" spans="2:9">
      <c r="B250" s="3">
        <v>242</v>
      </c>
      <c r="C250" s="3">
        <v>26</v>
      </c>
      <c r="D250" s="3">
        <v>17</v>
      </c>
      <c r="E250" s="3">
        <v>96</v>
      </c>
      <c r="F250" s="3">
        <v>95</v>
      </c>
      <c r="G250" s="3">
        <f t="shared" si="10"/>
        <v>1</v>
      </c>
      <c r="H250" s="3">
        <f t="shared" si="9"/>
        <v>-0.43148079397732531</v>
      </c>
      <c r="I250" s="3">
        <f t="shared" si="11"/>
        <v>2.0491372635259535</v>
      </c>
    </row>
    <row r="251" spans="2:9">
      <c r="B251" s="3">
        <v>243</v>
      </c>
      <c r="C251" s="3">
        <v>12</v>
      </c>
      <c r="D251" s="3">
        <v>16</v>
      </c>
      <c r="E251" s="3">
        <v>107</v>
      </c>
      <c r="F251" s="3">
        <v>110</v>
      </c>
      <c r="G251" s="3">
        <f t="shared" si="10"/>
        <v>-3</v>
      </c>
      <c r="H251" s="3">
        <f t="shared" si="9"/>
        <v>4.7075503796066656</v>
      </c>
      <c r="I251" s="3">
        <f t="shared" si="11"/>
        <v>59.406332854174856</v>
      </c>
    </row>
    <row r="252" spans="2:9">
      <c r="B252" s="3">
        <v>244</v>
      </c>
      <c r="C252" s="3">
        <v>20</v>
      </c>
      <c r="D252" s="3">
        <v>2</v>
      </c>
      <c r="E252" s="3">
        <v>97</v>
      </c>
      <c r="F252" s="3">
        <v>102</v>
      </c>
      <c r="G252" s="3">
        <f t="shared" si="10"/>
        <v>-5</v>
      </c>
      <c r="H252" s="3">
        <f t="shared" si="9"/>
        <v>3.6133341299422526</v>
      </c>
      <c r="I252" s="3">
        <f t="shared" si="11"/>
        <v>74.189524834028063</v>
      </c>
    </row>
    <row r="253" spans="2:9">
      <c r="B253" s="3">
        <v>245</v>
      </c>
      <c r="C253" s="3">
        <v>19</v>
      </c>
      <c r="D253" s="3">
        <v>4</v>
      </c>
      <c r="E253" s="3">
        <v>125</v>
      </c>
      <c r="F253" s="3">
        <v>93</v>
      </c>
      <c r="G253" s="3">
        <f t="shared" si="10"/>
        <v>32</v>
      </c>
      <c r="H253" s="3">
        <f t="shared" si="9"/>
        <v>11.834329168031939</v>
      </c>
      <c r="I253" s="3">
        <f t="shared" si="11"/>
        <v>406.65428010328742</v>
      </c>
    </row>
    <row r="254" spans="2:9">
      <c r="B254" s="3">
        <v>246</v>
      </c>
      <c r="C254" s="3">
        <v>5</v>
      </c>
      <c r="D254" s="3">
        <v>27</v>
      </c>
      <c r="E254" s="3">
        <v>113</v>
      </c>
      <c r="F254" s="3">
        <v>102</v>
      </c>
      <c r="G254" s="3">
        <f t="shared" si="10"/>
        <v>11</v>
      </c>
      <c r="H254" s="3">
        <f t="shared" si="9"/>
        <v>17.24363782786547</v>
      </c>
      <c r="I254" s="3">
        <f t="shared" si="11"/>
        <v>38.983013325552648</v>
      </c>
    </row>
    <row r="255" spans="2:9">
      <c r="B255" s="3">
        <v>247</v>
      </c>
      <c r="C255" s="3">
        <v>22</v>
      </c>
      <c r="D255" s="3">
        <v>14</v>
      </c>
      <c r="E255" s="3">
        <v>90</v>
      </c>
      <c r="F255" s="3">
        <v>100</v>
      </c>
      <c r="G255" s="3">
        <f t="shared" si="10"/>
        <v>-10</v>
      </c>
      <c r="H255" s="3">
        <f t="shared" si="9"/>
        <v>10.545868658248565</v>
      </c>
      <c r="I255" s="3">
        <f t="shared" si="11"/>
        <v>422.13271892200072</v>
      </c>
    </row>
    <row r="256" spans="2:9">
      <c r="B256" s="3">
        <v>248</v>
      </c>
      <c r="C256" s="3">
        <v>28</v>
      </c>
      <c r="D256" s="3">
        <v>10</v>
      </c>
      <c r="E256" s="3">
        <v>102</v>
      </c>
      <c r="F256" s="3">
        <v>91</v>
      </c>
      <c r="G256" s="3">
        <f t="shared" si="10"/>
        <v>11</v>
      </c>
      <c r="H256" s="3">
        <f t="shared" si="9"/>
        <v>4.1085264915682043</v>
      </c>
      <c r="I256" s="3">
        <f t="shared" si="11"/>
        <v>47.492407117417244</v>
      </c>
    </row>
    <row r="257" spans="2:9">
      <c r="B257" s="3">
        <v>249</v>
      </c>
      <c r="C257" s="3">
        <v>29</v>
      </c>
      <c r="D257" s="3">
        <v>15</v>
      </c>
      <c r="E257" s="3">
        <v>103</v>
      </c>
      <c r="F257" s="3">
        <v>78</v>
      </c>
      <c r="G257" s="3">
        <f t="shared" si="10"/>
        <v>25</v>
      </c>
      <c r="H257" s="3">
        <f t="shared" si="9"/>
        <v>2.5953655181989843</v>
      </c>
      <c r="I257" s="3">
        <f t="shared" si="11"/>
        <v>501.96764626310704</v>
      </c>
    </row>
    <row r="258" spans="2:9">
      <c r="B258" s="3">
        <v>250</v>
      </c>
      <c r="C258" s="3">
        <v>17</v>
      </c>
      <c r="D258" s="3">
        <v>1</v>
      </c>
      <c r="E258" s="3">
        <v>87</v>
      </c>
      <c r="F258" s="3">
        <v>72</v>
      </c>
      <c r="G258" s="3">
        <f t="shared" si="10"/>
        <v>15</v>
      </c>
      <c r="H258" s="3">
        <f t="shared" si="9"/>
        <v>12.403266928686804</v>
      </c>
      <c r="I258" s="3">
        <f t="shared" si="11"/>
        <v>6.7430226436516625</v>
      </c>
    </row>
    <row r="259" spans="2:9">
      <c r="B259" s="3">
        <v>251</v>
      </c>
      <c r="C259" s="3">
        <v>9</v>
      </c>
      <c r="D259" s="3">
        <v>25</v>
      </c>
      <c r="E259" s="3">
        <v>89</v>
      </c>
      <c r="F259" s="3">
        <v>75</v>
      </c>
      <c r="G259" s="3">
        <f t="shared" si="10"/>
        <v>14</v>
      </c>
      <c r="H259" s="3">
        <f t="shared" si="9"/>
        <v>-0.76216450079237408</v>
      </c>
      <c r="I259" s="3">
        <f t="shared" si="11"/>
        <v>217.92150074845455</v>
      </c>
    </row>
    <row r="260" spans="2:9">
      <c r="B260" s="3">
        <v>252</v>
      </c>
      <c r="C260" s="3">
        <v>3</v>
      </c>
      <c r="D260" s="3">
        <v>18</v>
      </c>
      <c r="E260" s="3">
        <v>90</v>
      </c>
      <c r="F260" s="3">
        <v>115</v>
      </c>
      <c r="G260" s="3">
        <f t="shared" si="10"/>
        <v>-25</v>
      </c>
      <c r="H260" s="3">
        <f t="shared" si="9"/>
        <v>-2.8846805339770372</v>
      </c>
      <c r="I260" s="3">
        <f t="shared" si="11"/>
        <v>489.08735508425423</v>
      </c>
    </row>
    <row r="261" spans="2:9">
      <c r="B261" s="3">
        <v>253</v>
      </c>
      <c r="C261" s="3">
        <v>24</v>
      </c>
      <c r="D261" s="3">
        <v>16</v>
      </c>
      <c r="E261" s="3">
        <v>98</v>
      </c>
      <c r="F261" s="3">
        <v>86</v>
      </c>
      <c r="G261" s="3">
        <f t="shared" si="10"/>
        <v>12</v>
      </c>
      <c r="H261" s="3">
        <f t="shared" si="9"/>
        <v>8.5705552367411553</v>
      </c>
      <c r="I261" s="3">
        <f t="shared" si="11"/>
        <v>11.761091384243514</v>
      </c>
    </row>
    <row r="262" spans="2:9">
      <c r="B262" s="3">
        <v>254</v>
      </c>
      <c r="C262" s="3">
        <v>8</v>
      </c>
      <c r="D262" s="3">
        <v>6</v>
      </c>
      <c r="E262" s="3">
        <v>110</v>
      </c>
      <c r="F262" s="3">
        <v>89</v>
      </c>
      <c r="G262" s="3">
        <f t="shared" si="10"/>
        <v>21</v>
      </c>
      <c r="H262" s="3">
        <f t="shared" si="9"/>
        <v>10.669740534648671</v>
      </c>
      <c r="I262" s="3">
        <f t="shared" si="11"/>
        <v>106.71426062148072</v>
      </c>
    </row>
    <row r="263" spans="2:9">
      <c r="B263" s="3">
        <v>255</v>
      </c>
      <c r="C263" s="3">
        <v>12</v>
      </c>
      <c r="D263" s="3">
        <v>13</v>
      </c>
      <c r="E263" s="3">
        <v>101</v>
      </c>
      <c r="F263" s="3">
        <v>91</v>
      </c>
      <c r="G263" s="3">
        <f t="shared" si="10"/>
        <v>10</v>
      </c>
      <c r="H263" s="3">
        <f t="shared" si="9"/>
        <v>9.3832548693097557</v>
      </c>
      <c r="I263" s="3">
        <f t="shared" si="11"/>
        <v>0.3803745562301265</v>
      </c>
    </row>
    <row r="264" spans="2:9">
      <c r="B264" s="3">
        <v>256</v>
      </c>
      <c r="C264" s="3">
        <v>21</v>
      </c>
      <c r="D264" s="3">
        <v>2</v>
      </c>
      <c r="E264" s="3">
        <v>99</v>
      </c>
      <c r="F264" s="3">
        <v>93</v>
      </c>
      <c r="G264" s="3">
        <f t="shared" si="10"/>
        <v>6</v>
      </c>
      <c r="H264" s="3">
        <f t="shared" si="9"/>
        <v>6.168202930819854</v>
      </c>
      <c r="I264" s="3">
        <f t="shared" si="11"/>
        <v>2.8292225936388606E-2</v>
      </c>
    </row>
    <row r="265" spans="2:9">
      <c r="B265" s="3">
        <v>257</v>
      </c>
      <c r="C265" s="3">
        <v>4</v>
      </c>
      <c r="D265" s="3">
        <v>3</v>
      </c>
      <c r="E265" s="3">
        <v>111</v>
      </c>
      <c r="F265" s="3">
        <v>101</v>
      </c>
      <c r="G265" s="3">
        <f t="shared" si="10"/>
        <v>10</v>
      </c>
      <c r="H265" s="3">
        <f t="shared" ref="H265:H328" si="12">Home_edge+VLOOKUP(C265,lookup,3)-VLOOKUP(D265,lookup,3)</f>
        <v>-0.42328843631115642</v>
      </c>
      <c r="I265" s="3">
        <f t="shared" si="11"/>
        <v>108.64494182653789</v>
      </c>
    </row>
    <row r="266" spans="2:9">
      <c r="B266" s="3">
        <v>258</v>
      </c>
      <c r="C266" s="3">
        <v>7</v>
      </c>
      <c r="D266" s="3">
        <v>29</v>
      </c>
      <c r="E266" s="3">
        <v>83</v>
      </c>
      <c r="F266" s="3">
        <v>88</v>
      </c>
      <c r="G266" s="3">
        <f t="shared" ref="G266:G329" si="13">E266-F266</f>
        <v>-5</v>
      </c>
      <c r="H266" s="3">
        <f t="shared" si="12"/>
        <v>8.1660845099432429</v>
      </c>
      <c r="I266" s="3">
        <f t="shared" ref="I266:I329" si="14">(G266-H266)^2</f>
        <v>173.34578132296741</v>
      </c>
    </row>
    <row r="267" spans="2:9">
      <c r="B267" s="3">
        <v>259</v>
      </c>
      <c r="C267" s="3">
        <v>19</v>
      </c>
      <c r="D267" s="3">
        <v>20</v>
      </c>
      <c r="E267" s="3">
        <v>85</v>
      </c>
      <c r="F267" s="3">
        <v>87</v>
      </c>
      <c r="G267" s="3">
        <f t="shared" si="13"/>
        <v>-2</v>
      </c>
      <c r="H267" s="3">
        <f t="shared" si="12"/>
        <v>2.8931952868975586</v>
      </c>
      <c r="I267" s="3">
        <f t="shared" si="14"/>
        <v>23.94336011571648</v>
      </c>
    </row>
    <row r="268" spans="2:9">
      <c r="B268" s="3">
        <v>260</v>
      </c>
      <c r="C268" s="3">
        <v>18</v>
      </c>
      <c r="D268" s="3">
        <v>27</v>
      </c>
      <c r="E268" s="3">
        <v>89</v>
      </c>
      <c r="F268" s="3">
        <v>74</v>
      </c>
      <c r="G268" s="3">
        <f t="shared" si="13"/>
        <v>15</v>
      </c>
      <c r="H268" s="3">
        <f t="shared" si="12"/>
        <v>11.389805619488166</v>
      </c>
      <c r="I268" s="3">
        <f t="shared" si="14"/>
        <v>13.033503465079221</v>
      </c>
    </row>
    <row r="269" spans="2:9">
      <c r="B269" s="3">
        <v>261</v>
      </c>
      <c r="C269" s="3">
        <v>28</v>
      </c>
      <c r="D269" s="3">
        <v>12</v>
      </c>
      <c r="E269" s="3">
        <v>93</v>
      </c>
      <c r="F269" s="3">
        <v>85</v>
      </c>
      <c r="G269" s="3">
        <f t="shared" si="13"/>
        <v>8</v>
      </c>
      <c r="H269" s="3">
        <f t="shared" si="12"/>
        <v>3.3701581509181322</v>
      </c>
      <c r="I269" s="3">
        <f t="shared" si="14"/>
        <v>21.435435547509808</v>
      </c>
    </row>
    <row r="270" spans="2:9">
      <c r="B270" s="3">
        <v>262</v>
      </c>
      <c r="C270" s="3">
        <v>22</v>
      </c>
      <c r="D270" s="3">
        <v>13</v>
      </c>
      <c r="E270" s="3">
        <v>98</v>
      </c>
      <c r="F270" s="3">
        <v>85</v>
      </c>
      <c r="G270" s="3">
        <f t="shared" si="13"/>
        <v>13</v>
      </c>
      <c r="H270" s="3">
        <f t="shared" si="12"/>
        <v>7.9931508878051538</v>
      </c>
      <c r="I270" s="3">
        <f t="shared" si="14"/>
        <v>25.06853803228632</v>
      </c>
    </row>
    <row r="271" spans="2:9">
      <c r="B271" s="3">
        <v>263</v>
      </c>
      <c r="C271" s="3">
        <v>6</v>
      </c>
      <c r="D271" s="3">
        <v>24</v>
      </c>
      <c r="E271" s="3">
        <v>90</v>
      </c>
      <c r="F271" s="3">
        <v>92</v>
      </c>
      <c r="G271" s="3">
        <f t="shared" si="13"/>
        <v>-2</v>
      </c>
      <c r="H271" s="3">
        <f t="shared" si="12"/>
        <v>-10.348648312814733</v>
      </c>
      <c r="I271" s="3">
        <f t="shared" si="14"/>
        <v>69.699928651064283</v>
      </c>
    </row>
    <row r="272" spans="2:9">
      <c r="B272" s="3">
        <v>264</v>
      </c>
      <c r="C272" s="3">
        <v>23</v>
      </c>
      <c r="D272" s="3">
        <v>5</v>
      </c>
      <c r="E272" s="3">
        <v>88</v>
      </c>
      <c r="F272" s="3">
        <v>103</v>
      </c>
      <c r="G272" s="3">
        <f t="shared" si="13"/>
        <v>-15</v>
      </c>
      <c r="H272" s="3">
        <f t="shared" si="12"/>
        <v>2.3996672847648171E-4</v>
      </c>
      <c r="I272" s="3">
        <f t="shared" si="14"/>
        <v>225.00719905943831</v>
      </c>
    </row>
    <row r="273" spans="2:9">
      <c r="B273" s="3">
        <v>265</v>
      </c>
      <c r="C273" s="3">
        <v>26</v>
      </c>
      <c r="D273" s="3">
        <v>10</v>
      </c>
      <c r="E273" s="3">
        <v>111</v>
      </c>
      <c r="F273" s="3">
        <v>114</v>
      </c>
      <c r="G273" s="3">
        <f t="shared" si="13"/>
        <v>-3</v>
      </c>
      <c r="H273" s="3">
        <f t="shared" si="12"/>
        <v>2.0317976255947041</v>
      </c>
      <c r="I273" s="3">
        <f t="shared" si="14"/>
        <v>25.318987344940503</v>
      </c>
    </row>
    <row r="274" spans="2:9">
      <c r="B274" s="3">
        <v>266</v>
      </c>
      <c r="C274" s="3">
        <v>11</v>
      </c>
      <c r="D274" s="3">
        <v>14</v>
      </c>
      <c r="E274" s="3">
        <v>89</v>
      </c>
      <c r="F274" s="3">
        <v>80</v>
      </c>
      <c r="G274" s="3">
        <f t="shared" si="13"/>
        <v>9</v>
      </c>
      <c r="H274" s="3">
        <f t="shared" si="12"/>
        <v>5.5596637366802364</v>
      </c>
      <c r="I274" s="3">
        <f t="shared" si="14"/>
        <v>11.835913604712994</v>
      </c>
    </row>
    <row r="275" spans="2:9">
      <c r="B275" s="3">
        <v>267</v>
      </c>
      <c r="C275" s="3">
        <v>1</v>
      </c>
      <c r="D275" s="3">
        <v>15</v>
      </c>
      <c r="E275" s="3">
        <v>98</v>
      </c>
      <c r="F275" s="3">
        <v>80</v>
      </c>
      <c r="G275" s="3">
        <f t="shared" si="13"/>
        <v>18</v>
      </c>
      <c r="H275" s="3">
        <f t="shared" si="12"/>
        <v>0.19155634015573109</v>
      </c>
      <c r="I275" s="3">
        <f t="shared" si="14"/>
        <v>317.1406655858475</v>
      </c>
    </row>
    <row r="276" spans="2:9">
      <c r="B276" s="3">
        <v>268</v>
      </c>
      <c r="C276" s="3">
        <v>8</v>
      </c>
      <c r="D276" s="3">
        <v>16</v>
      </c>
      <c r="E276" s="3">
        <v>98</v>
      </c>
      <c r="F276" s="3">
        <v>114</v>
      </c>
      <c r="G276" s="3">
        <f t="shared" si="13"/>
        <v>-16</v>
      </c>
      <c r="H276" s="3">
        <f t="shared" si="12"/>
        <v>1.180080331026375</v>
      </c>
      <c r="I276" s="3">
        <f t="shared" si="14"/>
        <v>295.15516018051932</v>
      </c>
    </row>
    <row r="277" spans="2:9">
      <c r="B277" s="3">
        <v>269</v>
      </c>
      <c r="C277" s="3">
        <v>20</v>
      </c>
      <c r="D277" s="3">
        <v>29</v>
      </c>
      <c r="E277" s="3">
        <v>88</v>
      </c>
      <c r="F277" s="3">
        <v>78</v>
      </c>
      <c r="G277" s="3">
        <f t="shared" si="13"/>
        <v>10</v>
      </c>
      <c r="H277" s="3">
        <f t="shared" si="12"/>
        <v>4.6802045129758092</v>
      </c>
      <c r="I277" s="3">
        <f t="shared" si="14"/>
        <v>28.300224023762947</v>
      </c>
    </row>
    <row r="278" spans="2:9">
      <c r="B278" s="3">
        <v>270</v>
      </c>
      <c r="C278" s="3">
        <v>27</v>
      </c>
      <c r="D278" s="3">
        <v>3</v>
      </c>
      <c r="E278" s="3">
        <v>103</v>
      </c>
      <c r="F278" s="3">
        <v>89</v>
      </c>
      <c r="G278" s="3">
        <f t="shared" si="13"/>
        <v>14</v>
      </c>
      <c r="H278" s="3">
        <f t="shared" si="12"/>
        <v>3.0622256058119501</v>
      </c>
      <c r="I278" s="3">
        <f t="shared" si="14"/>
        <v>119.63490869815577</v>
      </c>
    </row>
    <row r="279" spans="2:9">
      <c r="B279" s="3">
        <v>271</v>
      </c>
      <c r="C279" s="3">
        <v>2</v>
      </c>
      <c r="D279" s="3">
        <v>19</v>
      </c>
      <c r="E279" s="3">
        <v>91</v>
      </c>
      <c r="F279" s="3">
        <v>80</v>
      </c>
      <c r="G279" s="3">
        <f t="shared" si="13"/>
        <v>11</v>
      </c>
      <c r="H279" s="3">
        <f t="shared" si="12"/>
        <v>5.0608212744832679</v>
      </c>
      <c r="I279" s="3">
        <f t="shared" si="14"/>
        <v>35.273843933630552</v>
      </c>
    </row>
    <row r="280" spans="2:9">
      <c r="B280" s="3">
        <v>272</v>
      </c>
      <c r="C280" s="3">
        <v>18</v>
      </c>
      <c r="D280" s="3">
        <v>9</v>
      </c>
      <c r="E280" s="3">
        <v>98</v>
      </c>
      <c r="F280" s="3">
        <v>96</v>
      </c>
      <c r="G280" s="3">
        <f t="shared" si="13"/>
        <v>2</v>
      </c>
      <c r="H280" s="3">
        <f t="shared" si="12"/>
        <v>3.3789412970846171</v>
      </c>
      <c r="I280" s="3">
        <f t="shared" si="14"/>
        <v>1.9014791008054062</v>
      </c>
    </row>
    <row r="281" spans="2:9">
      <c r="B281" s="3">
        <v>273</v>
      </c>
      <c r="C281" s="3">
        <v>25</v>
      </c>
      <c r="D281" s="3">
        <v>21</v>
      </c>
      <c r="E281" s="3">
        <v>98</v>
      </c>
      <c r="F281" s="3">
        <v>93</v>
      </c>
      <c r="G281" s="3">
        <f t="shared" si="13"/>
        <v>5</v>
      </c>
      <c r="H281" s="3">
        <f t="shared" si="12"/>
        <v>8.4741073108557661</v>
      </c>
      <c r="I281" s="3">
        <f t="shared" si="14"/>
        <v>12.069421607341482</v>
      </c>
    </row>
    <row r="282" spans="2:9">
      <c r="B282" s="3">
        <v>274</v>
      </c>
      <c r="C282" s="3">
        <v>22</v>
      </c>
      <c r="D282" s="3">
        <v>10</v>
      </c>
      <c r="E282" s="3">
        <v>102</v>
      </c>
      <c r="F282" s="3">
        <v>96</v>
      </c>
      <c r="G282" s="3">
        <f t="shared" si="13"/>
        <v>6</v>
      </c>
      <c r="H282" s="3">
        <f t="shared" si="12"/>
        <v>3.2040479229198304</v>
      </c>
      <c r="I282" s="3">
        <f t="shared" si="14"/>
        <v>7.8173480173289143</v>
      </c>
    </row>
    <row r="283" spans="2:9">
      <c r="B283" s="3">
        <v>275</v>
      </c>
      <c r="C283" s="3">
        <v>28</v>
      </c>
      <c r="D283" s="3">
        <v>13</v>
      </c>
      <c r="E283" s="3">
        <v>104</v>
      </c>
      <c r="F283" s="3">
        <v>71</v>
      </c>
      <c r="G283" s="3">
        <f t="shared" si="13"/>
        <v>33</v>
      </c>
      <c r="H283" s="3">
        <f t="shared" si="12"/>
        <v>8.8976294564535277</v>
      </c>
      <c r="I283" s="3">
        <f t="shared" si="14"/>
        <v>580.92426581841664</v>
      </c>
    </row>
    <row r="284" spans="2:9">
      <c r="B284" s="3">
        <v>276</v>
      </c>
      <c r="C284" s="3">
        <v>24</v>
      </c>
      <c r="D284" s="3">
        <v>6</v>
      </c>
      <c r="E284" s="3">
        <v>98</v>
      </c>
      <c r="F284" s="3">
        <v>77</v>
      </c>
      <c r="G284" s="3">
        <f t="shared" si="13"/>
        <v>21</v>
      </c>
      <c r="H284" s="3">
        <f t="shared" si="12"/>
        <v>18.06021544036345</v>
      </c>
      <c r="I284" s="3">
        <f t="shared" si="14"/>
        <v>8.642333257077464</v>
      </c>
    </row>
    <row r="285" spans="2:9">
      <c r="B285" s="3">
        <v>277</v>
      </c>
      <c r="C285" s="3">
        <v>23</v>
      </c>
      <c r="D285" s="3">
        <v>14</v>
      </c>
      <c r="E285" s="3">
        <v>88</v>
      </c>
      <c r="F285" s="3">
        <v>69</v>
      </c>
      <c r="G285" s="3">
        <f t="shared" si="13"/>
        <v>19</v>
      </c>
      <c r="H285" s="3">
        <f t="shared" si="12"/>
        <v>12.418320309041334</v>
      </c>
      <c r="I285" s="3">
        <f t="shared" si="14"/>
        <v>43.31850755437776</v>
      </c>
    </row>
    <row r="286" spans="2:9">
      <c r="B286" s="3">
        <v>278</v>
      </c>
      <c r="C286" s="3">
        <v>12</v>
      </c>
      <c r="D286" s="3">
        <v>5</v>
      </c>
      <c r="E286" s="3">
        <v>105</v>
      </c>
      <c r="F286" s="3">
        <v>103</v>
      </c>
      <c r="G286" s="3">
        <f t="shared" si="13"/>
        <v>2</v>
      </c>
      <c r="H286" s="3">
        <f t="shared" si="12"/>
        <v>-0.48210770255969049</v>
      </c>
      <c r="I286" s="3">
        <f t="shared" si="14"/>
        <v>6.1608586471061448</v>
      </c>
    </row>
    <row r="287" spans="2:9">
      <c r="B287" s="3">
        <v>279</v>
      </c>
      <c r="C287" s="3">
        <v>1</v>
      </c>
      <c r="D287" s="3">
        <v>7</v>
      </c>
      <c r="E287" s="3">
        <v>94</v>
      </c>
      <c r="F287" s="3">
        <v>92</v>
      </c>
      <c r="G287" s="3">
        <f t="shared" si="13"/>
        <v>2</v>
      </c>
      <c r="H287" s="3">
        <f t="shared" si="12"/>
        <v>-2.8583265604377761</v>
      </c>
      <c r="I287" s="3">
        <f t="shared" si="14"/>
        <v>23.603336967855153</v>
      </c>
    </row>
    <row r="288" spans="2:9">
      <c r="B288" s="3">
        <v>280</v>
      </c>
      <c r="C288" s="3">
        <v>29</v>
      </c>
      <c r="D288" s="3">
        <v>19</v>
      </c>
      <c r="E288" s="3">
        <v>100</v>
      </c>
      <c r="F288" s="3">
        <v>97</v>
      </c>
      <c r="G288" s="3">
        <f t="shared" si="13"/>
        <v>3</v>
      </c>
      <c r="H288" s="3">
        <f t="shared" si="12"/>
        <v>3.9939508914497113</v>
      </c>
      <c r="I288" s="3">
        <f t="shared" si="14"/>
        <v>0.98793837461367573</v>
      </c>
    </row>
    <row r="289" spans="2:9">
      <c r="B289" s="3">
        <v>281</v>
      </c>
      <c r="C289" s="3">
        <v>17</v>
      </c>
      <c r="D289" s="3">
        <v>20</v>
      </c>
      <c r="E289" s="3">
        <v>121</v>
      </c>
      <c r="F289" s="3">
        <v>88</v>
      </c>
      <c r="G289" s="3">
        <f t="shared" si="13"/>
        <v>33</v>
      </c>
      <c r="H289" s="3">
        <f t="shared" si="12"/>
        <v>9.1750368014421007</v>
      </c>
      <c r="I289" s="3">
        <f t="shared" si="14"/>
        <v>567.6288714126382</v>
      </c>
    </row>
    <row r="290" spans="2:9">
      <c r="B290" s="3">
        <v>282</v>
      </c>
      <c r="C290" s="3">
        <v>15</v>
      </c>
      <c r="D290" s="3">
        <v>18</v>
      </c>
      <c r="E290" s="3">
        <v>88</v>
      </c>
      <c r="F290" s="3">
        <v>94</v>
      </c>
      <c r="G290" s="3">
        <f t="shared" si="13"/>
        <v>-6</v>
      </c>
      <c r="H290" s="3">
        <f t="shared" si="12"/>
        <v>2.2133784434457544</v>
      </c>
      <c r="I290" s="3">
        <f t="shared" si="14"/>
        <v>67.459585455259415</v>
      </c>
    </row>
    <row r="291" spans="2:9">
      <c r="B291" s="3">
        <v>283</v>
      </c>
      <c r="C291" s="3">
        <v>9</v>
      </c>
      <c r="D291" s="3">
        <v>21</v>
      </c>
      <c r="E291" s="3">
        <v>97</v>
      </c>
      <c r="F291" s="3">
        <v>72</v>
      </c>
      <c r="G291" s="3">
        <f t="shared" si="13"/>
        <v>25</v>
      </c>
      <c r="H291" s="3">
        <f t="shared" si="12"/>
        <v>3.8561592462890326</v>
      </c>
      <c r="I291" s="3">
        <f t="shared" si="14"/>
        <v>447.06200181828882</v>
      </c>
    </row>
    <row r="292" spans="2:9">
      <c r="B292" s="3">
        <v>284</v>
      </c>
      <c r="C292" s="3">
        <v>3</v>
      </c>
      <c r="D292" s="3">
        <v>4</v>
      </c>
      <c r="E292" s="3">
        <v>112</v>
      </c>
      <c r="F292" s="3">
        <v>104</v>
      </c>
      <c r="G292" s="3">
        <f t="shared" si="13"/>
        <v>8</v>
      </c>
      <c r="H292" s="3">
        <f t="shared" si="12"/>
        <v>8.1348555638598761</v>
      </c>
      <c r="I292" s="3">
        <f t="shared" si="14"/>
        <v>1.8186023103965113E-2</v>
      </c>
    </row>
    <row r="293" spans="2:9">
      <c r="B293" s="3">
        <v>285</v>
      </c>
      <c r="C293" s="3">
        <v>6</v>
      </c>
      <c r="D293" s="3">
        <v>10</v>
      </c>
      <c r="E293" s="3">
        <v>92</v>
      </c>
      <c r="F293" s="3">
        <v>81</v>
      </c>
      <c r="G293" s="3">
        <f t="shared" si="13"/>
        <v>11</v>
      </c>
      <c r="H293" s="3">
        <f t="shared" si="12"/>
        <v>-5.7472751150301704</v>
      </c>
      <c r="I293" s="3">
        <f t="shared" si="14"/>
        <v>280.47122377850883</v>
      </c>
    </row>
    <row r="294" spans="2:9">
      <c r="B294" s="3">
        <v>286</v>
      </c>
      <c r="C294" s="3">
        <v>11</v>
      </c>
      <c r="D294" s="3">
        <v>16</v>
      </c>
      <c r="E294" s="3">
        <v>104</v>
      </c>
      <c r="F294" s="3">
        <v>88</v>
      </c>
      <c r="G294" s="3">
        <f t="shared" si="13"/>
        <v>16</v>
      </c>
      <c r="H294" s="3">
        <f t="shared" si="12"/>
        <v>-1.6687585234662667</v>
      </c>
      <c r="I294" s="3">
        <f t="shared" si="14"/>
        <v>312.18502776056181</v>
      </c>
    </row>
    <row r="295" spans="2:9">
      <c r="B295" s="3">
        <v>287</v>
      </c>
      <c r="C295" s="3">
        <v>26</v>
      </c>
      <c r="D295" s="3">
        <v>14</v>
      </c>
      <c r="E295" s="3">
        <v>100</v>
      </c>
      <c r="F295" s="3">
        <v>71</v>
      </c>
      <c r="G295" s="3">
        <f t="shared" si="13"/>
        <v>29</v>
      </c>
      <c r="H295" s="3">
        <f t="shared" si="12"/>
        <v>9.3736183609234409</v>
      </c>
      <c r="I295" s="3">
        <f t="shared" si="14"/>
        <v>385.19485624268151</v>
      </c>
    </row>
    <row r="296" spans="2:9">
      <c r="B296" s="3">
        <v>288</v>
      </c>
      <c r="C296" s="3">
        <v>8</v>
      </c>
      <c r="D296" s="3">
        <v>5</v>
      </c>
      <c r="E296" s="3">
        <v>116</v>
      </c>
      <c r="F296" s="3">
        <v>121</v>
      </c>
      <c r="G296" s="3">
        <f t="shared" si="13"/>
        <v>-5</v>
      </c>
      <c r="H296" s="3">
        <f t="shared" si="12"/>
        <v>-4.0095777511399806</v>
      </c>
      <c r="I296" s="3">
        <f t="shared" si="14"/>
        <v>0.98093623103693817</v>
      </c>
    </row>
    <row r="297" spans="2:9">
      <c r="B297" s="3">
        <v>289</v>
      </c>
      <c r="C297" s="3">
        <v>27</v>
      </c>
      <c r="D297" s="3">
        <v>23</v>
      </c>
      <c r="E297" s="3">
        <v>91</v>
      </c>
      <c r="F297" s="3">
        <v>104</v>
      </c>
      <c r="G297" s="3">
        <f t="shared" si="13"/>
        <v>-13</v>
      </c>
      <c r="H297" s="3">
        <f t="shared" si="12"/>
        <v>-5.6765271032708675</v>
      </c>
      <c r="I297" s="3">
        <f t="shared" si="14"/>
        <v>53.633255269126188</v>
      </c>
    </row>
    <row r="298" spans="2:9">
      <c r="B298" s="3">
        <v>290</v>
      </c>
      <c r="C298" s="3">
        <v>13</v>
      </c>
      <c r="D298" s="3">
        <v>22</v>
      </c>
      <c r="E298" s="3">
        <v>102</v>
      </c>
      <c r="F298" s="3">
        <v>94</v>
      </c>
      <c r="G298" s="3">
        <f t="shared" si="13"/>
        <v>8</v>
      </c>
      <c r="H298" s="3">
        <f t="shared" si="12"/>
        <v>-0.28158376025643439</v>
      </c>
      <c r="I298" s="3">
        <f t="shared" si="14"/>
        <v>68.584629578143108</v>
      </c>
    </row>
    <row r="299" spans="2:9">
      <c r="B299" s="3">
        <v>291</v>
      </c>
      <c r="C299" s="3">
        <v>25</v>
      </c>
      <c r="D299" s="3">
        <v>24</v>
      </c>
      <c r="E299" s="3">
        <v>80</v>
      </c>
      <c r="F299" s="3">
        <v>104</v>
      </c>
      <c r="G299" s="3">
        <f t="shared" si="13"/>
        <v>-24</v>
      </c>
      <c r="H299" s="3">
        <f t="shared" si="12"/>
        <v>3.571628095853093</v>
      </c>
      <c r="I299" s="3">
        <f t="shared" si="14"/>
        <v>760.1946758560357</v>
      </c>
    </row>
    <row r="300" spans="2:9">
      <c r="B300" s="3">
        <v>292</v>
      </c>
      <c r="C300" s="3">
        <v>12</v>
      </c>
      <c r="D300" s="3">
        <v>28</v>
      </c>
      <c r="E300" s="3">
        <v>110</v>
      </c>
      <c r="F300" s="3">
        <v>101</v>
      </c>
      <c r="G300" s="3">
        <f t="shared" si="13"/>
        <v>9</v>
      </c>
      <c r="H300" s="3">
        <f t="shared" si="12"/>
        <v>4.3414089766305874</v>
      </c>
      <c r="I300" s="3">
        <f t="shared" si="14"/>
        <v>21.702470323018069</v>
      </c>
    </row>
    <row r="301" spans="2:9">
      <c r="B301" s="3">
        <v>293</v>
      </c>
      <c r="C301" s="3">
        <v>2</v>
      </c>
      <c r="D301" s="3">
        <v>20</v>
      </c>
      <c r="E301" s="3">
        <v>114</v>
      </c>
      <c r="F301" s="3">
        <v>109</v>
      </c>
      <c r="G301" s="3">
        <f t="shared" si="13"/>
        <v>5</v>
      </c>
      <c r="H301" s="3">
        <f t="shared" si="12"/>
        <v>4.0982329976064671</v>
      </c>
      <c r="I301" s="3">
        <f t="shared" si="14"/>
        <v>0.81318372660581795</v>
      </c>
    </row>
    <row r="302" spans="2:9">
      <c r="B302" s="3">
        <v>294</v>
      </c>
      <c r="C302" s="3">
        <v>4</v>
      </c>
      <c r="D302" s="3">
        <v>15</v>
      </c>
      <c r="E302" s="3">
        <v>133</v>
      </c>
      <c r="F302" s="3">
        <v>140</v>
      </c>
      <c r="G302" s="3">
        <f t="shared" si="13"/>
        <v>-7</v>
      </c>
      <c r="H302" s="3">
        <f t="shared" si="12"/>
        <v>-5.521347413733948</v>
      </c>
      <c r="I302" s="3">
        <f t="shared" si="14"/>
        <v>2.1864134708712846</v>
      </c>
    </row>
    <row r="303" spans="2:9">
      <c r="B303" s="3">
        <v>295</v>
      </c>
      <c r="C303" s="3">
        <v>17</v>
      </c>
      <c r="D303" s="3">
        <v>22</v>
      </c>
      <c r="E303" s="3">
        <v>106</v>
      </c>
      <c r="F303" s="3">
        <v>93</v>
      </c>
      <c r="G303" s="3">
        <f t="shared" si="13"/>
        <v>13</v>
      </c>
      <c r="H303" s="3">
        <f t="shared" si="12"/>
        <v>6.9707976242009178</v>
      </c>
      <c r="I303" s="3">
        <f t="shared" si="14"/>
        <v>36.351281288341298</v>
      </c>
    </row>
    <row r="304" spans="2:9">
      <c r="B304" s="3">
        <v>296</v>
      </c>
      <c r="C304" s="3">
        <v>18</v>
      </c>
      <c r="D304" s="3">
        <v>11</v>
      </c>
      <c r="E304" s="3">
        <v>90</v>
      </c>
      <c r="F304" s="3">
        <v>94</v>
      </c>
      <c r="G304" s="3">
        <f t="shared" si="13"/>
        <v>-4</v>
      </c>
      <c r="H304" s="3">
        <f t="shared" si="12"/>
        <v>8.7161515248040384</v>
      </c>
      <c r="I304" s="3">
        <f t="shared" si="14"/>
        <v>161.70050960177608</v>
      </c>
    </row>
    <row r="305" spans="2:9">
      <c r="B305" s="3">
        <v>297</v>
      </c>
      <c r="C305" s="3">
        <v>6</v>
      </c>
      <c r="D305" s="3">
        <v>16</v>
      </c>
      <c r="E305" s="3">
        <v>84</v>
      </c>
      <c r="F305" s="3">
        <v>92</v>
      </c>
      <c r="G305" s="3">
        <f t="shared" si="13"/>
        <v>-8</v>
      </c>
      <c r="H305" s="3">
        <f t="shared" si="12"/>
        <v>-5.6338766398479372</v>
      </c>
      <c r="I305" s="3">
        <f t="shared" si="14"/>
        <v>5.5985397554572884</v>
      </c>
    </row>
    <row r="306" spans="2:9">
      <c r="B306" s="3">
        <v>298</v>
      </c>
      <c r="C306" s="3">
        <v>29</v>
      </c>
      <c r="D306" s="3">
        <v>23</v>
      </c>
      <c r="E306" s="3">
        <v>79</v>
      </c>
      <c r="F306" s="3">
        <v>98</v>
      </c>
      <c r="G306" s="3">
        <f t="shared" si="13"/>
        <v>-19</v>
      </c>
      <c r="H306" s="3">
        <f t="shared" si="12"/>
        <v>-1.0453282134610418</v>
      </c>
      <c r="I306" s="3">
        <f t="shared" si="14"/>
        <v>322.37023896233814</v>
      </c>
    </row>
    <row r="307" spans="2:9">
      <c r="B307" s="3">
        <v>299</v>
      </c>
      <c r="C307" s="3">
        <v>19</v>
      </c>
      <c r="D307" s="3">
        <v>26</v>
      </c>
      <c r="E307" s="3">
        <v>97</v>
      </c>
      <c r="F307" s="3">
        <v>80</v>
      </c>
      <c r="G307" s="3">
        <f t="shared" si="13"/>
        <v>17</v>
      </c>
      <c r="H307" s="3">
        <f t="shared" si="12"/>
        <v>1.861206406981502</v>
      </c>
      <c r="I307" s="3">
        <f t="shared" si="14"/>
        <v>229.18307145201791</v>
      </c>
    </row>
    <row r="308" spans="2:9">
      <c r="B308" s="3">
        <v>300</v>
      </c>
      <c r="C308" s="3">
        <v>14</v>
      </c>
      <c r="D308" s="3">
        <v>13</v>
      </c>
      <c r="E308" s="3">
        <v>96</v>
      </c>
      <c r="F308" s="3">
        <v>107</v>
      </c>
      <c r="G308" s="3">
        <f t="shared" si="13"/>
        <v>-11</v>
      </c>
      <c r="H308" s="3">
        <f t="shared" si="12"/>
        <v>1.3030657933309473</v>
      </c>
      <c r="I308" s="3">
        <f t="shared" si="14"/>
        <v>151.36542791503007</v>
      </c>
    </row>
    <row r="309" spans="2:9">
      <c r="B309" s="3">
        <v>301</v>
      </c>
      <c r="C309" s="3">
        <v>5</v>
      </c>
      <c r="D309" s="3">
        <v>11</v>
      </c>
      <c r="E309" s="3">
        <v>122</v>
      </c>
      <c r="F309" s="3">
        <v>95</v>
      </c>
      <c r="G309" s="3">
        <f t="shared" si="13"/>
        <v>27</v>
      </c>
      <c r="H309" s="3">
        <f t="shared" si="12"/>
        <v>14.569983733181342</v>
      </c>
      <c r="I309" s="3">
        <f t="shared" si="14"/>
        <v>154.50530439337643</v>
      </c>
    </row>
    <row r="310" spans="2:9">
      <c r="B310" s="3">
        <v>302</v>
      </c>
      <c r="C310" s="3">
        <v>9</v>
      </c>
      <c r="D310" s="3">
        <v>24</v>
      </c>
      <c r="E310" s="3">
        <v>103</v>
      </c>
      <c r="F310" s="3">
        <v>96</v>
      </c>
      <c r="G310" s="3">
        <f t="shared" si="13"/>
        <v>7</v>
      </c>
      <c r="H310" s="3">
        <f t="shared" si="12"/>
        <v>-1.0463199687136413</v>
      </c>
      <c r="I310" s="3">
        <f t="shared" si="14"/>
        <v>64.743265038919887</v>
      </c>
    </row>
    <row r="311" spans="2:9">
      <c r="B311" s="3">
        <v>303</v>
      </c>
      <c r="C311" s="3">
        <v>3</v>
      </c>
      <c r="D311" s="3">
        <v>20</v>
      </c>
      <c r="E311" s="3">
        <v>107</v>
      </c>
      <c r="F311" s="3">
        <v>87</v>
      </c>
      <c r="G311" s="3">
        <f t="shared" si="13"/>
        <v>20</v>
      </c>
      <c r="H311" s="3">
        <f t="shared" si="12"/>
        <v>-0.80627831727450572</v>
      </c>
      <c r="I311" s="3">
        <f t="shared" si="14"/>
        <v>432.90121741588717</v>
      </c>
    </row>
    <row r="312" spans="2:9">
      <c r="B312" s="3">
        <v>304</v>
      </c>
      <c r="C312" s="3">
        <v>8</v>
      </c>
      <c r="D312" s="3">
        <v>12</v>
      </c>
      <c r="E312" s="3">
        <v>106</v>
      </c>
      <c r="F312" s="3">
        <v>102</v>
      </c>
      <c r="G312" s="3">
        <f t="shared" si="13"/>
        <v>4</v>
      </c>
      <c r="H312" s="3">
        <f t="shared" si="12"/>
        <v>0.32831351519407015</v>
      </c>
      <c r="I312" s="3">
        <f t="shared" si="14"/>
        <v>13.481281642706525</v>
      </c>
    </row>
    <row r="313" spans="2:9">
      <c r="B313" s="3">
        <v>305</v>
      </c>
      <c r="C313" s="3">
        <v>2</v>
      </c>
      <c r="D313" s="3">
        <v>22</v>
      </c>
      <c r="E313" s="3">
        <v>94</v>
      </c>
      <c r="F313" s="3">
        <v>103</v>
      </c>
      <c r="G313" s="3">
        <f t="shared" si="13"/>
        <v>-9</v>
      </c>
      <c r="H313" s="3">
        <f t="shared" si="12"/>
        <v>1.8939938203652835</v>
      </c>
      <c r="I313" s="3">
        <f t="shared" si="14"/>
        <v>118.67910135815698</v>
      </c>
    </row>
    <row r="314" spans="2:9">
      <c r="B314" s="3">
        <v>306</v>
      </c>
      <c r="C314" s="3">
        <v>4</v>
      </c>
      <c r="D314" s="3">
        <v>27</v>
      </c>
      <c r="E314" s="3">
        <v>96</v>
      </c>
      <c r="F314" s="3">
        <v>83</v>
      </c>
      <c r="G314" s="3">
        <f t="shared" si="13"/>
        <v>13</v>
      </c>
      <c r="H314" s="3">
        <f t="shared" si="12"/>
        <v>0.37026952165125326</v>
      </c>
      <c r="I314" s="3">
        <f t="shared" si="14"/>
        <v>159.5100919557313</v>
      </c>
    </row>
    <row r="315" spans="2:9">
      <c r="B315" s="3">
        <v>307</v>
      </c>
      <c r="C315" s="3">
        <v>17</v>
      </c>
      <c r="D315" s="3">
        <v>23</v>
      </c>
      <c r="E315" s="3">
        <v>105</v>
      </c>
      <c r="F315" s="3">
        <v>104</v>
      </c>
      <c r="G315" s="3">
        <f t="shared" si="13"/>
        <v>1</v>
      </c>
      <c r="H315" s="3">
        <f t="shared" si="12"/>
        <v>5.0983459734081489</v>
      </c>
      <c r="I315" s="3">
        <f t="shared" si="14"/>
        <v>16.796439717750786</v>
      </c>
    </row>
    <row r="316" spans="2:9">
      <c r="B316" s="3">
        <v>308</v>
      </c>
      <c r="C316" s="3">
        <v>21</v>
      </c>
      <c r="D316" s="3">
        <v>26</v>
      </c>
      <c r="E316" s="3">
        <v>88</v>
      </c>
      <c r="F316" s="3">
        <v>92</v>
      </c>
      <c r="G316" s="3">
        <f t="shared" si="13"/>
        <v>-4</v>
      </c>
      <c r="H316" s="3">
        <f t="shared" si="12"/>
        <v>5.3786634847359052</v>
      </c>
      <c r="I316" s="3">
        <f t="shared" si="14"/>
        <v>87.959328759918648</v>
      </c>
    </row>
    <row r="317" spans="2:9">
      <c r="B317" s="3">
        <v>309</v>
      </c>
      <c r="C317" s="3">
        <v>7</v>
      </c>
      <c r="D317" s="3">
        <v>1</v>
      </c>
      <c r="E317" s="3">
        <v>91</v>
      </c>
      <c r="F317" s="3">
        <v>80</v>
      </c>
      <c r="G317" s="3">
        <f t="shared" si="13"/>
        <v>11</v>
      </c>
      <c r="H317" s="3">
        <f t="shared" si="12"/>
        <v>10.569893687986497</v>
      </c>
      <c r="I317" s="3">
        <f t="shared" si="14"/>
        <v>0.18499143963385711</v>
      </c>
    </row>
    <row r="318" spans="2:9">
      <c r="B318" s="3">
        <v>310</v>
      </c>
      <c r="C318" s="3">
        <v>15</v>
      </c>
      <c r="D318" s="3">
        <v>10</v>
      </c>
      <c r="E318" s="3">
        <v>119</v>
      </c>
      <c r="F318" s="3">
        <v>126</v>
      </c>
      <c r="G318" s="3">
        <f t="shared" si="13"/>
        <v>-7</v>
      </c>
      <c r="H318" s="3">
        <f t="shared" si="12"/>
        <v>1.4358058420525732</v>
      </c>
      <c r="I318" s="3">
        <f t="shared" si="14"/>
        <v>71.162820204808327</v>
      </c>
    </row>
    <row r="319" spans="2:9">
      <c r="B319" s="3">
        <v>311</v>
      </c>
      <c r="C319" s="3">
        <v>13</v>
      </c>
      <c r="D319" s="3">
        <v>6</v>
      </c>
      <c r="E319" s="3">
        <v>96</v>
      </c>
      <c r="F319" s="3">
        <v>93</v>
      </c>
      <c r="G319" s="3">
        <f t="shared" si="13"/>
        <v>3</v>
      </c>
      <c r="H319" s="3">
        <f t="shared" si="12"/>
        <v>8.6697392776935658</v>
      </c>
      <c r="I319" s="3">
        <f t="shared" si="14"/>
        <v>32.145943477021156</v>
      </c>
    </row>
    <row r="320" spans="2:9">
      <c r="B320" s="3">
        <v>312</v>
      </c>
      <c r="C320" s="3">
        <v>25</v>
      </c>
      <c r="D320" s="3">
        <v>5</v>
      </c>
      <c r="E320" s="3">
        <v>111</v>
      </c>
      <c r="F320" s="3">
        <v>104</v>
      </c>
      <c r="G320" s="3">
        <f t="shared" si="13"/>
        <v>7</v>
      </c>
      <c r="H320" s="3">
        <f t="shared" si="12"/>
        <v>3.0967416866535329</v>
      </c>
      <c r="I320" s="3">
        <f t="shared" si="14"/>
        <v>15.235425460708306</v>
      </c>
    </row>
    <row r="321" spans="2:9">
      <c r="B321" s="3">
        <v>313</v>
      </c>
      <c r="C321" s="3">
        <v>3</v>
      </c>
      <c r="D321" s="3">
        <v>7</v>
      </c>
      <c r="E321" s="3">
        <v>76</v>
      </c>
      <c r="F321" s="3">
        <v>86</v>
      </c>
      <c r="G321" s="3">
        <f t="shared" si="13"/>
        <v>-10</v>
      </c>
      <c r="H321" s="3">
        <f t="shared" si="12"/>
        <v>-4.2921583142419388</v>
      </c>
      <c r="I321" s="3">
        <f t="shared" si="14"/>
        <v>32.579456709677423</v>
      </c>
    </row>
    <row r="322" spans="2:9">
      <c r="B322" s="3">
        <v>314</v>
      </c>
      <c r="C322" s="3">
        <v>16</v>
      </c>
      <c r="D322" s="3">
        <v>1</v>
      </c>
      <c r="E322" s="3">
        <v>113</v>
      </c>
      <c r="F322" s="3">
        <v>95</v>
      </c>
      <c r="G322" s="3">
        <f t="shared" si="13"/>
        <v>18</v>
      </c>
      <c r="H322" s="3">
        <f t="shared" si="12"/>
        <v>9.8265900339325434</v>
      </c>
      <c r="I322" s="3">
        <f t="shared" si="14"/>
        <v>66.804630473410825</v>
      </c>
    </row>
    <row r="323" spans="2:9">
      <c r="B323" s="3">
        <v>315</v>
      </c>
      <c r="C323" s="3">
        <v>28</v>
      </c>
      <c r="D323" s="3">
        <v>18</v>
      </c>
      <c r="E323" s="3">
        <v>88</v>
      </c>
      <c r="F323" s="3">
        <v>93</v>
      </c>
      <c r="G323" s="3">
        <f t="shared" si="13"/>
        <v>-5</v>
      </c>
      <c r="H323" s="3">
        <f t="shared" si="12"/>
        <v>4.8860990929613859</v>
      </c>
      <c r="I323" s="3">
        <f t="shared" si="14"/>
        <v>97.734955275851931</v>
      </c>
    </row>
    <row r="324" spans="2:9">
      <c r="B324" s="3">
        <v>316</v>
      </c>
      <c r="C324" s="3">
        <v>27</v>
      </c>
      <c r="D324" s="3">
        <v>26</v>
      </c>
      <c r="E324" s="3">
        <v>79</v>
      </c>
      <c r="F324" s="3">
        <v>91</v>
      </c>
      <c r="G324" s="3">
        <f t="shared" si="13"/>
        <v>-12</v>
      </c>
      <c r="H324" s="3">
        <f t="shared" si="12"/>
        <v>-2.6318251551529719</v>
      </c>
      <c r="I324" s="3">
        <f t="shared" si="14"/>
        <v>87.762699923624638</v>
      </c>
    </row>
    <row r="325" spans="2:9">
      <c r="B325" s="3">
        <v>317</v>
      </c>
      <c r="C325" s="3">
        <v>20</v>
      </c>
      <c r="D325" s="3">
        <v>8</v>
      </c>
      <c r="E325" s="3">
        <v>111</v>
      </c>
      <c r="F325" s="3">
        <v>85</v>
      </c>
      <c r="G325" s="3">
        <f t="shared" si="13"/>
        <v>26</v>
      </c>
      <c r="H325" s="3">
        <f t="shared" si="12"/>
        <v>3.7889104536088647</v>
      </c>
      <c r="I325" s="3">
        <f t="shared" si="14"/>
        <v>493.33249883780559</v>
      </c>
    </row>
    <row r="326" spans="2:9">
      <c r="B326" s="3">
        <v>318</v>
      </c>
      <c r="C326" s="3">
        <v>21</v>
      </c>
      <c r="D326" s="3">
        <v>22</v>
      </c>
      <c r="E326" s="3">
        <v>91</v>
      </c>
      <c r="F326" s="3">
        <v>99</v>
      </c>
      <c r="G326" s="3">
        <f t="shared" si="13"/>
        <v>-8</v>
      </c>
      <c r="H326" s="3">
        <f t="shared" si="12"/>
        <v>4.206413187410778</v>
      </c>
      <c r="I326" s="3">
        <f t="shared" si="14"/>
        <v>148.99652290179574</v>
      </c>
    </row>
    <row r="327" spans="2:9">
      <c r="B327" s="3">
        <v>319</v>
      </c>
      <c r="C327" s="3">
        <v>10</v>
      </c>
      <c r="D327" s="3">
        <v>6</v>
      </c>
      <c r="E327" s="3">
        <v>94</v>
      </c>
      <c r="F327" s="3">
        <v>72</v>
      </c>
      <c r="G327" s="3">
        <f t="shared" si="13"/>
        <v>22</v>
      </c>
      <c r="H327" s="3">
        <f t="shared" si="12"/>
        <v>13.458842242578889</v>
      </c>
      <c r="I327" s="3">
        <f t="shared" si="14"/>
        <v>72.951375837154814</v>
      </c>
    </row>
    <row r="328" spans="2:9">
      <c r="B328" s="3">
        <v>320</v>
      </c>
      <c r="C328" s="3">
        <v>2</v>
      </c>
      <c r="D328" s="3">
        <v>4</v>
      </c>
      <c r="E328" s="3">
        <v>115</v>
      </c>
      <c r="F328" s="3">
        <v>100</v>
      </c>
      <c r="G328" s="3">
        <f t="shared" si="13"/>
        <v>15</v>
      </c>
      <c r="H328" s="3">
        <f t="shared" si="12"/>
        <v>13.039366878740848</v>
      </c>
      <c r="I328" s="3">
        <f t="shared" si="14"/>
        <v>3.8440822361784033</v>
      </c>
    </row>
    <row r="329" spans="2:9">
      <c r="B329" s="3">
        <v>321</v>
      </c>
      <c r="C329" s="3">
        <v>14</v>
      </c>
      <c r="D329" s="3">
        <v>19</v>
      </c>
      <c r="E329" s="3">
        <v>92</v>
      </c>
      <c r="F329" s="3">
        <v>97</v>
      </c>
      <c r="G329" s="3">
        <f t="shared" si="13"/>
        <v>-5</v>
      </c>
      <c r="H329" s="3">
        <f t="shared" ref="H329:H392" si="15">Home_edge+VLOOKUP(C329,lookup,3)-VLOOKUP(D329,lookup,3)</f>
        <v>0.33252592341813769</v>
      </c>
      <c r="I329" s="3">
        <f t="shared" si="14"/>
        <v>28.435832723926463</v>
      </c>
    </row>
    <row r="330" spans="2:9">
      <c r="B330" s="3">
        <v>322</v>
      </c>
      <c r="C330" s="3">
        <v>17</v>
      </c>
      <c r="D330" s="3">
        <v>29</v>
      </c>
      <c r="E330" s="3">
        <v>79</v>
      </c>
      <c r="F330" s="3">
        <v>65</v>
      </c>
      <c r="G330" s="3">
        <f t="shared" ref="G330:G393" si="16">E330-F330</f>
        <v>14</v>
      </c>
      <c r="H330" s="3">
        <f t="shared" si="15"/>
        <v>9.9994577506435505</v>
      </c>
      <c r="I330" s="3">
        <f t="shared" ref="I330:I393" si="17">(G330-H330)^2</f>
        <v>16.004338288885961</v>
      </c>
    </row>
    <row r="331" spans="2:9">
      <c r="B331" s="3">
        <v>323</v>
      </c>
      <c r="C331" s="3">
        <v>13</v>
      </c>
      <c r="D331" s="3">
        <v>9</v>
      </c>
      <c r="E331" s="3">
        <v>114</v>
      </c>
      <c r="F331" s="3">
        <v>109</v>
      </c>
      <c r="G331" s="3">
        <f t="shared" si="16"/>
        <v>5</v>
      </c>
      <c r="H331" s="3">
        <f t="shared" si="15"/>
        <v>-0.6325890664075251</v>
      </c>
      <c r="I331" s="3">
        <f t="shared" si="17"/>
        <v>31.726059591013595</v>
      </c>
    </row>
    <row r="332" spans="2:9">
      <c r="B332" s="3">
        <v>324</v>
      </c>
      <c r="C332" s="3">
        <v>15</v>
      </c>
      <c r="D332" s="3">
        <v>23</v>
      </c>
      <c r="E332" s="3">
        <v>101</v>
      </c>
      <c r="F332" s="3">
        <v>79</v>
      </c>
      <c r="G332" s="3">
        <f t="shared" si="16"/>
        <v>22</v>
      </c>
      <c r="H332" s="3">
        <f t="shared" si="15"/>
        <v>0.21508983211433375</v>
      </c>
      <c r="I332" s="3">
        <f t="shared" si="17"/>
        <v>474.58231102284827</v>
      </c>
    </row>
    <row r="333" spans="2:9">
      <c r="B333" s="3">
        <v>325</v>
      </c>
      <c r="C333" s="3">
        <v>25</v>
      </c>
      <c r="D333" s="3">
        <v>11</v>
      </c>
      <c r="E333" s="3">
        <v>97</v>
      </c>
      <c r="F333" s="3">
        <v>84</v>
      </c>
      <c r="G333" s="3">
        <f t="shared" si="16"/>
        <v>13</v>
      </c>
      <c r="H333" s="3">
        <f t="shared" si="15"/>
        <v>13.810941856060515</v>
      </c>
      <c r="I333" s="3">
        <f t="shared" si="17"/>
        <v>0.65762669391087236</v>
      </c>
    </row>
    <row r="334" spans="2:9">
      <c r="B334" s="3">
        <v>326</v>
      </c>
      <c r="C334" s="3">
        <v>12</v>
      </c>
      <c r="D334" s="3">
        <v>18</v>
      </c>
      <c r="E334" s="3">
        <v>82</v>
      </c>
      <c r="F334" s="3">
        <v>98</v>
      </c>
      <c r="G334" s="3">
        <f t="shared" si="16"/>
        <v>-16</v>
      </c>
      <c r="H334" s="3">
        <f t="shared" si="15"/>
        <v>5.371724505817614</v>
      </c>
      <c r="I334" s="3">
        <f t="shared" si="17"/>
        <v>456.75060835256511</v>
      </c>
    </row>
    <row r="335" spans="2:9">
      <c r="B335" s="3">
        <v>327</v>
      </c>
      <c r="C335" s="3">
        <v>1</v>
      </c>
      <c r="D335" s="3">
        <v>22</v>
      </c>
      <c r="E335" s="3">
        <v>88</v>
      </c>
      <c r="F335" s="3">
        <v>102</v>
      </c>
      <c r="G335" s="3">
        <f t="shared" si="16"/>
        <v>-14</v>
      </c>
      <c r="H335" s="3">
        <f t="shared" si="15"/>
        <v>-1.5766857407115265</v>
      </c>
      <c r="I335" s="3">
        <f t="shared" si="17"/>
        <v>154.33873718504029</v>
      </c>
    </row>
    <row r="336" spans="2:9">
      <c r="B336" s="3">
        <v>328</v>
      </c>
      <c r="C336" s="3">
        <v>4</v>
      </c>
      <c r="D336" s="3">
        <v>6</v>
      </c>
      <c r="E336" s="3">
        <v>111</v>
      </c>
      <c r="F336" s="3">
        <v>104</v>
      </c>
      <c r="G336" s="3">
        <f t="shared" si="16"/>
        <v>7</v>
      </c>
      <c r="H336" s="3">
        <f t="shared" si="15"/>
        <v>1.6617335433487952</v>
      </c>
      <c r="I336" s="3">
        <f t="shared" si="17"/>
        <v>28.497088762207408</v>
      </c>
    </row>
    <row r="337" spans="2:9">
      <c r="B337" s="3">
        <v>329</v>
      </c>
      <c r="C337" s="3">
        <v>19</v>
      </c>
      <c r="D337" s="3">
        <v>2</v>
      </c>
      <c r="E337" s="3">
        <v>90</v>
      </c>
      <c r="F337" s="3">
        <v>113</v>
      </c>
      <c r="G337" s="3">
        <f t="shared" si="16"/>
        <v>-23</v>
      </c>
      <c r="H337" s="3">
        <f t="shared" si="15"/>
        <v>2.6507458530654513</v>
      </c>
      <c r="I337" s="3">
        <f t="shared" si="17"/>
        <v>657.96076281855449</v>
      </c>
    </row>
    <row r="338" spans="2:9">
      <c r="B338" s="3">
        <v>330</v>
      </c>
      <c r="C338" s="3">
        <v>7</v>
      </c>
      <c r="D338" s="3">
        <v>26</v>
      </c>
      <c r="E338" s="3">
        <v>91</v>
      </c>
      <c r="F338" s="3">
        <v>78</v>
      </c>
      <c r="G338" s="3">
        <f t="shared" si="16"/>
        <v>13</v>
      </c>
      <c r="H338" s="3">
        <f t="shared" si="15"/>
        <v>6.3096746808257365</v>
      </c>
      <c r="I338" s="3">
        <f t="shared" si="17"/>
        <v>44.760452876384214</v>
      </c>
    </row>
    <row r="339" spans="2:9">
      <c r="B339" s="3">
        <v>331</v>
      </c>
      <c r="C339" s="3">
        <v>14</v>
      </c>
      <c r="D339" s="3">
        <v>8</v>
      </c>
      <c r="E339" s="3">
        <v>101</v>
      </c>
      <c r="F339" s="3">
        <v>92</v>
      </c>
      <c r="G339" s="3">
        <f t="shared" si="16"/>
        <v>9</v>
      </c>
      <c r="H339" s="3">
        <f t="shared" si="15"/>
        <v>-0.69693546362415848</v>
      </c>
      <c r="I339" s="3">
        <f t="shared" si="17"/>
        <v>94.03055738569185</v>
      </c>
    </row>
    <row r="340" spans="2:9">
      <c r="B340" s="3">
        <v>332</v>
      </c>
      <c r="C340" s="3">
        <v>16</v>
      </c>
      <c r="D340" s="3">
        <v>23</v>
      </c>
      <c r="E340" s="3">
        <v>92</v>
      </c>
      <c r="F340" s="3">
        <v>98</v>
      </c>
      <c r="G340" s="3">
        <f t="shared" si="16"/>
        <v>-6</v>
      </c>
      <c r="H340" s="3">
        <f t="shared" si="15"/>
        <v>2.5216690786538876</v>
      </c>
      <c r="I340" s="3">
        <f t="shared" si="17"/>
        <v>72.618843886085799</v>
      </c>
    </row>
    <row r="341" spans="2:9">
      <c r="B341" s="3">
        <v>333</v>
      </c>
      <c r="C341" s="3">
        <v>5</v>
      </c>
      <c r="D341" s="3">
        <v>13</v>
      </c>
      <c r="E341" s="3">
        <v>104</v>
      </c>
      <c r="F341" s="3">
        <v>87</v>
      </c>
      <c r="G341" s="3">
        <f t="shared" si="16"/>
        <v>17</v>
      </c>
      <c r="H341" s="3">
        <f t="shared" si="15"/>
        <v>13.721146135643806</v>
      </c>
      <c r="I341" s="3">
        <f t="shared" si="17"/>
        <v>10.750882663803544</v>
      </c>
    </row>
    <row r="342" spans="2:9">
      <c r="B342" s="3">
        <v>334</v>
      </c>
      <c r="C342" s="3">
        <v>3</v>
      </c>
      <c r="D342" s="3">
        <v>15</v>
      </c>
      <c r="E342" s="3">
        <v>97</v>
      </c>
      <c r="F342" s="3">
        <v>95</v>
      </c>
      <c r="G342" s="3">
        <f t="shared" si="16"/>
        <v>2</v>
      </c>
      <c r="H342" s="3">
        <f t="shared" si="15"/>
        <v>-1.2422754136484317</v>
      </c>
      <c r="I342" s="3">
        <f t="shared" si="17"/>
        <v>10.512349857949109</v>
      </c>
    </row>
    <row r="343" spans="2:9">
      <c r="B343" s="3">
        <v>335</v>
      </c>
      <c r="C343" s="3">
        <v>9</v>
      </c>
      <c r="D343" s="3">
        <v>11</v>
      </c>
      <c r="E343" s="3">
        <v>83</v>
      </c>
      <c r="F343" s="3">
        <v>94</v>
      </c>
      <c r="G343" s="3">
        <f t="shared" si="16"/>
        <v>-11</v>
      </c>
      <c r="H343" s="3">
        <f t="shared" si="15"/>
        <v>9.1929937914937803</v>
      </c>
      <c r="I343" s="3">
        <f t="shared" si="17"/>
        <v>407.75699826330634</v>
      </c>
    </row>
    <row r="344" spans="2:9">
      <c r="B344" s="3">
        <v>336</v>
      </c>
      <c r="C344" s="3">
        <v>28</v>
      </c>
      <c r="D344" s="3">
        <v>24</v>
      </c>
      <c r="E344" s="3">
        <v>96</v>
      </c>
      <c r="F344" s="3">
        <v>98</v>
      </c>
      <c r="G344" s="3">
        <f t="shared" si="16"/>
        <v>-2</v>
      </c>
      <c r="H344" s="3">
        <f t="shared" si="15"/>
        <v>-0.4928467062163584</v>
      </c>
      <c r="I344" s="3">
        <f t="shared" si="17"/>
        <v>2.27151105096288</v>
      </c>
    </row>
    <row r="345" spans="2:9">
      <c r="B345" s="3">
        <v>337</v>
      </c>
      <c r="C345" s="3">
        <v>27</v>
      </c>
      <c r="D345" s="3">
        <v>29</v>
      </c>
      <c r="E345" s="3">
        <v>82</v>
      </c>
      <c r="F345" s="3">
        <v>95</v>
      </c>
      <c r="G345" s="3">
        <f t="shared" si="16"/>
        <v>-13</v>
      </c>
      <c r="H345" s="3">
        <f t="shared" si="15"/>
        <v>-0.7754153260354657</v>
      </c>
      <c r="I345" s="3">
        <f t="shared" si="17"/>
        <v>149.44047045092859</v>
      </c>
    </row>
    <row r="346" spans="2:9">
      <c r="B346" s="3">
        <v>338</v>
      </c>
      <c r="C346" s="3">
        <v>10</v>
      </c>
      <c r="D346" s="3">
        <v>21</v>
      </c>
      <c r="E346" s="3">
        <v>107</v>
      </c>
      <c r="F346" s="3">
        <v>97</v>
      </c>
      <c r="G346" s="3">
        <f t="shared" si="16"/>
        <v>10</v>
      </c>
      <c r="H346" s="3">
        <f t="shared" si="15"/>
        <v>4.1568895809924706</v>
      </c>
      <c r="I346" s="3">
        <f t="shared" si="17"/>
        <v>34.141939368714347</v>
      </c>
    </row>
    <row r="347" spans="2:9">
      <c r="B347" s="3">
        <v>339</v>
      </c>
      <c r="C347" s="3">
        <v>7</v>
      </c>
      <c r="D347" s="3">
        <v>17</v>
      </c>
      <c r="E347" s="3">
        <v>101</v>
      </c>
      <c r="F347" s="3">
        <v>91</v>
      </c>
      <c r="G347" s="3">
        <f t="shared" si="16"/>
        <v>10</v>
      </c>
      <c r="H347" s="3">
        <f t="shared" si="15"/>
        <v>2.0224103230740509</v>
      </c>
      <c r="I347" s="3">
        <f t="shared" si="17"/>
        <v>63.641937053395466</v>
      </c>
    </row>
    <row r="348" spans="2:9">
      <c r="B348" s="3">
        <v>340</v>
      </c>
      <c r="C348" s="3">
        <v>24</v>
      </c>
      <c r="D348" s="3">
        <v>18</v>
      </c>
      <c r="E348" s="3">
        <v>107</v>
      </c>
      <c r="F348" s="3">
        <v>92</v>
      </c>
      <c r="G348" s="3">
        <f t="shared" si="16"/>
        <v>15</v>
      </c>
      <c r="H348" s="3">
        <f t="shared" si="15"/>
        <v>9.2347293629521037</v>
      </c>
      <c r="I348" s="3">
        <f t="shared" si="17"/>
        <v>33.238345518406653</v>
      </c>
    </row>
    <row r="349" spans="2:9">
      <c r="B349" s="3">
        <v>341</v>
      </c>
      <c r="C349" s="3">
        <v>12</v>
      </c>
      <c r="D349" s="3">
        <v>20</v>
      </c>
      <c r="E349" s="3">
        <v>107</v>
      </c>
      <c r="F349" s="3">
        <v>84</v>
      </c>
      <c r="G349" s="3">
        <f t="shared" si="16"/>
        <v>23</v>
      </c>
      <c r="H349" s="3">
        <f t="shared" si="15"/>
        <v>7.4501267225201451</v>
      </c>
      <c r="I349" s="3">
        <f t="shared" si="17"/>
        <v>241.79855894568206</v>
      </c>
    </row>
    <row r="350" spans="2:9">
      <c r="B350" s="3">
        <v>342</v>
      </c>
      <c r="C350" s="3">
        <v>4</v>
      </c>
      <c r="D350" s="3">
        <v>26</v>
      </c>
      <c r="E350" s="3">
        <v>98</v>
      </c>
      <c r="F350" s="3">
        <v>111</v>
      </c>
      <c r="G350" s="3">
        <f t="shared" si="16"/>
        <v>-13</v>
      </c>
      <c r="H350" s="3">
        <f t="shared" si="15"/>
        <v>-6.1173391972760784</v>
      </c>
      <c r="I350" s="3">
        <f t="shared" si="17"/>
        <v>47.371019725352298</v>
      </c>
    </row>
    <row r="351" spans="2:9">
      <c r="B351" s="3">
        <v>343</v>
      </c>
      <c r="C351" s="3">
        <v>21</v>
      </c>
      <c r="D351" s="3">
        <v>6</v>
      </c>
      <c r="E351" s="3">
        <v>93</v>
      </c>
      <c r="F351" s="3">
        <v>71</v>
      </c>
      <c r="G351" s="3">
        <f t="shared" si="16"/>
        <v>22</v>
      </c>
      <c r="H351" s="3">
        <f t="shared" si="15"/>
        <v>13.157736225360779</v>
      </c>
      <c r="I351" s="3">
        <f t="shared" si="17"/>
        <v>78.185628660297041</v>
      </c>
    </row>
    <row r="352" spans="2:9">
      <c r="B352" s="3">
        <v>344</v>
      </c>
      <c r="C352" s="3">
        <v>14</v>
      </c>
      <c r="D352" s="3">
        <v>9</v>
      </c>
      <c r="E352" s="3">
        <v>100</v>
      </c>
      <c r="F352" s="3">
        <v>105</v>
      </c>
      <c r="G352" s="3">
        <f t="shared" si="16"/>
        <v>-5</v>
      </c>
      <c r="H352" s="3">
        <f t="shared" si="15"/>
        <v>-3.1853068368509376</v>
      </c>
      <c r="I352" s="3">
        <f t="shared" si="17"/>
        <v>3.2931112763799497</v>
      </c>
    </row>
    <row r="353" spans="2:9">
      <c r="B353" s="3">
        <v>345</v>
      </c>
      <c r="C353" s="3">
        <v>13</v>
      </c>
      <c r="D353" s="3">
        <v>8</v>
      </c>
      <c r="E353" s="3">
        <v>104</v>
      </c>
      <c r="F353" s="3">
        <v>91</v>
      </c>
      <c r="G353" s="3">
        <f t="shared" si="16"/>
        <v>13</v>
      </c>
      <c r="H353" s="3">
        <f t="shared" si="15"/>
        <v>1.855782306819254</v>
      </c>
      <c r="I353" s="3">
        <f t="shared" si="17"/>
        <v>124.19358799300279</v>
      </c>
    </row>
    <row r="354" spans="2:9">
      <c r="B354" s="3">
        <v>346</v>
      </c>
      <c r="C354" s="3">
        <v>3</v>
      </c>
      <c r="D354" s="3">
        <v>2</v>
      </c>
      <c r="E354" s="3">
        <v>94</v>
      </c>
      <c r="F354" s="3">
        <v>83</v>
      </c>
      <c r="G354" s="3">
        <f t="shared" si="16"/>
        <v>11</v>
      </c>
      <c r="H354" s="3">
        <f t="shared" si="15"/>
        <v>-1.0487277511066129</v>
      </c>
      <c r="I354" s="3">
        <f t="shared" si="17"/>
        <v>145.17184042028663</v>
      </c>
    </row>
    <row r="355" spans="2:9">
      <c r="B355" s="3">
        <v>347</v>
      </c>
      <c r="C355" s="3">
        <v>22</v>
      </c>
      <c r="D355" s="3">
        <v>20</v>
      </c>
      <c r="E355" s="3">
        <v>87</v>
      </c>
      <c r="F355" s="3">
        <v>84</v>
      </c>
      <c r="G355" s="3">
        <f t="shared" si="16"/>
        <v>3</v>
      </c>
      <c r="H355" s="3">
        <f t="shared" si="15"/>
        <v>6.0600227410155432</v>
      </c>
      <c r="I355" s="3">
        <f t="shared" si="17"/>
        <v>9.3637391755322774</v>
      </c>
    </row>
    <row r="356" spans="2:9">
      <c r="B356" s="3">
        <v>348</v>
      </c>
      <c r="C356" s="3">
        <v>11</v>
      </c>
      <c r="D356" s="3">
        <v>25</v>
      </c>
      <c r="E356" s="3">
        <v>91</v>
      </c>
      <c r="F356" s="3">
        <v>79</v>
      </c>
      <c r="G356" s="3">
        <f t="shared" si="16"/>
        <v>12</v>
      </c>
      <c r="H356" s="3">
        <f t="shared" si="15"/>
        <v>-6.099374728511795</v>
      </c>
      <c r="I356" s="3">
        <f t="shared" si="17"/>
        <v>327.5873655630914</v>
      </c>
    </row>
    <row r="357" spans="2:9">
      <c r="B357" s="3">
        <v>349</v>
      </c>
      <c r="C357" s="3">
        <v>1</v>
      </c>
      <c r="D357" s="3">
        <v>29</v>
      </c>
      <c r="E357" s="3">
        <v>99</v>
      </c>
      <c r="F357" s="3">
        <v>109</v>
      </c>
      <c r="G357" s="3">
        <f t="shared" si="16"/>
        <v>-10</v>
      </c>
      <c r="H357" s="3">
        <f t="shared" si="15"/>
        <v>1.4519743857311067</v>
      </c>
      <c r="I357" s="3">
        <f t="shared" si="17"/>
        <v>131.14771733144138</v>
      </c>
    </row>
    <row r="358" spans="2:9">
      <c r="B358" s="3">
        <v>350</v>
      </c>
      <c r="C358" s="3">
        <v>19</v>
      </c>
      <c r="D358" s="3">
        <v>17</v>
      </c>
      <c r="E358" s="3">
        <v>101</v>
      </c>
      <c r="F358" s="3">
        <v>99</v>
      </c>
      <c r="G358" s="3">
        <f t="shared" si="16"/>
        <v>2</v>
      </c>
      <c r="H358" s="3">
        <f t="shared" si="15"/>
        <v>-2.4260579507701836</v>
      </c>
      <c r="I358" s="3">
        <f t="shared" si="17"/>
        <v>19.589988983575957</v>
      </c>
    </row>
    <row r="359" spans="2:9">
      <c r="B359" s="3">
        <v>351</v>
      </c>
      <c r="C359" s="3">
        <v>15</v>
      </c>
      <c r="D359" s="3">
        <v>27</v>
      </c>
      <c r="E359" s="3">
        <v>117</v>
      </c>
      <c r="F359" s="3">
        <v>122</v>
      </c>
      <c r="G359" s="3">
        <f t="shared" si="16"/>
        <v>-5</v>
      </c>
      <c r="H359" s="3">
        <f t="shared" si="15"/>
        <v>9.7474004991595606</v>
      </c>
      <c r="I359" s="3">
        <f t="shared" si="17"/>
        <v>217.48582148261167</v>
      </c>
    </row>
    <row r="360" spans="2:9">
      <c r="B360" s="3">
        <v>352</v>
      </c>
      <c r="C360" s="3">
        <v>16</v>
      </c>
      <c r="D360" s="3">
        <v>12</v>
      </c>
      <c r="E360" s="3">
        <v>96</v>
      </c>
      <c r="F360" s="3">
        <v>80</v>
      </c>
      <c r="G360" s="3">
        <f t="shared" si="16"/>
        <v>16</v>
      </c>
      <c r="H360" s="3">
        <f t="shared" si="15"/>
        <v>3.004016747942055</v>
      </c>
      <c r="I360" s="3">
        <f t="shared" si="17"/>
        <v>168.8955806877706</v>
      </c>
    </row>
    <row r="361" spans="2:9">
      <c r="B361" s="3">
        <v>353</v>
      </c>
      <c r="C361" s="3">
        <v>5</v>
      </c>
      <c r="D361" s="3">
        <v>10</v>
      </c>
      <c r="E361" s="3">
        <v>118</v>
      </c>
      <c r="F361" s="3">
        <v>97</v>
      </c>
      <c r="G361" s="3">
        <f t="shared" si="16"/>
        <v>21</v>
      </c>
      <c r="H361" s="3">
        <f t="shared" si="15"/>
        <v>8.9320431707584831</v>
      </c>
      <c r="I361" s="3">
        <f t="shared" si="17"/>
        <v>145.63558203243696</v>
      </c>
    </row>
    <row r="362" spans="2:9">
      <c r="B362" s="3">
        <v>354</v>
      </c>
      <c r="C362" s="3">
        <v>23</v>
      </c>
      <c r="D362" s="3">
        <v>18</v>
      </c>
      <c r="E362" s="3">
        <v>102</v>
      </c>
      <c r="F362" s="3">
        <v>93</v>
      </c>
      <c r="G362" s="3">
        <f t="shared" si="16"/>
        <v>9</v>
      </c>
      <c r="H362" s="3">
        <f t="shared" si="15"/>
        <v>5.8540721751057809</v>
      </c>
      <c r="I362" s="3">
        <f t="shared" si="17"/>
        <v>9.8968618794436729</v>
      </c>
    </row>
    <row r="363" spans="2:9">
      <c r="B363" s="3">
        <v>355</v>
      </c>
      <c r="C363" s="3">
        <v>24</v>
      </c>
      <c r="D363" s="3">
        <v>22</v>
      </c>
      <c r="E363" s="3">
        <v>95</v>
      </c>
      <c r="F363" s="3">
        <v>86</v>
      </c>
      <c r="G363" s="3">
        <f t="shared" si="16"/>
        <v>9</v>
      </c>
      <c r="H363" s="3">
        <f t="shared" si="15"/>
        <v>9.108892402413451</v>
      </c>
      <c r="I363" s="3">
        <f t="shared" si="17"/>
        <v>1.1857555303372949E-2</v>
      </c>
    </row>
    <row r="364" spans="2:9">
      <c r="B364" s="3">
        <v>356</v>
      </c>
      <c r="C364" s="3">
        <v>29</v>
      </c>
      <c r="D364" s="3">
        <v>13</v>
      </c>
      <c r="E364" s="3">
        <v>118</v>
      </c>
      <c r="F364" s="3">
        <v>100</v>
      </c>
      <c r="G364" s="3">
        <f t="shared" si="16"/>
        <v>18</v>
      </c>
      <c r="H364" s="3">
        <f t="shared" si="15"/>
        <v>4.9644907613625211</v>
      </c>
      <c r="I364" s="3">
        <f t="shared" si="17"/>
        <v>169.92450111060307</v>
      </c>
    </row>
    <row r="365" spans="2:9">
      <c r="B365" s="3">
        <v>357</v>
      </c>
      <c r="C365" s="3">
        <v>4</v>
      </c>
      <c r="D365" s="3">
        <v>7</v>
      </c>
      <c r="E365" s="3">
        <v>106</v>
      </c>
      <c r="F365" s="3">
        <v>111</v>
      </c>
      <c r="G365" s="3">
        <f t="shared" si="16"/>
        <v>-5</v>
      </c>
      <c r="H365" s="3">
        <f t="shared" si="15"/>
        <v>-8.5712303143274546</v>
      </c>
      <c r="I365" s="3">
        <f t="shared" si="17"/>
        <v>12.753685957971371</v>
      </c>
    </row>
    <row r="366" spans="2:9">
      <c r="B366" s="3">
        <v>358</v>
      </c>
      <c r="C366" s="3">
        <v>21</v>
      </c>
      <c r="D366" s="3">
        <v>16</v>
      </c>
      <c r="E366" s="3">
        <v>99</v>
      </c>
      <c r="F366" s="3">
        <v>94</v>
      </c>
      <c r="G366" s="3">
        <f t="shared" si="16"/>
        <v>5</v>
      </c>
      <c r="H366" s="3">
        <f t="shared" si="15"/>
        <v>3.6680760217384818</v>
      </c>
      <c r="I366" s="3">
        <f t="shared" si="17"/>
        <v>1.7740214838679893</v>
      </c>
    </row>
    <row r="367" spans="2:9">
      <c r="B367" s="3">
        <v>359</v>
      </c>
      <c r="C367" s="3">
        <v>2</v>
      </c>
      <c r="D367" s="3">
        <v>14</v>
      </c>
      <c r="E367" s="3">
        <v>81</v>
      </c>
      <c r="F367" s="3">
        <v>91</v>
      </c>
      <c r="G367" s="3">
        <f t="shared" si="16"/>
        <v>-10</v>
      </c>
      <c r="H367" s="3">
        <f t="shared" si="15"/>
        <v>8.5840789148394911</v>
      </c>
      <c r="I367" s="3">
        <f t="shared" si="17"/>
        <v>345.36798911298177</v>
      </c>
    </row>
    <row r="368" spans="2:9">
      <c r="B368" s="3">
        <v>360</v>
      </c>
      <c r="C368" s="3">
        <v>3</v>
      </c>
      <c r="D368" s="3">
        <v>27</v>
      </c>
      <c r="E368" s="3">
        <v>96</v>
      </c>
      <c r="F368" s="3">
        <v>83</v>
      </c>
      <c r="G368" s="3">
        <f t="shared" si="16"/>
        <v>13</v>
      </c>
      <c r="H368" s="3">
        <f t="shared" si="15"/>
        <v>4.6493415217367691</v>
      </c>
      <c r="I368" s="3">
        <f t="shared" si="17"/>
        <v>69.733497020589581</v>
      </c>
    </row>
    <row r="369" spans="2:9">
      <c r="B369" s="3">
        <v>361</v>
      </c>
      <c r="C369" s="3">
        <v>9</v>
      </c>
      <c r="D369" s="3">
        <v>10</v>
      </c>
      <c r="E369" s="3">
        <v>95</v>
      </c>
      <c r="F369" s="3">
        <v>83</v>
      </c>
      <c r="G369" s="3">
        <f t="shared" si="16"/>
        <v>12</v>
      </c>
      <c r="H369" s="3">
        <f t="shared" si="15"/>
        <v>3.5550532290709214</v>
      </c>
      <c r="I369" s="3">
        <f t="shared" si="17"/>
        <v>71.317125963825475</v>
      </c>
    </row>
    <row r="370" spans="2:9">
      <c r="B370" s="3">
        <v>362</v>
      </c>
      <c r="C370" s="3">
        <v>6</v>
      </c>
      <c r="D370" s="3">
        <v>5</v>
      </c>
      <c r="E370" s="3">
        <v>75</v>
      </c>
      <c r="F370" s="3">
        <v>80</v>
      </c>
      <c r="G370" s="3">
        <f t="shared" si="16"/>
        <v>-5</v>
      </c>
      <c r="H370" s="3">
        <f t="shared" si="15"/>
        <v>-10.823534722014292</v>
      </c>
      <c r="I370" s="3">
        <f t="shared" si="17"/>
        <v>33.913556658506081</v>
      </c>
    </row>
    <row r="371" spans="2:9">
      <c r="B371" s="3">
        <v>363</v>
      </c>
      <c r="C371" s="3">
        <v>28</v>
      </c>
      <c r="D371" s="3">
        <v>20</v>
      </c>
      <c r="E371" s="3">
        <v>90</v>
      </c>
      <c r="F371" s="3">
        <v>97</v>
      </c>
      <c r="G371" s="3">
        <f t="shared" si="16"/>
        <v>-7</v>
      </c>
      <c r="H371" s="3">
        <f t="shared" si="15"/>
        <v>6.964501309663917</v>
      </c>
      <c r="I371" s="3">
        <f t="shared" si="17"/>
        <v>195.00729682760522</v>
      </c>
    </row>
    <row r="372" spans="2:9">
      <c r="B372" s="3">
        <v>364</v>
      </c>
      <c r="C372" s="3">
        <v>26</v>
      </c>
      <c r="D372" s="3">
        <v>25</v>
      </c>
      <c r="E372" s="3">
        <v>88</v>
      </c>
      <c r="F372" s="3">
        <v>91</v>
      </c>
      <c r="G372" s="3">
        <f t="shared" si="16"/>
        <v>-3</v>
      </c>
      <c r="H372" s="3">
        <f t="shared" si="15"/>
        <v>-2.2854201042685913</v>
      </c>
      <c r="I372" s="3">
        <f t="shared" si="17"/>
        <v>0.51062442738351088</v>
      </c>
    </row>
    <row r="373" spans="2:9">
      <c r="B373" s="3">
        <v>365</v>
      </c>
      <c r="C373" s="3">
        <v>8</v>
      </c>
      <c r="D373" s="3">
        <v>18</v>
      </c>
      <c r="E373" s="3">
        <v>111</v>
      </c>
      <c r="F373" s="3">
        <v>106</v>
      </c>
      <c r="G373" s="3">
        <f t="shared" si="16"/>
        <v>5</v>
      </c>
      <c r="H373" s="3">
        <f t="shared" si="15"/>
        <v>1.8442544572373236</v>
      </c>
      <c r="I373" s="3">
        <f t="shared" si="17"/>
        <v>9.9587299306664967</v>
      </c>
    </row>
    <row r="374" spans="2:9">
      <c r="B374" s="3">
        <v>366</v>
      </c>
      <c r="C374" s="3">
        <v>11</v>
      </c>
      <c r="D374" s="3">
        <v>23</v>
      </c>
      <c r="E374" s="3">
        <v>93</v>
      </c>
      <c r="F374" s="3">
        <v>97</v>
      </c>
      <c r="G374" s="3">
        <f t="shared" si="16"/>
        <v>-4</v>
      </c>
      <c r="H374" s="3">
        <f t="shared" si="15"/>
        <v>-3.002873008586739</v>
      </c>
      <c r="I374" s="3">
        <f t="shared" si="17"/>
        <v>0.99426223700486149</v>
      </c>
    </row>
    <row r="375" spans="2:9">
      <c r="B375" s="3">
        <v>367</v>
      </c>
      <c r="C375" s="3">
        <v>17</v>
      </c>
      <c r="D375" s="3">
        <v>12</v>
      </c>
      <c r="E375" s="3">
        <v>98</v>
      </c>
      <c r="F375" s="3">
        <v>71</v>
      </c>
      <c r="G375" s="3">
        <f t="shared" si="16"/>
        <v>27</v>
      </c>
      <c r="H375" s="3">
        <f t="shared" si="15"/>
        <v>5.5806936426963167</v>
      </c>
      <c r="I375" s="3">
        <f t="shared" si="17"/>
        <v>458.78668482802993</v>
      </c>
    </row>
    <row r="376" spans="2:9">
      <c r="B376" s="3">
        <v>368</v>
      </c>
      <c r="C376" s="3">
        <v>24</v>
      </c>
      <c r="D376" s="3">
        <v>25</v>
      </c>
      <c r="E376" s="3">
        <v>81</v>
      </c>
      <c r="F376" s="3">
        <v>83</v>
      </c>
      <c r="G376" s="3">
        <f t="shared" si="16"/>
        <v>-2</v>
      </c>
      <c r="H376" s="3">
        <f t="shared" si="15"/>
        <v>4.1399390316956266</v>
      </c>
      <c r="I376" s="3">
        <f t="shared" si="17"/>
        <v>37.698851312939432</v>
      </c>
    </row>
    <row r="377" spans="2:9">
      <c r="B377" s="3">
        <v>369</v>
      </c>
      <c r="C377" s="3">
        <v>10</v>
      </c>
      <c r="D377" s="3">
        <v>3</v>
      </c>
      <c r="E377" s="3">
        <v>101</v>
      </c>
      <c r="F377" s="3">
        <v>86</v>
      </c>
      <c r="G377" s="3">
        <f t="shared" si="16"/>
        <v>15</v>
      </c>
      <c r="H377" s="3">
        <f t="shared" si="15"/>
        <v>11.373820262918937</v>
      </c>
      <c r="I377" s="3">
        <f t="shared" si="17"/>
        <v>13.149179485617289</v>
      </c>
    </row>
    <row r="378" spans="2:9">
      <c r="B378" s="3">
        <v>370</v>
      </c>
      <c r="C378" s="3">
        <v>27</v>
      </c>
      <c r="D378" s="3">
        <v>14</v>
      </c>
      <c r="E378" s="3">
        <v>77</v>
      </c>
      <c r="F378" s="3">
        <v>97</v>
      </c>
      <c r="G378" s="3">
        <f t="shared" si="16"/>
        <v>-20</v>
      </c>
      <c r="H378" s="3">
        <f t="shared" si="15"/>
        <v>2.8860096419961079</v>
      </c>
      <c r="I378" s="3">
        <f t="shared" si="17"/>
        <v>523.7694373335388</v>
      </c>
    </row>
    <row r="379" spans="2:9">
      <c r="B379" s="3">
        <v>371</v>
      </c>
      <c r="C379" s="3">
        <v>2</v>
      </c>
      <c r="D379" s="3">
        <v>16</v>
      </c>
      <c r="E379" s="3">
        <v>108</v>
      </c>
      <c r="F379" s="3">
        <v>99</v>
      </c>
      <c r="G379" s="3">
        <f t="shared" si="16"/>
        <v>9</v>
      </c>
      <c r="H379" s="3">
        <f t="shared" si="15"/>
        <v>1.3556566546929871</v>
      </c>
      <c r="I379" s="3">
        <f t="shared" si="17"/>
        <v>58.435985180939603</v>
      </c>
    </row>
    <row r="380" spans="2:9">
      <c r="B380" s="3">
        <v>372</v>
      </c>
      <c r="C380" s="3">
        <v>21</v>
      </c>
      <c r="D380" s="3">
        <v>12</v>
      </c>
      <c r="E380" s="3">
        <v>107</v>
      </c>
      <c r="F380" s="3">
        <v>104</v>
      </c>
      <c r="G380" s="3">
        <f t="shared" si="16"/>
        <v>3</v>
      </c>
      <c r="H380" s="3">
        <f t="shared" si="15"/>
        <v>2.8163092059061769</v>
      </c>
      <c r="I380" s="3">
        <f t="shared" si="17"/>
        <v>3.3742307834819296E-2</v>
      </c>
    </row>
    <row r="381" spans="2:9">
      <c r="B381" s="3">
        <v>373</v>
      </c>
      <c r="C381" s="3">
        <v>7</v>
      </c>
      <c r="D381" s="3">
        <v>4</v>
      </c>
      <c r="E381" s="3">
        <v>109</v>
      </c>
      <c r="F381" s="3">
        <v>107</v>
      </c>
      <c r="G381" s="3">
        <f t="shared" si="16"/>
        <v>2</v>
      </c>
      <c r="H381" s="3">
        <f t="shared" si="15"/>
        <v>16.282797441876173</v>
      </c>
      <c r="I381" s="3">
        <f t="shared" si="17"/>
        <v>203.99830276566456</v>
      </c>
    </row>
    <row r="382" spans="2:9">
      <c r="B382" s="3">
        <v>374</v>
      </c>
      <c r="C382" s="3">
        <v>13</v>
      </c>
      <c r="D382" s="3">
        <v>15</v>
      </c>
      <c r="E382" s="3">
        <v>95</v>
      </c>
      <c r="F382" s="3">
        <v>84</v>
      </c>
      <c r="G382" s="3">
        <f t="shared" si="16"/>
        <v>11</v>
      </c>
      <c r="H382" s="3">
        <f t="shared" si="15"/>
        <v>1.486658320610823</v>
      </c>
      <c r="I382" s="3">
        <f t="shared" si="17"/>
        <v>90.503669908803275</v>
      </c>
    </row>
    <row r="383" spans="2:9">
      <c r="B383" s="3">
        <v>375</v>
      </c>
      <c r="C383" s="3">
        <v>9</v>
      </c>
      <c r="D383" s="3">
        <v>1</v>
      </c>
      <c r="E383" s="3">
        <v>101</v>
      </c>
      <c r="F383" s="3">
        <v>82</v>
      </c>
      <c r="G383" s="3">
        <f t="shared" si="16"/>
        <v>19</v>
      </c>
      <c r="H383" s="3">
        <f t="shared" si="15"/>
        <v>9.6392581744113368</v>
      </c>
      <c r="I383" s="3">
        <f t="shared" si="17"/>
        <v>87.623487525324975</v>
      </c>
    </row>
    <row r="384" spans="2:9">
      <c r="B384" s="3">
        <v>376</v>
      </c>
      <c r="C384" s="3">
        <v>5</v>
      </c>
      <c r="D384" s="3">
        <v>28</v>
      </c>
      <c r="E384" s="3">
        <v>81</v>
      </c>
      <c r="F384" s="3">
        <v>93</v>
      </c>
      <c r="G384" s="3">
        <f t="shared" si="16"/>
        <v>-12</v>
      </c>
      <c r="H384" s="3">
        <f t="shared" si="15"/>
        <v>8.6793002429646382</v>
      </c>
      <c r="I384" s="3">
        <f t="shared" si="17"/>
        <v>427.63345853867725</v>
      </c>
    </row>
    <row r="385" spans="2:9">
      <c r="B385" s="3">
        <v>377</v>
      </c>
      <c r="C385" s="3">
        <v>6</v>
      </c>
      <c r="D385" s="3">
        <v>20</v>
      </c>
      <c r="E385" s="3">
        <v>80</v>
      </c>
      <c r="F385" s="3">
        <v>89</v>
      </c>
      <c r="G385" s="3">
        <f t="shared" si="16"/>
        <v>-9</v>
      </c>
      <c r="H385" s="3">
        <f t="shared" si="15"/>
        <v>-2.8913002969344572</v>
      </c>
      <c r="I385" s="3">
        <f t="shared" si="17"/>
        <v>37.316212062233056</v>
      </c>
    </row>
    <row r="386" spans="2:9">
      <c r="B386" s="3">
        <v>378</v>
      </c>
      <c r="C386" s="3">
        <v>26</v>
      </c>
      <c r="D386" s="3">
        <v>18</v>
      </c>
      <c r="E386" s="3">
        <v>86</v>
      </c>
      <c r="F386" s="3">
        <v>88</v>
      </c>
      <c r="G386" s="3">
        <f t="shared" si="16"/>
        <v>-2</v>
      </c>
      <c r="H386" s="3">
        <f t="shared" si="15"/>
        <v>2.8093702269878857</v>
      </c>
      <c r="I386" s="3">
        <f t="shared" si="17"/>
        <v>23.130041980237507</v>
      </c>
    </row>
    <row r="387" spans="2:9">
      <c r="B387" s="3">
        <v>379</v>
      </c>
      <c r="C387" s="3">
        <v>11</v>
      </c>
      <c r="D387" s="3">
        <v>22</v>
      </c>
      <c r="E387" s="3">
        <v>76</v>
      </c>
      <c r="F387" s="3">
        <v>87</v>
      </c>
      <c r="G387" s="3">
        <f t="shared" si="16"/>
        <v>-11</v>
      </c>
      <c r="H387" s="3">
        <f t="shared" si="15"/>
        <v>-1.1304213577939703</v>
      </c>
      <c r="I387" s="3">
        <f t="shared" si="17"/>
        <v>97.408582574689405</v>
      </c>
    </row>
    <row r="388" spans="2:9">
      <c r="B388" s="3">
        <v>380</v>
      </c>
      <c r="C388" s="3">
        <v>8</v>
      </c>
      <c r="D388" s="3">
        <v>23</v>
      </c>
      <c r="E388" s="3">
        <v>111</v>
      </c>
      <c r="F388" s="3">
        <v>113</v>
      </c>
      <c r="G388" s="3">
        <f t="shared" si="16"/>
        <v>-2</v>
      </c>
      <c r="H388" s="3">
        <f t="shared" si="15"/>
        <v>-0.15403415409409726</v>
      </c>
      <c r="I388" s="3">
        <f t="shared" si="17"/>
        <v>3.4075899042510951</v>
      </c>
    </row>
    <row r="389" spans="2:9">
      <c r="B389" s="3">
        <v>381</v>
      </c>
      <c r="C389" s="3">
        <v>1</v>
      </c>
      <c r="D389" s="3">
        <v>21</v>
      </c>
      <c r="E389" s="3">
        <v>79</v>
      </c>
      <c r="F389" s="3">
        <v>77</v>
      </c>
      <c r="G389" s="3">
        <f t="shared" si="16"/>
        <v>2</v>
      </c>
      <c r="H389" s="3">
        <f t="shared" si="15"/>
        <v>-1.9273153643479446</v>
      </c>
      <c r="I389" s="3">
        <f t="shared" si="17"/>
        <v>15.42380597104343</v>
      </c>
    </row>
    <row r="390" spans="2:9">
      <c r="B390" s="3">
        <v>382</v>
      </c>
      <c r="C390" s="3">
        <v>4</v>
      </c>
      <c r="D390" s="3">
        <v>2</v>
      </c>
      <c r="E390" s="3">
        <v>82</v>
      </c>
      <c r="F390" s="3">
        <v>89</v>
      </c>
      <c r="G390" s="3">
        <f t="shared" si="16"/>
        <v>-7</v>
      </c>
      <c r="H390" s="3">
        <f t="shared" si="15"/>
        <v>-5.3277997511921296</v>
      </c>
      <c r="I390" s="3">
        <f t="shared" si="17"/>
        <v>2.7962536721131039</v>
      </c>
    </row>
    <row r="391" spans="2:9">
      <c r="B391" s="3">
        <v>383</v>
      </c>
      <c r="C391" s="3">
        <v>17</v>
      </c>
      <c r="D391" s="3">
        <v>7</v>
      </c>
      <c r="E391" s="3">
        <v>100</v>
      </c>
      <c r="F391" s="3">
        <v>92</v>
      </c>
      <c r="G391" s="3">
        <f t="shared" si="16"/>
        <v>8</v>
      </c>
      <c r="H391" s="3">
        <f t="shared" si="15"/>
        <v>5.6891568044746688</v>
      </c>
      <c r="I391" s="3">
        <f t="shared" si="17"/>
        <v>5.3399962743057241</v>
      </c>
    </row>
    <row r="392" spans="2:9">
      <c r="B392" s="3">
        <v>384</v>
      </c>
      <c r="C392" s="3">
        <v>16</v>
      </c>
      <c r="D392" s="3">
        <v>9</v>
      </c>
      <c r="E392" s="3">
        <v>98</v>
      </c>
      <c r="F392" s="3">
        <v>86</v>
      </c>
      <c r="G392" s="3">
        <f t="shared" si="16"/>
        <v>12</v>
      </c>
      <c r="H392" s="3">
        <f t="shared" si="15"/>
        <v>4.0431154232955659</v>
      </c>
      <c r="I392" s="3">
        <f t="shared" si="17"/>
        <v>63.312012166996901</v>
      </c>
    </row>
    <row r="393" spans="2:9">
      <c r="B393" s="3">
        <v>385</v>
      </c>
      <c r="C393" s="3">
        <v>15</v>
      </c>
      <c r="D393" s="3">
        <v>19</v>
      </c>
      <c r="E393" s="3">
        <v>94</v>
      </c>
      <c r="F393" s="3">
        <v>90</v>
      </c>
      <c r="G393" s="3">
        <f t="shared" si="16"/>
        <v>4</v>
      </c>
      <c r="H393" s="3">
        <f t="shared" ref="H393:H456" si="18">Home_edge+VLOOKUP(C393,lookup,3)-VLOOKUP(D393,lookup,3)</f>
        <v>5.2543689370250872</v>
      </c>
      <c r="I393" s="3">
        <f t="shared" si="17"/>
        <v>1.5734414301734472</v>
      </c>
    </row>
    <row r="394" spans="2:9">
      <c r="B394" s="3">
        <v>386</v>
      </c>
      <c r="C394" s="3">
        <v>25</v>
      </c>
      <c r="D394" s="3">
        <v>29</v>
      </c>
      <c r="E394" s="3">
        <v>92</v>
      </c>
      <c r="F394" s="3">
        <v>81</v>
      </c>
      <c r="G394" s="3">
        <f t="shared" ref="G394:G457" si="19">E394-F394</f>
        <v>11</v>
      </c>
      <c r="H394" s="3">
        <f t="shared" si="18"/>
        <v>11.853397060934817</v>
      </c>
      <c r="I394" s="3">
        <f t="shared" ref="I394:I457" si="20">(G394-H394)^2</f>
        <v>0.72828654361218437</v>
      </c>
    </row>
    <row r="395" spans="2:9">
      <c r="B395" s="3">
        <v>387</v>
      </c>
      <c r="C395" s="3">
        <v>3</v>
      </c>
      <c r="D395" s="3">
        <v>10</v>
      </c>
      <c r="E395" s="3">
        <v>110</v>
      </c>
      <c r="F395" s="3">
        <v>103</v>
      </c>
      <c r="G395" s="3">
        <f t="shared" si="19"/>
        <v>7</v>
      </c>
      <c r="H395" s="3">
        <f t="shared" si="18"/>
        <v>-3.6622531353702183</v>
      </c>
      <c r="I395" s="3">
        <f t="shared" si="20"/>
        <v>113.68364192271204</v>
      </c>
    </row>
    <row r="396" spans="2:9">
      <c r="B396" s="3">
        <v>388</v>
      </c>
      <c r="C396" s="3">
        <v>22</v>
      </c>
      <c r="D396" s="3">
        <v>24</v>
      </c>
      <c r="E396" s="3">
        <v>110</v>
      </c>
      <c r="F396" s="3">
        <v>101</v>
      </c>
      <c r="G396" s="3">
        <f t="shared" si="19"/>
        <v>9</v>
      </c>
      <c r="H396" s="3">
        <f t="shared" si="18"/>
        <v>-1.3973252748647322</v>
      </c>
      <c r="I396" s="3">
        <f t="shared" si="20"/>
        <v>108.10437287134098</v>
      </c>
    </row>
    <row r="397" spans="2:9">
      <c r="B397" s="3">
        <v>389</v>
      </c>
      <c r="C397" s="3">
        <v>23</v>
      </c>
      <c r="D397" s="3">
        <v>26</v>
      </c>
      <c r="E397" s="3">
        <v>81</v>
      </c>
      <c r="F397" s="3">
        <v>80</v>
      </c>
      <c r="G397" s="3">
        <f t="shared" si="19"/>
        <v>1</v>
      </c>
      <c r="H397" s="3">
        <f t="shared" si="18"/>
        <v>6.9004855118922555</v>
      </c>
      <c r="I397" s="3">
        <f t="shared" si="20"/>
        <v>34.815729276050412</v>
      </c>
    </row>
    <row r="398" spans="2:9">
      <c r="B398" s="3">
        <v>390</v>
      </c>
      <c r="C398" s="3">
        <v>11</v>
      </c>
      <c r="D398" s="3">
        <v>6</v>
      </c>
      <c r="E398" s="3">
        <v>92</v>
      </c>
      <c r="F398" s="3">
        <v>89</v>
      </c>
      <c r="G398" s="3">
        <f t="shared" si="19"/>
        <v>3</v>
      </c>
      <c r="H398" s="3">
        <f t="shared" si="18"/>
        <v>7.8209016801560303</v>
      </c>
      <c r="I398" s="3">
        <f t="shared" si="20"/>
        <v>23.241093009731234</v>
      </c>
    </row>
    <row r="399" spans="2:9">
      <c r="B399" s="3">
        <v>391</v>
      </c>
      <c r="C399" s="3">
        <v>13</v>
      </c>
      <c r="D399" s="3">
        <v>28</v>
      </c>
      <c r="E399" s="3">
        <v>74</v>
      </c>
      <c r="F399" s="3">
        <v>103</v>
      </c>
      <c r="G399" s="3">
        <f t="shared" si="19"/>
        <v>-29</v>
      </c>
      <c r="H399" s="3">
        <f t="shared" si="18"/>
        <v>-1.1860623289048084</v>
      </c>
      <c r="I399" s="3">
        <f t="shared" si="20"/>
        <v>773.61512877156827</v>
      </c>
    </row>
    <row r="400" spans="2:9">
      <c r="B400" s="3">
        <v>392</v>
      </c>
      <c r="C400" s="3">
        <v>27</v>
      </c>
      <c r="D400" s="3">
        <v>12</v>
      </c>
      <c r="E400" s="3">
        <v>107</v>
      </c>
      <c r="F400" s="3">
        <v>109</v>
      </c>
      <c r="G400" s="3">
        <f t="shared" si="19"/>
        <v>-2</v>
      </c>
      <c r="H400" s="3">
        <f t="shared" si="18"/>
        <v>-5.1941794339827005</v>
      </c>
      <c r="I400" s="3">
        <f t="shared" si="20"/>
        <v>10.202782256478045</v>
      </c>
    </row>
    <row r="401" spans="2:9">
      <c r="B401" s="3">
        <v>393</v>
      </c>
      <c r="C401" s="3">
        <v>19</v>
      </c>
      <c r="D401" s="3">
        <v>14</v>
      </c>
      <c r="E401" s="3">
        <v>84</v>
      </c>
      <c r="F401" s="3">
        <v>92</v>
      </c>
      <c r="G401" s="3">
        <f t="shared" si="19"/>
        <v>-8</v>
      </c>
      <c r="H401" s="3">
        <f t="shared" si="18"/>
        <v>7.3790412041305817</v>
      </c>
      <c r="I401" s="3">
        <f t="shared" si="20"/>
        <v>236.51490835834622</v>
      </c>
    </row>
    <row r="402" spans="2:9">
      <c r="B402" s="3">
        <v>394</v>
      </c>
      <c r="C402" s="3">
        <v>24</v>
      </c>
      <c r="D402" s="3">
        <v>8</v>
      </c>
      <c r="E402" s="3">
        <v>103</v>
      </c>
      <c r="F402" s="3">
        <v>88</v>
      </c>
      <c r="G402" s="3">
        <f t="shared" si="19"/>
        <v>15</v>
      </c>
      <c r="H402" s="3">
        <f t="shared" si="18"/>
        <v>11.24625846948914</v>
      </c>
      <c r="I402" s="3">
        <f t="shared" si="20"/>
        <v>14.090575477882012</v>
      </c>
    </row>
    <row r="403" spans="2:9">
      <c r="B403" s="3">
        <v>395</v>
      </c>
      <c r="C403" s="3">
        <v>10</v>
      </c>
      <c r="D403" s="3">
        <v>1</v>
      </c>
      <c r="E403" s="3">
        <v>112</v>
      </c>
      <c r="F403" s="3">
        <v>97</v>
      </c>
      <c r="G403" s="3">
        <f t="shared" si="19"/>
        <v>15</v>
      </c>
      <c r="H403" s="3">
        <f t="shared" si="18"/>
        <v>9.9399885091147748</v>
      </c>
      <c r="I403" s="3">
        <f t="shared" si="20"/>
        <v>25.603716287890521</v>
      </c>
    </row>
    <row r="404" spans="2:9">
      <c r="B404" s="3">
        <v>396</v>
      </c>
      <c r="C404" s="3">
        <v>20</v>
      </c>
      <c r="D404" s="3">
        <v>15</v>
      </c>
      <c r="E404" s="3">
        <v>103</v>
      </c>
      <c r="F404" s="3">
        <v>108</v>
      </c>
      <c r="G404" s="3">
        <f t="shared" si="19"/>
        <v>-5</v>
      </c>
      <c r="H404" s="3">
        <f t="shared" si="18"/>
        <v>3.4197864674004337</v>
      </c>
      <c r="I404" s="3">
        <f t="shared" si="20"/>
        <v>70.892804156619462</v>
      </c>
    </row>
    <row r="405" spans="2:9">
      <c r="B405" s="3">
        <v>397</v>
      </c>
      <c r="C405" s="3">
        <v>4</v>
      </c>
      <c r="D405" s="3">
        <v>14</v>
      </c>
      <c r="E405" s="3">
        <v>74</v>
      </c>
      <c r="F405" s="3">
        <v>72</v>
      </c>
      <c r="G405" s="3">
        <f t="shared" si="19"/>
        <v>2</v>
      </c>
      <c r="H405" s="3">
        <f t="shared" si="18"/>
        <v>-0.59950440012699868</v>
      </c>
      <c r="I405" s="3">
        <f t="shared" si="20"/>
        <v>6.7574231262796269</v>
      </c>
    </row>
    <row r="406" spans="2:9">
      <c r="B406" s="3">
        <v>398</v>
      </c>
      <c r="C406" s="3">
        <v>17</v>
      </c>
      <c r="D406" s="3">
        <v>3</v>
      </c>
      <c r="E406" s="3">
        <v>99</v>
      </c>
      <c r="F406" s="3">
        <v>83</v>
      </c>
      <c r="G406" s="3">
        <f t="shared" si="19"/>
        <v>16</v>
      </c>
      <c r="H406" s="3">
        <f t="shared" si="18"/>
        <v>13.837098682490968</v>
      </c>
      <c r="I406" s="3">
        <f t="shared" si="20"/>
        <v>4.678142109282307</v>
      </c>
    </row>
    <row r="407" spans="2:9">
      <c r="B407" s="3">
        <v>399</v>
      </c>
      <c r="C407" s="3">
        <v>25</v>
      </c>
      <c r="D407" s="3">
        <v>18</v>
      </c>
      <c r="E407" s="3">
        <v>99</v>
      </c>
      <c r="F407" s="3">
        <v>94</v>
      </c>
      <c r="G407" s="3">
        <f t="shared" si="19"/>
        <v>5</v>
      </c>
      <c r="H407" s="3">
        <f t="shared" si="18"/>
        <v>8.9505738950308373</v>
      </c>
      <c r="I407" s="3">
        <f t="shared" si="20"/>
        <v>15.607034100099121</v>
      </c>
    </row>
    <row r="408" spans="2:9">
      <c r="B408" s="3">
        <v>400</v>
      </c>
      <c r="C408" s="3">
        <v>9</v>
      </c>
      <c r="D408" s="3">
        <v>28</v>
      </c>
      <c r="E408" s="3">
        <v>91</v>
      </c>
      <c r="F408" s="3">
        <v>96</v>
      </c>
      <c r="G408" s="3">
        <f t="shared" si="19"/>
        <v>-5</v>
      </c>
      <c r="H408" s="3">
        <f t="shared" si="18"/>
        <v>3.3023103012770765</v>
      </c>
      <c r="I408" s="3">
        <f t="shared" si="20"/>
        <v>68.928356338691458</v>
      </c>
    </row>
    <row r="409" spans="2:9">
      <c r="B409" s="3">
        <v>401</v>
      </c>
      <c r="C409" s="3">
        <v>5</v>
      </c>
      <c r="D409" s="3">
        <v>29</v>
      </c>
      <c r="E409" s="3">
        <v>92</v>
      </c>
      <c r="F409" s="3">
        <v>86</v>
      </c>
      <c r="G409" s="3">
        <f t="shared" si="19"/>
        <v>6</v>
      </c>
      <c r="H409" s="3">
        <f t="shared" si="18"/>
        <v>12.612438938055645</v>
      </c>
      <c r="I409" s="3">
        <f t="shared" si="20"/>
        <v>43.724348709514466</v>
      </c>
    </row>
    <row r="410" spans="2:9">
      <c r="B410" s="3">
        <v>402</v>
      </c>
      <c r="C410" s="3">
        <v>22</v>
      </c>
      <c r="D410" s="3">
        <v>26</v>
      </c>
      <c r="E410" s="3">
        <v>89</v>
      </c>
      <c r="F410" s="3">
        <v>88</v>
      </c>
      <c r="G410" s="3">
        <f t="shared" si="19"/>
        <v>1</v>
      </c>
      <c r="H410" s="3">
        <f t="shared" si="18"/>
        <v>5.0280338610994866</v>
      </c>
      <c r="I410" s="3">
        <f t="shared" si="20"/>
        <v>16.225056786164039</v>
      </c>
    </row>
    <row r="411" spans="2:9">
      <c r="B411" s="3">
        <v>403</v>
      </c>
      <c r="C411" s="3">
        <v>20</v>
      </c>
      <c r="D411" s="3">
        <v>7</v>
      </c>
      <c r="E411" s="3">
        <v>104</v>
      </c>
      <c r="F411" s="3">
        <v>99</v>
      </c>
      <c r="G411" s="3">
        <f t="shared" si="19"/>
        <v>5</v>
      </c>
      <c r="H411" s="3">
        <f t="shared" si="18"/>
        <v>0.3699035668069266</v>
      </c>
      <c r="I411" s="3">
        <f t="shared" si="20"/>
        <v>21.437792980667222</v>
      </c>
    </row>
    <row r="412" spans="2:9">
      <c r="B412" s="3">
        <v>404</v>
      </c>
      <c r="C412" s="3">
        <v>17</v>
      </c>
      <c r="D412" s="3">
        <v>2</v>
      </c>
      <c r="E412" s="3">
        <v>117</v>
      </c>
      <c r="F412" s="3">
        <v>81</v>
      </c>
      <c r="G412" s="3">
        <f t="shared" si="19"/>
        <v>36</v>
      </c>
      <c r="H412" s="3">
        <f t="shared" si="18"/>
        <v>8.9325873676099938</v>
      </c>
      <c r="I412" s="3">
        <f t="shared" si="20"/>
        <v>732.64482661206603</v>
      </c>
    </row>
    <row r="413" spans="2:9">
      <c r="B413" s="3">
        <v>405</v>
      </c>
      <c r="C413" s="3">
        <v>12</v>
      </c>
      <c r="D413" s="3">
        <v>24</v>
      </c>
      <c r="E413" s="3">
        <v>99</v>
      </c>
      <c r="F413" s="3">
        <v>105</v>
      </c>
      <c r="G413" s="3">
        <f t="shared" si="19"/>
        <v>-6</v>
      </c>
      <c r="H413" s="3">
        <f t="shared" si="18"/>
        <v>-7.221293360130332E-3</v>
      </c>
      <c r="I413" s="3">
        <f t="shared" si="20"/>
        <v>35.913396626756231</v>
      </c>
    </row>
    <row r="414" spans="2:9">
      <c r="B414" s="3">
        <v>406</v>
      </c>
      <c r="C414" s="3">
        <v>29</v>
      </c>
      <c r="D414" s="3">
        <v>7</v>
      </c>
      <c r="E414" s="3">
        <v>82</v>
      </c>
      <c r="F414" s="3">
        <v>87</v>
      </c>
      <c r="G414" s="3">
        <f t="shared" si="19"/>
        <v>-5</v>
      </c>
      <c r="H414" s="3">
        <f t="shared" si="18"/>
        <v>-0.45451738239452277</v>
      </c>
      <c r="I414" s="3">
        <f t="shared" si="20"/>
        <v>20.661412226953544</v>
      </c>
    </row>
    <row r="415" spans="2:9">
      <c r="B415" s="3">
        <v>407</v>
      </c>
      <c r="C415" s="3">
        <v>18</v>
      </c>
      <c r="D415" s="3">
        <v>5</v>
      </c>
      <c r="E415" s="3">
        <v>81</v>
      </c>
      <c r="F415" s="3">
        <v>83</v>
      </c>
      <c r="G415" s="3">
        <f t="shared" si="19"/>
        <v>-2</v>
      </c>
      <c r="H415" s="3">
        <f t="shared" si="18"/>
        <v>-1.9980486446029442</v>
      </c>
      <c r="I415" s="3">
        <f t="shared" si="20"/>
        <v>3.8077878856188793E-6</v>
      </c>
    </row>
    <row r="416" spans="2:9">
      <c r="B416" s="3">
        <v>408</v>
      </c>
      <c r="C416" s="3">
        <v>26</v>
      </c>
      <c r="D416" s="3">
        <v>27</v>
      </c>
      <c r="E416" s="3">
        <v>97</v>
      </c>
      <c r="F416" s="3">
        <v>88</v>
      </c>
      <c r="G416" s="3">
        <f t="shared" si="19"/>
        <v>9</v>
      </c>
      <c r="H416" s="3">
        <f t="shared" si="18"/>
        <v>10.343392282701693</v>
      </c>
      <c r="I416" s="3">
        <f t="shared" si="20"/>
        <v>1.8047028252224651</v>
      </c>
    </row>
    <row r="417" spans="2:9">
      <c r="B417" s="3">
        <v>409</v>
      </c>
      <c r="C417" s="3">
        <v>4</v>
      </c>
      <c r="D417" s="3">
        <v>10</v>
      </c>
      <c r="E417" s="3">
        <v>89</v>
      </c>
      <c r="F417" s="3">
        <v>113</v>
      </c>
      <c r="G417" s="3">
        <f t="shared" si="19"/>
        <v>-24</v>
      </c>
      <c r="H417" s="3">
        <f t="shared" si="18"/>
        <v>-7.9413251354557346</v>
      </c>
      <c r="I417" s="3">
        <f t="shared" si="20"/>
        <v>257.88103840514577</v>
      </c>
    </row>
    <row r="418" spans="2:9">
      <c r="B418" s="3">
        <v>410</v>
      </c>
      <c r="C418" s="3">
        <v>1</v>
      </c>
      <c r="D418" s="3">
        <v>25</v>
      </c>
      <c r="E418" s="3">
        <v>81</v>
      </c>
      <c r="F418" s="3">
        <v>79</v>
      </c>
      <c r="G418" s="3">
        <f t="shared" si="19"/>
        <v>2</v>
      </c>
      <c r="H418" s="3">
        <f t="shared" si="18"/>
        <v>-6.5456391114293506</v>
      </c>
      <c r="I418" s="3">
        <f t="shared" si="20"/>
        <v>73.02794782279102</v>
      </c>
    </row>
    <row r="419" spans="2:9">
      <c r="B419" s="3">
        <v>411</v>
      </c>
      <c r="C419" s="3">
        <v>17</v>
      </c>
      <c r="D419" s="3">
        <v>15</v>
      </c>
      <c r="E419" s="3">
        <v>110</v>
      </c>
      <c r="F419" s="3">
        <v>90</v>
      </c>
      <c r="G419" s="3">
        <f t="shared" si="19"/>
        <v>20</v>
      </c>
      <c r="H419" s="3">
        <f t="shared" si="18"/>
        <v>8.7390397050681763</v>
      </c>
      <c r="I419" s="3">
        <f t="shared" si="20"/>
        <v>126.80922676403102</v>
      </c>
    </row>
    <row r="420" spans="2:9">
      <c r="B420" s="3">
        <v>412</v>
      </c>
      <c r="C420" s="3">
        <v>14</v>
      </c>
      <c r="D420" s="3">
        <v>2</v>
      </c>
      <c r="E420" s="3">
        <v>90</v>
      </c>
      <c r="F420" s="3">
        <v>70</v>
      </c>
      <c r="G420" s="3">
        <f t="shared" si="19"/>
        <v>20</v>
      </c>
      <c r="H420" s="3">
        <f t="shared" si="18"/>
        <v>-0.87251178729077061</v>
      </c>
      <c r="I420" s="3">
        <f t="shared" si="20"/>
        <v>435.66174831059209</v>
      </c>
    </row>
    <row r="421" spans="2:9">
      <c r="B421" s="3">
        <v>413</v>
      </c>
      <c r="C421" s="3">
        <v>13</v>
      </c>
      <c r="D421" s="3">
        <v>20</v>
      </c>
      <c r="E421" s="3">
        <v>99</v>
      </c>
      <c r="F421" s="3">
        <v>86</v>
      </c>
      <c r="G421" s="3">
        <f t="shared" si="19"/>
        <v>13</v>
      </c>
      <c r="H421" s="3">
        <f t="shared" si="18"/>
        <v>1.9226554169847492</v>
      </c>
      <c r="I421" s="3">
        <f t="shared" si="20"/>
        <v>122.70756301085731</v>
      </c>
    </row>
    <row r="422" spans="2:9">
      <c r="B422" s="3">
        <v>414</v>
      </c>
      <c r="C422" s="3">
        <v>9</v>
      </c>
      <c r="D422" s="3">
        <v>19</v>
      </c>
      <c r="E422" s="3">
        <v>83</v>
      </c>
      <c r="F422" s="3">
        <v>99</v>
      </c>
      <c r="G422" s="3">
        <f t="shared" si="19"/>
        <v>-16</v>
      </c>
      <c r="H422" s="3">
        <f t="shared" si="18"/>
        <v>7.3736163240434349</v>
      </c>
      <c r="I422" s="3">
        <f t="shared" si="20"/>
        <v>546.32594006358977</v>
      </c>
    </row>
    <row r="423" spans="2:9">
      <c r="B423" s="3">
        <v>415</v>
      </c>
      <c r="C423" s="3">
        <v>3</v>
      </c>
      <c r="D423" s="3">
        <v>16</v>
      </c>
      <c r="E423" s="3">
        <v>100</v>
      </c>
      <c r="F423" s="3">
        <v>113</v>
      </c>
      <c r="G423" s="3">
        <f t="shared" si="19"/>
        <v>-13</v>
      </c>
      <c r="H423" s="3">
        <f t="shared" si="18"/>
        <v>-3.5488546601879856</v>
      </c>
      <c r="I423" s="3">
        <f t="shared" si="20"/>
        <v>89.324148234250373</v>
      </c>
    </row>
    <row r="424" spans="2:9">
      <c r="B424" s="3">
        <v>416</v>
      </c>
      <c r="C424" s="3">
        <v>22</v>
      </c>
      <c r="D424" s="3">
        <v>11</v>
      </c>
      <c r="E424" s="3">
        <v>108</v>
      </c>
      <c r="F424" s="3">
        <v>95</v>
      </c>
      <c r="G424" s="3">
        <f t="shared" si="19"/>
        <v>13</v>
      </c>
      <c r="H424" s="3">
        <f t="shared" si="18"/>
        <v>8.8419884853426893</v>
      </c>
      <c r="I424" s="3">
        <f t="shared" si="20"/>
        <v>17.289059756022784</v>
      </c>
    </row>
    <row r="425" spans="2:9">
      <c r="B425" s="3">
        <v>417</v>
      </c>
      <c r="C425" s="3">
        <v>8</v>
      </c>
      <c r="D425" s="3">
        <v>27</v>
      </c>
      <c r="E425" s="3">
        <v>101</v>
      </c>
      <c r="F425" s="3">
        <v>96</v>
      </c>
      <c r="G425" s="3">
        <f t="shared" si="19"/>
        <v>5</v>
      </c>
      <c r="H425" s="3">
        <f t="shared" si="18"/>
        <v>9.3782765129511301</v>
      </c>
      <c r="I425" s="3">
        <f t="shared" si="20"/>
        <v>19.169305223859507</v>
      </c>
    </row>
    <row r="426" spans="2:9">
      <c r="B426" s="3">
        <v>418</v>
      </c>
      <c r="C426" s="3">
        <v>23</v>
      </c>
      <c r="D426" s="3">
        <v>28</v>
      </c>
      <c r="E426" s="3">
        <v>103</v>
      </c>
      <c r="F426" s="3">
        <v>98</v>
      </c>
      <c r="G426" s="3">
        <f t="shared" si="19"/>
        <v>5</v>
      </c>
      <c r="H426" s="3">
        <f t="shared" si="18"/>
        <v>4.8237566459187544</v>
      </c>
      <c r="I426" s="3">
        <f t="shared" si="20"/>
        <v>3.1061719857807306E-2</v>
      </c>
    </row>
    <row r="427" spans="2:9">
      <c r="B427" s="3">
        <v>419</v>
      </c>
      <c r="C427" s="3">
        <v>10</v>
      </c>
      <c r="D427" s="3">
        <v>18</v>
      </c>
      <c r="E427" s="3">
        <v>91</v>
      </c>
      <c r="F427" s="3">
        <v>84</v>
      </c>
      <c r="G427" s="3">
        <f t="shared" si="19"/>
        <v>7</v>
      </c>
      <c r="H427" s="3">
        <f t="shared" si="18"/>
        <v>4.633356165167541</v>
      </c>
      <c r="I427" s="3">
        <f t="shared" si="20"/>
        <v>5.6010030409504878</v>
      </c>
    </row>
    <row r="428" spans="2:9">
      <c r="B428" s="3">
        <v>420</v>
      </c>
      <c r="C428" s="3">
        <v>20</v>
      </c>
      <c r="D428" s="3">
        <v>2</v>
      </c>
      <c r="E428" s="3">
        <v>101</v>
      </c>
      <c r="F428" s="3">
        <v>95</v>
      </c>
      <c r="G428" s="3">
        <f t="shared" si="19"/>
        <v>6</v>
      </c>
      <c r="H428" s="3">
        <f t="shared" si="18"/>
        <v>3.6133341299422526</v>
      </c>
      <c r="I428" s="3">
        <f t="shared" si="20"/>
        <v>5.696173975298505</v>
      </c>
    </row>
    <row r="429" spans="2:9">
      <c r="B429" s="3">
        <v>421</v>
      </c>
      <c r="C429" s="3">
        <v>29</v>
      </c>
      <c r="D429" s="3">
        <v>1</v>
      </c>
      <c r="E429" s="3">
        <v>84</v>
      </c>
      <c r="F429" s="3">
        <v>76</v>
      </c>
      <c r="G429" s="3">
        <f t="shared" si="19"/>
        <v>8</v>
      </c>
      <c r="H429" s="3">
        <f t="shared" si="18"/>
        <v>6.2595927418176132</v>
      </c>
      <c r="I429" s="3">
        <f t="shared" si="20"/>
        <v>3.0290174243339334</v>
      </c>
    </row>
    <row r="430" spans="2:9">
      <c r="B430" s="3">
        <v>422</v>
      </c>
      <c r="C430" s="3">
        <v>7</v>
      </c>
      <c r="D430" s="3">
        <v>16</v>
      </c>
      <c r="E430" s="3">
        <v>106</v>
      </c>
      <c r="F430" s="3">
        <v>82</v>
      </c>
      <c r="G430" s="3">
        <f t="shared" si="19"/>
        <v>24</v>
      </c>
      <c r="H430" s="3">
        <f t="shared" si="18"/>
        <v>4.5990872178283126</v>
      </c>
      <c r="I430" s="3">
        <f t="shared" si="20"/>
        <v>376.39541678143274</v>
      </c>
    </row>
    <row r="431" spans="2:9">
      <c r="B431" s="3">
        <v>423</v>
      </c>
      <c r="C431" s="3">
        <v>5</v>
      </c>
      <c r="D431" s="3">
        <v>19</v>
      </c>
      <c r="E431" s="3">
        <v>107</v>
      </c>
      <c r="F431" s="3">
        <v>82</v>
      </c>
      <c r="G431" s="3">
        <f t="shared" si="19"/>
        <v>25</v>
      </c>
      <c r="H431" s="3">
        <f t="shared" si="18"/>
        <v>12.750606265730998</v>
      </c>
      <c r="I431" s="3">
        <f t="shared" si="20"/>
        <v>150.04764685714869</v>
      </c>
    </row>
    <row r="432" spans="2:9">
      <c r="B432" s="3">
        <v>424</v>
      </c>
      <c r="C432" s="3">
        <v>3</v>
      </c>
      <c r="D432" s="3">
        <v>25</v>
      </c>
      <c r="E432" s="3">
        <v>95</v>
      </c>
      <c r="F432" s="3">
        <v>109</v>
      </c>
      <c r="G432" s="3">
        <f t="shared" si="19"/>
        <v>-14</v>
      </c>
      <c r="H432" s="3">
        <f t="shared" si="18"/>
        <v>-7.9794708652335142</v>
      </c>
      <c r="I432" s="3">
        <f t="shared" si="20"/>
        <v>36.246771062572087</v>
      </c>
    </row>
    <row r="433" spans="2:9">
      <c r="B433" s="3">
        <v>425</v>
      </c>
      <c r="C433" s="3">
        <v>15</v>
      </c>
      <c r="D433" s="3">
        <v>17</v>
      </c>
      <c r="E433" s="3">
        <v>96</v>
      </c>
      <c r="F433" s="3">
        <v>104</v>
      </c>
      <c r="G433" s="3">
        <f t="shared" si="19"/>
        <v>-8</v>
      </c>
      <c r="H433" s="3">
        <f t="shared" si="18"/>
        <v>-1.0274725775194562</v>
      </c>
      <c r="I433" s="3">
        <f t="shared" si="20"/>
        <v>48.616138657243184</v>
      </c>
    </row>
    <row r="434" spans="2:9">
      <c r="B434" s="3">
        <v>426</v>
      </c>
      <c r="C434" s="3">
        <v>28</v>
      </c>
      <c r="D434" s="3">
        <v>21</v>
      </c>
      <c r="E434" s="3">
        <v>98</v>
      </c>
      <c r="F434" s="3">
        <v>69</v>
      </c>
      <c r="G434" s="3">
        <f t="shared" si="19"/>
        <v>29</v>
      </c>
      <c r="H434" s="3">
        <f t="shared" si="18"/>
        <v>4.4096325087863155</v>
      </c>
      <c r="I434" s="3">
        <f t="shared" si="20"/>
        <v>604.68617335293879</v>
      </c>
    </row>
    <row r="435" spans="2:9">
      <c r="B435" s="3">
        <v>427</v>
      </c>
      <c r="C435" s="3">
        <v>6</v>
      </c>
      <c r="D435" s="3">
        <v>12</v>
      </c>
      <c r="E435" s="3">
        <v>93</v>
      </c>
      <c r="F435" s="3">
        <v>112</v>
      </c>
      <c r="G435" s="3">
        <f t="shared" si="19"/>
        <v>-19</v>
      </c>
      <c r="H435" s="3">
        <f t="shared" si="18"/>
        <v>-6.4856434556802416</v>
      </c>
      <c r="I435" s="3">
        <f t="shared" si="20"/>
        <v>156.60911971835876</v>
      </c>
    </row>
    <row r="436" spans="2:9">
      <c r="B436" s="3">
        <v>428</v>
      </c>
      <c r="C436" s="3">
        <v>24</v>
      </c>
      <c r="D436" s="3">
        <v>23</v>
      </c>
      <c r="E436" s="3">
        <v>113</v>
      </c>
      <c r="F436" s="3">
        <v>119</v>
      </c>
      <c r="G436" s="3">
        <f t="shared" si="19"/>
        <v>-6</v>
      </c>
      <c r="H436" s="3">
        <f t="shared" si="18"/>
        <v>7.2364407516206821</v>
      </c>
      <c r="I436" s="3">
        <f t="shared" si="20"/>
        <v>175.20336377116467</v>
      </c>
    </row>
    <row r="437" spans="2:9">
      <c r="B437" s="3">
        <v>429</v>
      </c>
      <c r="C437" s="3">
        <v>11</v>
      </c>
      <c r="D437" s="3">
        <v>8</v>
      </c>
      <c r="E437" s="3">
        <v>92</v>
      </c>
      <c r="F437" s="3">
        <v>99</v>
      </c>
      <c r="G437" s="3">
        <f t="shared" si="19"/>
        <v>-7</v>
      </c>
      <c r="H437" s="3">
        <f t="shared" si="18"/>
        <v>1.0069447092817181</v>
      </c>
      <c r="I437" s="3">
        <f t="shared" si="20"/>
        <v>64.111163577494509</v>
      </c>
    </row>
    <row r="438" spans="2:9">
      <c r="B438" s="3">
        <v>430</v>
      </c>
      <c r="C438" s="3">
        <v>4</v>
      </c>
      <c r="D438" s="3">
        <v>22</v>
      </c>
      <c r="E438" s="3">
        <v>84</v>
      </c>
      <c r="F438" s="3">
        <v>103</v>
      </c>
      <c r="G438" s="3">
        <f t="shared" si="19"/>
        <v>-19</v>
      </c>
      <c r="H438" s="3">
        <f t="shared" si="18"/>
        <v>-7.2895894946012056</v>
      </c>
      <c r="I438" s="3">
        <f t="shared" si="20"/>
        <v>137.13371420495446</v>
      </c>
    </row>
    <row r="439" spans="2:9">
      <c r="B439" s="3">
        <v>431</v>
      </c>
      <c r="C439" s="3">
        <v>9</v>
      </c>
      <c r="D439" s="3">
        <v>18</v>
      </c>
      <c r="E439" s="3">
        <v>97</v>
      </c>
      <c r="F439" s="3">
        <v>85</v>
      </c>
      <c r="G439" s="3">
        <f t="shared" si="19"/>
        <v>12</v>
      </c>
      <c r="H439" s="3">
        <f t="shared" si="18"/>
        <v>4.332625830464103</v>
      </c>
      <c r="I439" s="3">
        <f t="shared" si="20"/>
        <v>58.788626655666285</v>
      </c>
    </row>
    <row r="440" spans="2:9">
      <c r="B440" s="3">
        <v>432</v>
      </c>
      <c r="C440" s="3">
        <v>12</v>
      </c>
      <c r="D440" s="3">
        <v>27</v>
      </c>
      <c r="E440" s="3">
        <v>104</v>
      </c>
      <c r="F440" s="3">
        <v>88</v>
      </c>
      <c r="G440" s="3">
        <f t="shared" si="19"/>
        <v>16</v>
      </c>
      <c r="H440" s="3">
        <f t="shared" si="18"/>
        <v>12.905746561531419</v>
      </c>
      <c r="I440" s="3">
        <f t="shared" si="20"/>
        <v>9.5744043414746347</v>
      </c>
    </row>
    <row r="441" spans="2:9">
      <c r="B441" s="3">
        <v>433</v>
      </c>
      <c r="C441" s="3">
        <v>20</v>
      </c>
      <c r="D441" s="3">
        <v>29</v>
      </c>
      <c r="E441" s="3">
        <v>112</v>
      </c>
      <c r="F441" s="3">
        <v>95</v>
      </c>
      <c r="G441" s="3">
        <f t="shared" si="19"/>
        <v>17</v>
      </c>
      <c r="H441" s="3">
        <f t="shared" si="18"/>
        <v>4.6802045129758092</v>
      </c>
      <c r="I441" s="3">
        <f t="shared" si="20"/>
        <v>151.77736084210161</v>
      </c>
    </row>
    <row r="442" spans="2:9">
      <c r="B442" s="3">
        <v>434</v>
      </c>
      <c r="C442" s="3">
        <v>17</v>
      </c>
      <c r="D442" s="3">
        <v>4</v>
      </c>
      <c r="E442" s="3">
        <v>102</v>
      </c>
      <c r="F442" s="3">
        <v>88</v>
      </c>
      <c r="G442" s="3">
        <f t="shared" si="19"/>
        <v>14</v>
      </c>
      <c r="H442" s="3">
        <f t="shared" si="18"/>
        <v>18.116170682576481</v>
      </c>
      <c r="I442" s="3">
        <f t="shared" si="20"/>
        <v>16.942861088102134</v>
      </c>
    </row>
    <row r="443" spans="2:9">
      <c r="B443" s="3">
        <v>435</v>
      </c>
      <c r="C443" s="3">
        <v>14</v>
      </c>
      <c r="D443" s="3">
        <v>1</v>
      </c>
      <c r="E443" s="3">
        <v>93</v>
      </c>
      <c r="F443" s="3">
        <v>84</v>
      </c>
      <c r="G443" s="3">
        <f t="shared" si="19"/>
        <v>9</v>
      </c>
      <c r="H443" s="3">
        <f t="shared" si="18"/>
        <v>2.5981677737860394</v>
      </c>
      <c r="I443" s="3">
        <f t="shared" si="20"/>
        <v>40.98345585259159</v>
      </c>
    </row>
    <row r="444" spans="2:9">
      <c r="B444" s="3">
        <v>436</v>
      </c>
      <c r="C444" s="3">
        <v>7</v>
      </c>
      <c r="D444" s="3">
        <v>23</v>
      </c>
      <c r="E444" s="3">
        <v>74</v>
      </c>
      <c r="F444" s="3">
        <v>85</v>
      </c>
      <c r="G444" s="3">
        <f t="shared" si="19"/>
        <v>-11</v>
      </c>
      <c r="H444" s="3">
        <f t="shared" si="18"/>
        <v>3.2649727327078408</v>
      </c>
      <c r="I444" s="3">
        <f t="shared" si="20"/>
        <v>203.48944706489823</v>
      </c>
    </row>
    <row r="445" spans="2:9">
      <c r="B445" s="3">
        <v>437</v>
      </c>
      <c r="C445" s="3">
        <v>19</v>
      </c>
      <c r="D445" s="3">
        <v>25</v>
      </c>
      <c r="E445" s="3">
        <v>96</v>
      </c>
      <c r="F445" s="3">
        <v>95</v>
      </c>
      <c r="G445" s="3">
        <f t="shared" si="19"/>
        <v>1</v>
      </c>
      <c r="H445" s="3">
        <f t="shared" si="18"/>
        <v>-4.2799972610614496</v>
      </c>
      <c r="I445" s="3">
        <f t="shared" si="20"/>
        <v>27.878371076816411</v>
      </c>
    </row>
    <row r="446" spans="2:9">
      <c r="B446" s="3">
        <v>438</v>
      </c>
      <c r="C446" s="3">
        <v>16</v>
      </c>
      <c r="D446" s="3">
        <v>22</v>
      </c>
      <c r="E446" s="3">
        <v>104</v>
      </c>
      <c r="F446" s="3">
        <v>98</v>
      </c>
      <c r="G446" s="3">
        <f t="shared" si="19"/>
        <v>6</v>
      </c>
      <c r="H446" s="3">
        <f t="shared" si="18"/>
        <v>4.394120729446656</v>
      </c>
      <c r="I446" s="3">
        <f t="shared" si="20"/>
        <v>2.5788482315929402</v>
      </c>
    </row>
    <row r="447" spans="2:9">
      <c r="B447" s="3">
        <v>439</v>
      </c>
      <c r="C447" s="3">
        <v>5</v>
      </c>
      <c r="D447" s="3">
        <v>15</v>
      </c>
      <c r="E447" s="3">
        <v>107</v>
      </c>
      <c r="F447" s="3">
        <v>110</v>
      </c>
      <c r="G447" s="3">
        <f t="shared" si="19"/>
        <v>-3</v>
      </c>
      <c r="H447" s="3">
        <f t="shared" si="18"/>
        <v>11.352020892480271</v>
      </c>
      <c r="I447" s="3">
        <f t="shared" si="20"/>
        <v>205.98050369819018</v>
      </c>
    </row>
    <row r="448" spans="2:9">
      <c r="B448" s="3">
        <v>440</v>
      </c>
      <c r="C448" s="3">
        <v>6</v>
      </c>
      <c r="D448" s="3">
        <v>26</v>
      </c>
      <c r="E448" s="3">
        <v>77</v>
      </c>
      <c r="F448" s="3">
        <v>79</v>
      </c>
      <c r="G448" s="3">
        <f t="shared" si="19"/>
        <v>-2</v>
      </c>
      <c r="H448" s="3">
        <f t="shared" si="18"/>
        <v>-3.9232891768505138</v>
      </c>
      <c r="I448" s="3">
        <f t="shared" si="20"/>
        <v>3.6990412577903271</v>
      </c>
    </row>
    <row r="449" spans="2:9">
      <c r="B449" s="3">
        <v>441</v>
      </c>
      <c r="C449" s="3">
        <v>28</v>
      </c>
      <c r="D449" s="3">
        <v>27</v>
      </c>
      <c r="E449" s="3">
        <v>107</v>
      </c>
      <c r="F449" s="3">
        <v>85</v>
      </c>
      <c r="G449" s="3">
        <f t="shared" si="19"/>
        <v>22</v>
      </c>
      <c r="H449" s="3">
        <f t="shared" si="18"/>
        <v>12.420121148675193</v>
      </c>
      <c r="I449" s="3">
        <f t="shared" si="20"/>
        <v>91.774078806060302</v>
      </c>
    </row>
    <row r="450" spans="2:9">
      <c r="B450" s="3">
        <v>442</v>
      </c>
      <c r="C450" s="3">
        <v>8</v>
      </c>
      <c r="D450" s="3">
        <v>21</v>
      </c>
      <c r="E450" s="3">
        <v>104</v>
      </c>
      <c r="F450" s="3">
        <v>98</v>
      </c>
      <c r="G450" s="3">
        <f t="shared" si="19"/>
        <v>6</v>
      </c>
      <c r="H450" s="3">
        <f t="shared" si="18"/>
        <v>1.3677878730622532</v>
      </c>
      <c r="I450" s="3">
        <f t="shared" si="20"/>
        <v>21.457389188949122</v>
      </c>
    </row>
    <row r="451" spans="2:9">
      <c r="B451" s="3">
        <v>443</v>
      </c>
      <c r="C451" s="3">
        <v>2</v>
      </c>
      <c r="D451" s="3">
        <v>13</v>
      </c>
      <c r="E451" s="3">
        <v>96</v>
      </c>
      <c r="F451" s="3">
        <v>89</v>
      </c>
      <c r="G451" s="3">
        <f t="shared" si="19"/>
        <v>7</v>
      </c>
      <c r="H451" s="3">
        <f t="shared" si="18"/>
        <v>6.0313611443960777</v>
      </c>
      <c r="I451" s="3">
        <f t="shared" si="20"/>
        <v>0.93826123258567617</v>
      </c>
    </row>
    <row r="452" spans="2:9">
      <c r="B452" s="3">
        <v>444</v>
      </c>
      <c r="C452" s="3">
        <v>29</v>
      </c>
      <c r="D452" s="3">
        <v>25</v>
      </c>
      <c r="E452" s="3">
        <v>105</v>
      </c>
      <c r="F452" s="3">
        <v>103</v>
      </c>
      <c r="G452" s="3">
        <f t="shared" si="19"/>
        <v>2</v>
      </c>
      <c r="H452" s="3">
        <f t="shared" si="18"/>
        <v>-4.1418299333860977</v>
      </c>
      <c r="I452" s="3">
        <f t="shared" si="20"/>
        <v>37.722074930637476</v>
      </c>
    </row>
    <row r="453" spans="2:9">
      <c r="B453" s="3">
        <v>445</v>
      </c>
      <c r="C453" s="3">
        <v>3</v>
      </c>
      <c r="D453" s="3">
        <v>23</v>
      </c>
      <c r="E453" s="3">
        <v>102</v>
      </c>
      <c r="F453" s="3">
        <v>87</v>
      </c>
      <c r="G453" s="3">
        <f t="shared" si="19"/>
        <v>15</v>
      </c>
      <c r="H453" s="3">
        <f t="shared" si="18"/>
        <v>-4.8829691453084578</v>
      </c>
      <c r="I453" s="3">
        <f t="shared" si="20"/>
        <v>395.33246203328815</v>
      </c>
    </row>
    <row r="454" spans="2:9">
      <c r="B454" s="3">
        <v>446</v>
      </c>
      <c r="C454" s="3">
        <v>18</v>
      </c>
      <c r="D454" s="3">
        <v>10</v>
      </c>
      <c r="E454" s="3">
        <v>86</v>
      </c>
      <c r="F454" s="3">
        <v>89</v>
      </c>
      <c r="G454" s="3">
        <f t="shared" si="19"/>
        <v>-3</v>
      </c>
      <c r="H454" s="3">
        <f t="shared" si="18"/>
        <v>3.0782109623811786</v>
      </c>
      <c r="I454" s="3">
        <f t="shared" si="20"/>
        <v>36.944648503210736</v>
      </c>
    </row>
    <row r="455" spans="2:9">
      <c r="B455" s="3">
        <v>447</v>
      </c>
      <c r="C455" s="3">
        <v>9</v>
      </c>
      <c r="D455" s="3">
        <v>15</v>
      </c>
      <c r="E455" s="3">
        <v>103</v>
      </c>
      <c r="F455" s="3">
        <v>80</v>
      </c>
      <c r="G455" s="3">
        <f t="shared" si="19"/>
        <v>23</v>
      </c>
      <c r="H455" s="3">
        <f t="shared" si="18"/>
        <v>5.975030950792708</v>
      </c>
      <c r="I455" s="3">
        <f t="shared" si="20"/>
        <v>289.84957112646629</v>
      </c>
    </row>
    <row r="456" spans="2:9">
      <c r="B456" s="3">
        <v>448</v>
      </c>
      <c r="C456" s="3">
        <v>11</v>
      </c>
      <c r="D456" s="3">
        <v>21</v>
      </c>
      <c r="E456" s="3">
        <v>75</v>
      </c>
      <c r="F456" s="3">
        <v>83</v>
      </c>
      <c r="G456" s="3">
        <f t="shared" si="19"/>
        <v>-8</v>
      </c>
      <c r="H456" s="3">
        <f t="shared" si="18"/>
        <v>-1.4810509814303885</v>
      </c>
      <c r="I456" s="3">
        <f t="shared" si="20"/>
        <v>42.496696306709701</v>
      </c>
    </row>
    <row r="457" spans="2:9">
      <c r="B457" s="3">
        <v>449</v>
      </c>
      <c r="C457" s="3">
        <v>1</v>
      </c>
      <c r="D457" s="3">
        <v>14</v>
      </c>
      <c r="E457" s="3">
        <v>73</v>
      </c>
      <c r="F457" s="3">
        <v>107</v>
      </c>
      <c r="G457" s="3">
        <f t="shared" si="19"/>
        <v>-34</v>
      </c>
      <c r="H457" s="3">
        <f t="shared" ref="H457:H520" si="21">Home_edge+VLOOKUP(C457,lookup,3)-VLOOKUP(D457,lookup,3)</f>
        <v>5.1133993537626807</v>
      </c>
      <c r="I457" s="3">
        <f t="shared" si="20"/>
        <v>1529.8580090069229</v>
      </c>
    </row>
    <row r="458" spans="2:9">
      <c r="B458" s="3">
        <v>450</v>
      </c>
      <c r="C458" s="3">
        <v>19</v>
      </c>
      <c r="D458" s="3">
        <v>27</v>
      </c>
      <c r="E458" s="3">
        <v>95</v>
      </c>
      <c r="F458" s="3">
        <v>75</v>
      </c>
      <c r="G458" s="3">
        <f t="shared" ref="G458:G521" si="22">E458-F458</f>
        <v>20</v>
      </c>
      <c r="H458" s="3">
        <f t="shared" si="21"/>
        <v>8.3488151259088337</v>
      </c>
      <c r="I458" s="3">
        <f t="shared" ref="I458:I521" si="23">(G458-H458)^2</f>
        <v>135.75010897025078</v>
      </c>
    </row>
    <row r="459" spans="2:9">
      <c r="B459" s="3">
        <v>451</v>
      </c>
      <c r="C459" s="3">
        <v>3</v>
      </c>
      <c r="D459" s="3">
        <v>29</v>
      </c>
      <c r="E459" s="3">
        <v>82</v>
      </c>
      <c r="F459" s="3">
        <v>107</v>
      </c>
      <c r="G459" s="3">
        <f t="shared" si="22"/>
        <v>-25</v>
      </c>
      <c r="H459" s="3">
        <f t="shared" si="21"/>
        <v>1.8142631926943986E-2</v>
      </c>
      <c r="I459" s="3">
        <f t="shared" si="23"/>
        <v>625.90746075144057</v>
      </c>
    </row>
    <row r="460" spans="2:9">
      <c r="B460" s="3">
        <v>452</v>
      </c>
      <c r="C460" s="3">
        <v>5</v>
      </c>
      <c r="D460" s="3">
        <v>11</v>
      </c>
      <c r="E460" s="3">
        <v>102</v>
      </c>
      <c r="F460" s="3">
        <v>92</v>
      </c>
      <c r="G460" s="3">
        <f t="shared" si="22"/>
        <v>10</v>
      </c>
      <c r="H460" s="3">
        <f t="shared" si="21"/>
        <v>14.569983733181342</v>
      </c>
      <c r="I460" s="3">
        <f t="shared" si="23"/>
        <v>20.884751321542076</v>
      </c>
    </row>
    <row r="461" spans="2:9">
      <c r="B461" s="3">
        <v>453</v>
      </c>
      <c r="C461" s="3">
        <v>22</v>
      </c>
      <c r="D461" s="3">
        <v>21</v>
      </c>
      <c r="E461" s="3">
        <v>96</v>
      </c>
      <c r="F461" s="3">
        <v>78</v>
      </c>
      <c r="G461" s="3">
        <f t="shared" si="22"/>
        <v>18</v>
      </c>
      <c r="H461" s="3">
        <f t="shared" si="21"/>
        <v>3.5051539401379417</v>
      </c>
      <c r="I461" s="3">
        <f t="shared" si="23"/>
        <v>210.10056229909867</v>
      </c>
    </row>
    <row r="462" spans="2:9">
      <c r="B462" s="3">
        <v>454</v>
      </c>
      <c r="C462" s="3">
        <v>27</v>
      </c>
      <c r="D462" s="3">
        <v>4</v>
      </c>
      <c r="E462" s="3">
        <v>80</v>
      </c>
      <c r="F462" s="3">
        <v>81</v>
      </c>
      <c r="G462" s="3">
        <f t="shared" si="22"/>
        <v>-1</v>
      </c>
      <c r="H462" s="3">
        <f t="shared" si="21"/>
        <v>7.3412976058974664</v>
      </c>
      <c r="I462" s="3">
        <f t="shared" si="23"/>
        <v>69.577245750150809</v>
      </c>
    </row>
    <row r="463" spans="2:9">
      <c r="B463" s="3">
        <v>455</v>
      </c>
      <c r="C463" s="3">
        <v>2</v>
      </c>
      <c r="D463" s="3">
        <v>23</v>
      </c>
      <c r="E463" s="3">
        <v>103</v>
      </c>
      <c r="F463" s="3">
        <v>108</v>
      </c>
      <c r="G463" s="3">
        <f t="shared" si="22"/>
        <v>-5</v>
      </c>
      <c r="H463" s="3">
        <f t="shared" si="21"/>
        <v>2.1542169572514869E-2</v>
      </c>
      <c r="I463" s="3">
        <f t="shared" si="23"/>
        <v>25.215885760795036</v>
      </c>
    </row>
    <row r="464" spans="2:9">
      <c r="B464" s="3">
        <v>456</v>
      </c>
      <c r="C464" s="3">
        <v>19</v>
      </c>
      <c r="D464" s="3">
        <v>10</v>
      </c>
      <c r="E464" s="3">
        <v>98</v>
      </c>
      <c r="F464" s="3">
        <v>96</v>
      </c>
      <c r="G464" s="3">
        <f t="shared" si="22"/>
        <v>2</v>
      </c>
      <c r="H464" s="3">
        <f t="shared" si="21"/>
        <v>3.7220468801845819E-2</v>
      </c>
      <c r="I464" s="3">
        <f t="shared" si="23"/>
        <v>3.8525034880904458</v>
      </c>
    </row>
    <row r="465" spans="2:9">
      <c r="B465" s="3">
        <v>457</v>
      </c>
      <c r="C465" s="3">
        <v>14</v>
      </c>
      <c r="D465" s="3">
        <v>17</v>
      </c>
      <c r="E465" s="3">
        <v>80</v>
      </c>
      <c r="F465" s="3">
        <v>100</v>
      </c>
      <c r="G465" s="3">
        <f t="shared" si="22"/>
        <v>-20</v>
      </c>
      <c r="H465" s="3">
        <f t="shared" si="21"/>
        <v>-5.9493155911264051</v>
      </c>
      <c r="I465" s="3">
        <f t="shared" si="23"/>
        <v>197.42173235776352</v>
      </c>
    </row>
    <row r="466" spans="2:9">
      <c r="B466" s="3">
        <v>458</v>
      </c>
      <c r="C466" s="3">
        <v>13</v>
      </c>
      <c r="D466" s="3">
        <v>11</v>
      </c>
      <c r="E466" s="3">
        <v>116</v>
      </c>
      <c r="F466" s="3">
        <v>111</v>
      </c>
      <c r="G466" s="3">
        <f t="shared" si="22"/>
        <v>5</v>
      </c>
      <c r="H466" s="3">
        <f t="shared" si="21"/>
        <v>4.7046211613118958</v>
      </c>
      <c r="I466" s="3">
        <f t="shared" si="23"/>
        <v>8.7248658344733096E-2</v>
      </c>
    </row>
    <row r="467" spans="2:9">
      <c r="B467" s="3">
        <v>459</v>
      </c>
      <c r="C467" s="3">
        <v>15</v>
      </c>
      <c r="D467" s="3">
        <v>28</v>
      </c>
      <c r="E467" s="3">
        <v>115</v>
      </c>
      <c r="F467" s="3">
        <v>118</v>
      </c>
      <c r="G467" s="3">
        <f t="shared" si="22"/>
        <v>-3</v>
      </c>
      <c r="H467" s="3">
        <f t="shared" si="21"/>
        <v>1.1830629142587283</v>
      </c>
      <c r="I467" s="3">
        <f t="shared" si="23"/>
        <v>17.498015344646728</v>
      </c>
    </row>
    <row r="468" spans="2:9">
      <c r="B468" s="3">
        <v>460</v>
      </c>
      <c r="C468" s="3">
        <v>18</v>
      </c>
      <c r="D468" s="3">
        <v>20</v>
      </c>
      <c r="E468" s="3">
        <v>100</v>
      </c>
      <c r="F468" s="3">
        <v>89</v>
      </c>
      <c r="G468" s="3">
        <f t="shared" si="22"/>
        <v>11</v>
      </c>
      <c r="H468" s="3">
        <f t="shared" si="21"/>
        <v>5.9341857804768914</v>
      </c>
      <c r="I468" s="3">
        <f t="shared" si="23"/>
        <v>25.662473706722523</v>
      </c>
    </row>
    <row r="469" spans="2:9">
      <c r="B469" s="3">
        <v>461</v>
      </c>
      <c r="C469" s="3">
        <v>25</v>
      </c>
      <c r="D469" s="3">
        <v>8</v>
      </c>
      <c r="E469" s="3">
        <v>98</v>
      </c>
      <c r="F469" s="3">
        <v>95</v>
      </c>
      <c r="G469" s="3">
        <f t="shared" si="22"/>
        <v>3</v>
      </c>
      <c r="H469" s="3">
        <f t="shared" si="21"/>
        <v>10.962103001567874</v>
      </c>
      <c r="I469" s="3">
        <f t="shared" si="23"/>
        <v>63.395084207576147</v>
      </c>
    </row>
    <row r="470" spans="2:9">
      <c r="B470" s="3">
        <v>462</v>
      </c>
      <c r="C470" s="3">
        <v>26</v>
      </c>
      <c r="D470" s="3">
        <v>6</v>
      </c>
      <c r="E470" s="3">
        <v>82</v>
      </c>
      <c r="F470" s="3">
        <v>94</v>
      </c>
      <c r="G470" s="3">
        <f t="shared" si="22"/>
        <v>-12</v>
      </c>
      <c r="H470" s="3">
        <f t="shared" si="21"/>
        <v>11.634856304399234</v>
      </c>
      <c r="I470" s="3">
        <f t="shared" si="23"/>
        <v>558.60643252960028</v>
      </c>
    </row>
    <row r="471" spans="2:9">
      <c r="B471" s="3">
        <v>463</v>
      </c>
      <c r="C471" s="3">
        <v>5</v>
      </c>
      <c r="D471" s="3">
        <v>21</v>
      </c>
      <c r="E471" s="3">
        <v>102</v>
      </c>
      <c r="F471" s="3">
        <v>83</v>
      </c>
      <c r="G471" s="3">
        <f t="shared" si="22"/>
        <v>19</v>
      </c>
      <c r="H471" s="3">
        <f t="shared" si="21"/>
        <v>9.2331491879765935</v>
      </c>
      <c r="I471" s="3">
        <f t="shared" si="23"/>
        <v>95.391374784322281</v>
      </c>
    </row>
    <row r="472" spans="2:9">
      <c r="B472" s="3">
        <v>464</v>
      </c>
      <c r="C472" s="3">
        <v>20</v>
      </c>
      <c r="D472" s="3">
        <v>17</v>
      </c>
      <c r="E472" s="3">
        <v>83</v>
      </c>
      <c r="F472" s="3">
        <v>88</v>
      </c>
      <c r="G472" s="3">
        <f t="shared" si="22"/>
        <v>-5</v>
      </c>
      <c r="H472" s="3">
        <f t="shared" si="21"/>
        <v>-1.4634696738933823</v>
      </c>
      <c r="I472" s="3">
        <f t="shared" si="23"/>
        <v>12.507046747471779</v>
      </c>
    </row>
    <row r="473" spans="2:9">
      <c r="B473" s="3">
        <v>465</v>
      </c>
      <c r="C473" s="3">
        <v>29</v>
      </c>
      <c r="D473" s="3">
        <v>10</v>
      </c>
      <c r="E473" s="3">
        <v>107</v>
      </c>
      <c r="F473" s="3">
        <v>104</v>
      </c>
      <c r="G473" s="3">
        <f t="shared" si="22"/>
        <v>3</v>
      </c>
      <c r="H473" s="3">
        <f t="shared" si="21"/>
        <v>0.17538779647719771</v>
      </c>
      <c r="I473" s="3">
        <f t="shared" si="23"/>
        <v>7.9784341002899408</v>
      </c>
    </row>
    <row r="474" spans="2:9">
      <c r="B474" s="3">
        <v>466</v>
      </c>
      <c r="C474" s="3">
        <v>1</v>
      </c>
      <c r="D474" s="3">
        <v>7</v>
      </c>
      <c r="E474" s="3">
        <v>86</v>
      </c>
      <c r="F474" s="3">
        <v>90</v>
      </c>
      <c r="G474" s="3">
        <f t="shared" si="22"/>
        <v>-4</v>
      </c>
      <c r="H474" s="3">
        <f t="shared" si="21"/>
        <v>-2.8583265604377761</v>
      </c>
      <c r="I474" s="3">
        <f t="shared" si="23"/>
        <v>1.3034182426018388</v>
      </c>
    </row>
    <row r="475" spans="2:9">
      <c r="B475" s="3">
        <v>467</v>
      </c>
      <c r="C475" s="3">
        <v>16</v>
      </c>
      <c r="D475" s="3">
        <v>28</v>
      </c>
      <c r="E475" s="3">
        <v>97</v>
      </c>
      <c r="F475" s="3">
        <v>105</v>
      </c>
      <c r="G475" s="3">
        <f t="shared" si="22"/>
        <v>-8</v>
      </c>
      <c r="H475" s="3">
        <f t="shared" si="21"/>
        <v>3.4896421607982822</v>
      </c>
      <c r="I475" s="3">
        <f t="shared" si="23"/>
        <v>132.01187698319345</v>
      </c>
    </row>
    <row r="476" spans="2:9">
      <c r="B476" s="3">
        <v>468</v>
      </c>
      <c r="C476" s="3">
        <v>3</v>
      </c>
      <c r="D476" s="3">
        <v>4</v>
      </c>
      <c r="E476" s="3">
        <v>85</v>
      </c>
      <c r="F476" s="3">
        <v>79</v>
      </c>
      <c r="G476" s="3">
        <f t="shared" si="22"/>
        <v>6</v>
      </c>
      <c r="H476" s="3">
        <f t="shared" si="21"/>
        <v>8.1348555638598761</v>
      </c>
      <c r="I476" s="3">
        <f t="shared" si="23"/>
        <v>4.5576082785434693</v>
      </c>
    </row>
    <row r="477" spans="2:9">
      <c r="B477" s="3">
        <v>469</v>
      </c>
      <c r="C477" s="3">
        <v>9</v>
      </c>
      <c r="D477" s="3">
        <v>8</v>
      </c>
      <c r="E477" s="3">
        <v>84</v>
      </c>
      <c r="F477" s="3">
        <v>86</v>
      </c>
      <c r="G477" s="3">
        <f t="shared" si="22"/>
        <v>-2</v>
      </c>
      <c r="H477" s="3">
        <f t="shared" si="21"/>
        <v>6.3441549370011394</v>
      </c>
      <c r="I477" s="3">
        <f t="shared" si="23"/>
        <v>69.624921612680495</v>
      </c>
    </row>
    <row r="478" spans="2:9">
      <c r="B478" s="3">
        <v>470</v>
      </c>
      <c r="C478" s="3">
        <v>22</v>
      </c>
      <c r="D478" s="3">
        <v>12</v>
      </c>
      <c r="E478" s="3">
        <v>107</v>
      </c>
      <c r="F478" s="3">
        <v>93</v>
      </c>
      <c r="G478" s="3">
        <f t="shared" si="22"/>
        <v>14</v>
      </c>
      <c r="H478" s="3">
        <f t="shared" si="21"/>
        <v>2.4656795822697584</v>
      </c>
      <c r="I478" s="3">
        <f t="shared" si="23"/>
        <v>133.04054749886876</v>
      </c>
    </row>
    <row r="479" spans="2:9">
      <c r="B479" s="3">
        <v>471</v>
      </c>
      <c r="C479" s="3">
        <v>6</v>
      </c>
      <c r="D479" s="3">
        <v>24</v>
      </c>
      <c r="E479" s="3">
        <v>76</v>
      </c>
      <c r="F479" s="3">
        <v>87</v>
      </c>
      <c r="G479" s="3">
        <f t="shared" si="22"/>
        <v>-11</v>
      </c>
      <c r="H479" s="3">
        <f t="shared" si="21"/>
        <v>-10.348648312814733</v>
      </c>
      <c r="I479" s="3">
        <f t="shared" si="23"/>
        <v>0.4242590203990938</v>
      </c>
    </row>
    <row r="480" spans="2:9">
      <c r="B480" s="3">
        <v>472</v>
      </c>
      <c r="C480" s="3">
        <v>27</v>
      </c>
      <c r="D480" s="3">
        <v>18</v>
      </c>
      <c r="E480" s="3">
        <v>84</v>
      </c>
      <c r="F480" s="3">
        <v>99</v>
      </c>
      <c r="G480" s="3">
        <f t="shared" si="22"/>
        <v>-15</v>
      </c>
      <c r="H480" s="3">
        <f t="shared" si="21"/>
        <v>-3.6782384919394469</v>
      </c>
      <c r="I480" s="3">
        <f t="shared" si="23"/>
        <v>128.18228364540158</v>
      </c>
    </row>
    <row r="481" spans="2:9">
      <c r="B481" s="3">
        <v>473</v>
      </c>
      <c r="C481" s="3">
        <v>11</v>
      </c>
      <c r="D481" s="3">
        <v>25</v>
      </c>
      <c r="E481" s="3">
        <v>86</v>
      </c>
      <c r="F481" s="3">
        <v>94</v>
      </c>
      <c r="G481" s="3">
        <f t="shared" si="22"/>
        <v>-8</v>
      </c>
      <c r="H481" s="3">
        <f t="shared" si="21"/>
        <v>-6.099374728511795</v>
      </c>
      <c r="I481" s="3">
        <f t="shared" si="23"/>
        <v>3.6123764226196129</v>
      </c>
    </row>
    <row r="482" spans="2:9">
      <c r="B482" s="3">
        <v>474</v>
      </c>
      <c r="C482" s="3">
        <v>19</v>
      </c>
      <c r="D482" s="3">
        <v>23</v>
      </c>
      <c r="E482" s="3">
        <v>89</v>
      </c>
      <c r="F482" s="3">
        <v>92</v>
      </c>
      <c r="G482" s="3">
        <f t="shared" si="22"/>
        <v>-3</v>
      </c>
      <c r="H482" s="3">
        <f t="shared" si="21"/>
        <v>-1.1834955411363937</v>
      </c>
      <c r="I482" s="3">
        <f t="shared" si="23"/>
        <v>3.2996884490713634</v>
      </c>
    </row>
    <row r="483" spans="2:9">
      <c r="B483" s="3">
        <v>475</v>
      </c>
      <c r="C483" s="3">
        <v>24</v>
      </c>
      <c r="D483" s="3">
        <v>14</v>
      </c>
      <c r="E483" s="3">
        <v>96</v>
      </c>
      <c r="F483" s="3">
        <v>70</v>
      </c>
      <c r="G483" s="3">
        <f t="shared" si="22"/>
        <v>26</v>
      </c>
      <c r="H483" s="3">
        <f t="shared" si="21"/>
        <v>15.798977496887659</v>
      </c>
      <c r="I483" s="3">
        <f t="shared" si="23"/>
        <v>104.06086010900438</v>
      </c>
    </row>
    <row r="484" spans="2:9">
      <c r="B484" s="3">
        <v>476</v>
      </c>
      <c r="C484" s="3">
        <v>12</v>
      </c>
      <c r="D484" s="3">
        <v>22</v>
      </c>
      <c r="E484" s="3">
        <v>109</v>
      </c>
      <c r="F484" s="3">
        <v>97</v>
      </c>
      <c r="G484" s="3">
        <f t="shared" si="22"/>
        <v>12</v>
      </c>
      <c r="H484" s="3">
        <f t="shared" si="21"/>
        <v>5.2458875452789613</v>
      </c>
      <c r="I484" s="3">
        <f t="shared" si="23"/>
        <v>45.618035051017856</v>
      </c>
    </row>
    <row r="485" spans="2:9">
      <c r="B485" s="3">
        <v>477</v>
      </c>
      <c r="C485" s="3">
        <v>21</v>
      </c>
      <c r="D485" s="3">
        <v>10</v>
      </c>
      <c r="E485" s="3">
        <v>104</v>
      </c>
      <c r="F485" s="3">
        <v>105</v>
      </c>
      <c r="G485" s="3">
        <f t="shared" si="22"/>
        <v>-1</v>
      </c>
      <c r="H485" s="3">
        <f t="shared" si="21"/>
        <v>3.554677546556249</v>
      </c>
      <c r="I485" s="3">
        <f t="shared" si="23"/>
        <v>20.745087553103652</v>
      </c>
    </row>
    <row r="486" spans="2:9">
      <c r="B486" s="3">
        <v>478</v>
      </c>
      <c r="C486" s="3">
        <v>4</v>
      </c>
      <c r="D486" s="3">
        <v>15</v>
      </c>
      <c r="E486" s="3">
        <v>94</v>
      </c>
      <c r="F486" s="3">
        <v>106</v>
      </c>
      <c r="G486" s="3">
        <f t="shared" si="22"/>
        <v>-12</v>
      </c>
      <c r="H486" s="3">
        <f t="shared" si="21"/>
        <v>-5.521347413733948</v>
      </c>
      <c r="I486" s="3">
        <f t="shared" si="23"/>
        <v>41.972939333531805</v>
      </c>
    </row>
    <row r="487" spans="2:9">
      <c r="B487" s="3">
        <v>479</v>
      </c>
      <c r="C487" s="3">
        <v>2</v>
      </c>
      <c r="D487" s="3">
        <v>29</v>
      </c>
      <c r="E487" s="3">
        <v>95</v>
      </c>
      <c r="F487" s="3">
        <v>100</v>
      </c>
      <c r="G487" s="3">
        <f t="shared" si="22"/>
        <v>-5</v>
      </c>
      <c r="H487" s="3">
        <f t="shared" si="21"/>
        <v>4.9226539468079169</v>
      </c>
      <c r="I487" s="3">
        <f t="shared" si="23"/>
        <v>98.459061348102708</v>
      </c>
    </row>
    <row r="488" spans="2:9">
      <c r="B488" s="3">
        <v>480</v>
      </c>
      <c r="C488" s="3">
        <v>20</v>
      </c>
      <c r="D488" s="3">
        <v>19</v>
      </c>
      <c r="E488" s="3">
        <v>103</v>
      </c>
      <c r="F488" s="3">
        <v>100</v>
      </c>
      <c r="G488" s="3">
        <f t="shared" si="22"/>
        <v>3</v>
      </c>
      <c r="H488" s="3">
        <f t="shared" si="21"/>
        <v>4.8183718406511611</v>
      </c>
      <c r="I488" s="3">
        <f t="shared" si="23"/>
        <v>3.3064761508730918</v>
      </c>
    </row>
    <row r="489" spans="2:9">
      <c r="B489" s="3">
        <v>481</v>
      </c>
      <c r="C489" s="3">
        <v>1</v>
      </c>
      <c r="D489" s="3">
        <v>17</v>
      </c>
      <c r="E489" s="3">
        <v>94</v>
      </c>
      <c r="F489" s="3">
        <v>101</v>
      </c>
      <c r="G489" s="3">
        <f t="shared" si="22"/>
        <v>-7</v>
      </c>
      <c r="H489" s="3">
        <f t="shared" si="21"/>
        <v>-4.6916998011380855</v>
      </c>
      <c r="I489" s="3">
        <f t="shared" si="23"/>
        <v>5.3282498080659542</v>
      </c>
    </row>
    <row r="490" spans="2:9">
      <c r="B490" s="3">
        <v>482</v>
      </c>
      <c r="C490" s="3">
        <v>7</v>
      </c>
      <c r="D490" s="3">
        <v>27</v>
      </c>
      <c r="E490" s="3">
        <v>82</v>
      </c>
      <c r="F490" s="3">
        <v>74</v>
      </c>
      <c r="G490" s="3">
        <f t="shared" si="22"/>
        <v>8</v>
      </c>
      <c r="H490" s="3">
        <f t="shared" si="21"/>
        <v>12.797283399753068</v>
      </c>
      <c r="I490" s="3">
        <f t="shared" si="23"/>
        <v>23.013928017546355</v>
      </c>
    </row>
    <row r="491" spans="2:9">
      <c r="B491" s="3">
        <v>483</v>
      </c>
      <c r="C491" s="3">
        <v>13</v>
      </c>
      <c r="D491" s="3">
        <v>18</v>
      </c>
      <c r="E491" s="3">
        <v>106</v>
      </c>
      <c r="F491" s="3">
        <v>102</v>
      </c>
      <c r="G491" s="3">
        <f t="shared" si="22"/>
        <v>4</v>
      </c>
      <c r="H491" s="3">
        <f t="shared" si="21"/>
        <v>-0.15574679971778216</v>
      </c>
      <c r="I491" s="3">
        <f t="shared" si="23"/>
        <v>17.270231463364588</v>
      </c>
    </row>
    <row r="492" spans="2:9">
      <c r="B492" s="3">
        <v>484</v>
      </c>
      <c r="C492" s="3">
        <v>5</v>
      </c>
      <c r="D492" s="3">
        <v>6</v>
      </c>
      <c r="E492" s="3">
        <v>86</v>
      </c>
      <c r="F492" s="3">
        <v>71</v>
      </c>
      <c r="G492" s="3">
        <f t="shared" si="22"/>
        <v>15</v>
      </c>
      <c r="H492" s="3">
        <f t="shared" si="21"/>
        <v>18.535101849563013</v>
      </c>
      <c r="I492" s="3">
        <f t="shared" si="23"/>
        <v>12.496945086783834</v>
      </c>
    </row>
    <row r="493" spans="2:9">
      <c r="B493" s="3">
        <v>485</v>
      </c>
      <c r="C493" s="3">
        <v>3</v>
      </c>
      <c r="D493" s="3">
        <v>28</v>
      </c>
      <c r="E493" s="3">
        <v>113</v>
      </c>
      <c r="F493" s="3">
        <v>98</v>
      </c>
      <c r="G493" s="3">
        <f t="shared" si="22"/>
        <v>15</v>
      </c>
      <c r="H493" s="3">
        <f t="shared" si="21"/>
        <v>-3.9149960631640632</v>
      </c>
      <c r="I493" s="3">
        <f t="shared" si="23"/>
        <v>357.77707606951208</v>
      </c>
    </row>
    <row r="494" spans="2:9">
      <c r="B494" s="3">
        <v>486</v>
      </c>
      <c r="C494" s="3">
        <v>8</v>
      </c>
      <c r="D494" s="3">
        <v>14</v>
      </c>
      <c r="E494" s="3">
        <v>99</v>
      </c>
      <c r="F494" s="3">
        <v>85</v>
      </c>
      <c r="G494" s="3">
        <f t="shared" si="22"/>
        <v>14</v>
      </c>
      <c r="H494" s="3">
        <f t="shared" si="21"/>
        <v>8.4085025911728781</v>
      </c>
      <c r="I494" s="3">
        <f t="shared" si="23"/>
        <v>31.26484327292042</v>
      </c>
    </row>
    <row r="495" spans="2:9">
      <c r="B495" s="3">
        <v>487</v>
      </c>
      <c r="C495" s="3">
        <v>15</v>
      </c>
      <c r="D495" s="3">
        <v>24</v>
      </c>
      <c r="E495" s="3">
        <v>76</v>
      </c>
      <c r="F495" s="3">
        <v>101</v>
      </c>
      <c r="G495" s="3">
        <f t="shared" si="22"/>
        <v>-25</v>
      </c>
      <c r="H495" s="3">
        <f t="shared" si="21"/>
        <v>-3.1655673557319894</v>
      </c>
      <c r="I495" s="3">
        <f t="shared" si="23"/>
        <v>476.74244889707649</v>
      </c>
    </row>
    <row r="496" spans="2:9">
      <c r="B496" s="3">
        <v>488</v>
      </c>
      <c r="C496" s="3">
        <v>9</v>
      </c>
      <c r="D496" s="3">
        <v>16</v>
      </c>
      <c r="E496" s="3">
        <v>94</v>
      </c>
      <c r="F496" s="3">
        <v>86</v>
      </c>
      <c r="G496" s="3">
        <f t="shared" si="22"/>
        <v>8</v>
      </c>
      <c r="H496" s="3">
        <f t="shared" si="21"/>
        <v>3.6684517042531541</v>
      </c>
      <c r="I496" s="3">
        <f t="shared" si="23"/>
        <v>18.762310638387401</v>
      </c>
    </row>
    <row r="497" spans="2:9">
      <c r="B497" s="3">
        <v>489</v>
      </c>
      <c r="C497" s="3">
        <v>23</v>
      </c>
      <c r="D497" s="3">
        <v>22</v>
      </c>
      <c r="E497" s="3">
        <v>81</v>
      </c>
      <c r="F497" s="3">
        <v>88</v>
      </c>
      <c r="G497" s="3">
        <f t="shared" si="22"/>
        <v>-7</v>
      </c>
      <c r="H497" s="3">
        <f t="shared" si="21"/>
        <v>5.7282352145671283</v>
      </c>
      <c r="I497" s="3">
        <f t="shared" si="23"/>
        <v>162.00797167734672</v>
      </c>
    </row>
    <row r="498" spans="2:9">
      <c r="B498" s="3">
        <v>490</v>
      </c>
      <c r="C498" s="3">
        <v>12</v>
      </c>
      <c r="D498" s="3">
        <v>26</v>
      </c>
      <c r="E498" s="3">
        <v>119</v>
      </c>
      <c r="F498" s="3">
        <v>98</v>
      </c>
      <c r="G498" s="3">
        <f t="shared" si="22"/>
        <v>21</v>
      </c>
      <c r="H498" s="3">
        <f t="shared" si="21"/>
        <v>6.4181378426040885</v>
      </c>
      <c r="I498" s="3">
        <f t="shared" si="23"/>
        <v>212.63070397729493</v>
      </c>
    </row>
    <row r="499" spans="2:9">
      <c r="B499" s="3">
        <v>491</v>
      </c>
      <c r="C499" s="3">
        <v>29</v>
      </c>
      <c r="D499" s="3">
        <v>3</v>
      </c>
      <c r="E499" s="3">
        <v>101</v>
      </c>
      <c r="F499" s="3">
        <v>98</v>
      </c>
      <c r="G499" s="3">
        <f t="shared" si="22"/>
        <v>3</v>
      </c>
      <c r="H499" s="3">
        <f t="shared" si="21"/>
        <v>7.6934244956217759</v>
      </c>
      <c r="I499" s="3">
        <f t="shared" si="23"/>
        <v>22.028233496102523</v>
      </c>
    </row>
    <row r="500" spans="2:9">
      <c r="B500" s="3">
        <v>492</v>
      </c>
      <c r="C500" s="3">
        <v>20</v>
      </c>
      <c r="D500" s="3">
        <v>9</v>
      </c>
      <c r="E500" s="3">
        <v>81</v>
      </c>
      <c r="F500" s="3">
        <v>91</v>
      </c>
      <c r="G500" s="3">
        <f t="shared" si="22"/>
        <v>-10</v>
      </c>
      <c r="H500" s="3">
        <f t="shared" si="21"/>
        <v>1.3005390803820855</v>
      </c>
      <c r="I500" s="3">
        <f t="shared" si="23"/>
        <v>127.70218350724279</v>
      </c>
    </row>
    <row r="501" spans="2:9">
      <c r="B501" s="3">
        <v>493</v>
      </c>
      <c r="C501" s="3">
        <v>21</v>
      </c>
      <c r="D501" s="3">
        <v>7</v>
      </c>
      <c r="E501" s="3">
        <v>94</v>
      </c>
      <c r="F501" s="3">
        <v>103</v>
      </c>
      <c r="G501" s="3">
        <f t="shared" si="22"/>
        <v>-9</v>
      </c>
      <c r="H501" s="3">
        <f t="shared" si="21"/>
        <v>2.9247723676845285</v>
      </c>
      <c r="I501" s="3">
        <f t="shared" si="23"/>
        <v>142.20019602109249</v>
      </c>
    </row>
    <row r="502" spans="2:9">
      <c r="B502" s="3">
        <v>494</v>
      </c>
      <c r="C502" s="3">
        <v>10</v>
      </c>
      <c r="D502" s="3">
        <v>19</v>
      </c>
      <c r="E502" s="3">
        <v>89</v>
      </c>
      <c r="F502" s="3">
        <v>87</v>
      </c>
      <c r="G502" s="3">
        <f t="shared" si="22"/>
        <v>2</v>
      </c>
      <c r="H502" s="3">
        <f t="shared" si="21"/>
        <v>7.6743466587468729</v>
      </c>
      <c r="I502" s="3">
        <f t="shared" si="23"/>
        <v>32.1982100036318</v>
      </c>
    </row>
    <row r="503" spans="2:9">
      <c r="B503" s="3">
        <v>495</v>
      </c>
      <c r="C503" s="3">
        <v>1</v>
      </c>
      <c r="D503" s="3">
        <v>5</v>
      </c>
      <c r="E503" s="3">
        <v>99</v>
      </c>
      <c r="F503" s="3">
        <v>117</v>
      </c>
      <c r="G503" s="3">
        <f t="shared" si="22"/>
        <v>-18</v>
      </c>
      <c r="H503" s="3">
        <f t="shared" si="21"/>
        <v>-7.304680988550178</v>
      </c>
      <c r="I503" s="3">
        <f t="shared" si="23"/>
        <v>114.38984875668</v>
      </c>
    </row>
    <row r="504" spans="2:9">
      <c r="B504" s="3">
        <v>496</v>
      </c>
      <c r="C504" s="3">
        <v>16</v>
      </c>
      <c r="D504" s="3">
        <v>8</v>
      </c>
      <c r="E504" s="3">
        <v>102</v>
      </c>
      <c r="F504" s="3">
        <v>95</v>
      </c>
      <c r="G504" s="3">
        <f t="shared" si="22"/>
        <v>7</v>
      </c>
      <c r="H504" s="3">
        <f t="shared" si="21"/>
        <v>6.5314867965223442</v>
      </c>
      <c r="I504" s="3">
        <f t="shared" si="23"/>
        <v>0.21950462183289529</v>
      </c>
    </row>
    <row r="505" spans="2:9">
      <c r="B505" s="3">
        <v>497</v>
      </c>
      <c r="C505" s="3">
        <v>18</v>
      </c>
      <c r="D505" s="3">
        <v>2</v>
      </c>
      <c r="E505" s="3">
        <v>83</v>
      </c>
      <c r="F505" s="3">
        <v>93</v>
      </c>
      <c r="G505" s="3">
        <f t="shared" si="22"/>
        <v>-10</v>
      </c>
      <c r="H505" s="3">
        <f t="shared" si="21"/>
        <v>5.6917363466447846</v>
      </c>
      <c r="I505" s="3">
        <f t="shared" si="23"/>
        <v>246.23058957261301</v>
      </c>
    </row>
    <row r="506" spans="2:9">
      <c r="B506" s="3">
        <v>498</v>
      </c>
      <c r="C506" s="3">
        <v>6</v>
      </c>
      <c r="D506" s="3">
        <v>14</v>
      </c>
      <c r="E506" s="3">
        <v>86</v>
      </c>
      <c r="F506" s="3">
        <v>76</v>
      </c>
      <c r="G506" s="3">
        <f t="shared" si="22"/>
        <v>10</v>
      </c>
      <c r="H506" s="3">
        <f t="shared" si="21"/>
        <v>1.5945456202985659</v>
      </c>
      <c r="I506" s="3">
        <f t="shared" si="23"/>
        <v>70.651663329242012</v>
      </c>
    </row>
    <row r="507" spans="2:9">
      <c r="B507" s="3">
        <v>499</v>
      </c>
      <c r="C507" s="3">
        <v>28</v>
      </c>
      <c r="D507" s="3">
        <v>22</v>
      </c>
      <c r="E507" s="3">
        <v>99</v>
      </c>
      <c r="F507" s="3">
        <v>93</v>
      </c>
      <c r="G507" s="3">
        <f t="shared" si="22"/>
        <v>6</v>
      </c>
      <c r="H507" s="3">
        <f t="shared" si="21"/>
        <v>4.7602621324227332</v>
      </c>
      <c r="I507" s="3">
        <f t="shared" si="23"/>
        <v>1.5369499803050286</v>
      </c>
    </row>
    <row r="508" spans="2:9">
      <c r="B508" s="3">
        <v>500</v>
      </c>
      <c r="C508" s="3">
        <v>26</v>
      </c>
      <c r="D508" s="3">
        <v>25</v>
      </c>
      <c r="E508" s="3">
        <v>95</v>
      </c>
      <c r="F508" s="3">
        <v>106</v>
      </c>
      <c r="G508" s="3">
        <f t="shared" si="22"/>
        <v>-11</v>
      </c>
      <c r="H508" s="3">
        <f t="shared" si="21"/>
        <v>-2.2854201042685913</v>
      </c>
      <c r="I508" s="3">
        <f t="shared" si="23"/>
        <v>75.943902759086029</v>
      </c>
    </row>
    <row r="509" spans="2:9">
      <c r="B509" s="3">
        <v>501</v>
      </c>
      <c r="C509" s="3">
        <v>11</v>
      </c>
      <c r="D509" s="3">
        <v>13</v>
      </c>
      <c r="E509" s="3">
        <v>103</v>
      </c>
      <c r="F509" s="3">
        <v>95</v>
      </c>
      <c r="G509" s="3">
        <f t="shared" si="22"/>
        <v>8</v>
      </c>
      <c r="H509" s="3">
        <f t="shared" si="21"/>
        <v>3.0069459662368239</v>
      </c>
      <c r="I509" s="3">
        <f t="shared" si="23"/>
        <v>24.930588584078723</v>
      </c>
    </row>
    <row r="510" spans="2:9">
      <c r="B510" s="3">
        <v>502</v>
      </c>
      <c r="C510" s="3">
        <v>17</v>
      </c>
      <c r="D510" s="3">
        <v>24</v>
      </c>
      <c r="E510" s="3">
        <v>82</v>
      </c>
      <c r="F510" s="3">
        <v>118</v>
      </c>
      <c r="G510" s="3">
        <f t="shared" si="22"/>
        <v>-36</v>
      </c>
      <c r="H510" s="3">
        <f t="shared" si="21"/>
        <v>1.7176887855618261</v>
      </c>
      <c r="I510" s="3">
        <f t="shared" si="23"/>
        <v>1422.6240473244964</v>
      </c>
    </row>
    <row r="511" spans="2:9">
      <c r="B511" s="3">
        <v>503</v>
      </c>
      <c r="C511" s="3">
        <v>23</v>
      </c>
      <c r="D511" s="3">
        <v>25</v>
      </c>
      <c r="E511" s="3">
        <v>90</v>
      </c>
      <c r="F511" s="3">
        <v>87</v>
      </c>
      <c r="G511" s="3">
        <f t="shared" si="22"/>
        <v>3</v>
      </c>
      <c r="H511" s="3">
        <f t="shared" si="21"/>
        <v>0.75928184384930386</v>
      </c>
      <c r="I511" s="3">
        <f t="shared" si="23"/>
        <v>5.0208178553033758</v>
      </c>
    </row>
    <row r="512" spans="2:9">
      <c r="B512" s="3">
        <v>504</v>
      </c>
      <c r="C512" s="3">
        <v>20</v>
      </c>
      <c r="D512" s="3">
        <v>10</v>
      </c>
      <c r="E512" s="3">
        <v>97</v>
      </c>
      <c r="F512" s="3">
        <v>101</v>
      </c>
      <c r="G512" s="3">
        <f t="shared" si="22"/>
        <v>-4</v>
      </c>
      <c r="H512" s="3">
        <f t="shared" si="21"/>
        <v>0.99980874567864708</v>
      </c>
      <c r="I512" s="3">
        <f t="shared" si="23"/>
        <v>24.998087493364689</v>
      </c>
    </row>
    <row r="513" spans="2:9">
      <c r="B513" s="3">
        <v>505</v>
      </c>
      <c r="C513" s="3">
        <v>29</v>
      </c>
      <c r="D513" s="3">
        <v>8</v>
      </c>
      <c r="E513" s="3">
        <v>99</v>
      </c>
      <c r="F513" s="3">
        <v>104</v>
      </c>
      <c r="G513" s="3">
        <f t="shared" si="22"/>
        <v>-5</v>
      </c>
      <c r="H513" s="3">
        <f t="shared" si="21"/>
        <v>2.9644895044074153</v>
      </c>
      <c r="I513" s="3">
        <f t="shared" si="23"/>
        <v>63.433093065815882</v>
      </c>
    </row>
    <row r="514" spans="2:9">
      <c r="B514" s="3">
        <v>506</v>
      </c>
      <c r="C514" s="3">
        <v>27</v>
      </c>
      <c r="D514" s="3">
        <v>17</v>
      </c>
      <c r="E514" s="3">
        <v>79</v>
      </c>
      <c r="F514" s="3">
        <v>94</v>
      </c>
      <c r="G514" s="3">
        <f t="shared" si="22"/>
        <v>-15</v>
      </c>
      <c r="H514" s="3">
        <f t="shared" si="21"/>
        <v>-6.919089512904657</v>
      </c>
      <c r="I514" s="3">
        <f t="shared" si="23"/>
        <v>65.301114300447495</v>
      </c>
    </row>
    <row r="515" spans="2:9">
      <c r="B515" s="3">
        <v>507</v>
      </c>
      <c r="C515" s="3">
        <v>21</v>
      </c>
      <c r="D515" s="3">
        <v>19</v>
      </c>
      <c r="E515" s="3">
        <v>112</v>
      </c>
      <c r="F515" s="3">
        <v>114</v>
      </c>
      <c r="G515" s="3">
        <f t="shared" si="22"/>
        <v>-2</v>
      </c>
      <c r="H515" s="3">
        <f t="shared" si="21"/>
        <v>7.3732406415287626</v>
      </c>
      <c r="I515" s="3">
        <f t="shared" si="23"/>
        <v>87.857640124006551</v>
      </c>
    </row>
    <row r="516" spans="2:9">
      <c r="B516" s="3">
        <v>508</v>
      </c>
      <c r="C516" s="3">
        <v>1</v>
      </c>
      <c r="D516" s="3">
        <v>9</v>
      </c>
      <c r="E516" s="3">
        <v>84</v>
      </c>
      <c r="F516" s="3">
        <v>75</v>
      </c>
      <c r="G516" s="3">
        <f t="shared" si="22"/>
        <v>9</v>
      </c>
      <c r="H516" s="3">
        <f t="shared" si="21"/>
        <v>-1.9276910468626172</v>
      </c>
      <c r="I516" s="3">
        <f t="shared" si="23"/>
        <v>119.41443161568138</v>
      </c>
    </row>
    <row r="517" spans="2:9">
      <c r="B517" s="3">
        <v>509</v>
      </c>
      <c r="C517" s="3">
        <v>16</v>
      </c>
      <c r="D517" s="3">
        <v>24</v>
      </c>
      <c r="E517" s="3">
        <v>115</v>
      </c>
      <c r="F517" s="3">
        <v>109</v>
      </c>
      <c r="G517" s="3">
        <f t="shared" si="22"/>
        <v>6</v>
      </c>
      <c r="H517" s="3">
        <f t="shared" si="21"/>
        <v>-0.85898810919243562</v>
      </c>
      <c r="I517" s="3">
        <f t="shared" si="23"/>
        <v>47.04571788204322</v>
      </c>
    </row>
    <row r="518" spans="2:9">
      <c r="B518" s="3">
        <v>510</v>
      </c>
      <c r="C518" s="3">
        <v>5</v>
      </c>
      <c r="D518" s="3">
        <v>2</v>
      </c>
      <c r="E518" s="3">
        <v>103</v>
      </c>
      <c r="F518" s="3">
        <v>78</v>
      </c>
      <c r="G518" s="3">
        <f t="shared" si="22"/>
        <v>25</v>
      </c>
      <c r="H518" s="3">
        <f t="shared" si="21"/>
        <v>11.545568555022088</v>
      </c>
      <c r="I518" s="3">
        <f t="shared" si="23"/>
        <v>181.02172550761043</v>
      </c>
    </row>
    <row r="519" spans="2:9">
      <c r="B519" s="3">
        <v>511</v>
      </c>
      <c r="C519" s="3">
        <v>15</v>
      </c>
      <c r="D519" s="3">
        <v>3</v>
      </c>
      <c r="E519" s="3">
        <v>93</v>
      </c>
      <c r="F519" s="3">
        <v>85</v>
      </c>
      <c r="G519" s="3">
        <f t="shared" si="22"/>
        <v>8</v>
      </c>
      <c r="H519" s="3">
        <f t="shared" si="21"/>
        <v>8.953842541197151</v>
      </c>
      <c r="I519" s="3">
        <f t="shared" si="23"/>
        <v>0.90981559339743856</v>
      </c>
    </row>
    <row r="520" spans="2:9">
      <c r="B520" s="3">
        <v>512</v>
      </c>
      <c r="C520" s="3">
        <v>18</v>
      </c>
      <c r="D520" s="3">
        <v>7</v>
      </c>
      <c r="E520" s="3">
        <v>99</v>
      </c>
      <c r="F520" s="3">
        <v>101</v>
      </c>
      <c r="G520" s="3">
        <f t="shared" si="22"/>
        <v>-2</v>
      </c>
      <c r="H520" s="3">
        <f t="shared" si="21"/>
        <v>2.4483057835094582</v>
      </c>
      <c r="I520" s="3">
        <f t="shared" si="23"/>
        <v>19.787424343603689</v>
      </c>
    </row>
    <row r="521" spans="2:9">
      <c r="B521" s="3">
        <v>513</v>
      </c>
      <c r="C521" s="3">
        <v>28</v>
      </c>
      <c r="D521" s="3">
        <v>14</v>
      </c>
      <c r="E521" s="3">
        <v>92</v>
      </c>
      <c r="F521" s="3">
        <v>76</v>
      </c>
      <c r="G521" s="3">
        <f t="shared" si="22"/>
        <v>16</v>
      </c>
      <c r="H521" s="3">
        <f t="shared" ref="H521:H584" si="24">Home_edge+VLOOKUP(C521,lookup,3)-VLOOKUP(D521,lookup,3)</f>
        <v>11.450347226896941</v>
      </c>
      <c r="I521" s="3">
        <f t="shared" si="23"/>
        <v>20.699340355804352</v>
      </c>
    </row>
    <row r="522" spans="2:9">
      <c r="B522" s="3">
        <v>514</v>
      </c>
      <c r="C522" s="3">
        <v>22</v>
      </c>
      <c r="D522" s="3">
        <v>13</v>
      </c>
      <c r="E522" s="3">
        <v>96</v>
      </c>
      <c r="F522" s="3">
        <v>90</v>
      </c>
      <c r="G522" s="3">
        <f t="shared" ref="G522:G585" si="25">E522-F522</f>
        <v>6</v>
      </c>
      <c r="H522" s="3">
        <f t="shared" si="24"/>
        <v>7.9931508878051538</v>
      </c>
      <c r="I522" s="3">
        <f t="shared" ref="I522:I585" si="26">(G522-H522)^2</f>
        <v>3.972650461558473</v>
      </c>
    </row>
    <row r="523" spans="2:9">
      <c r="B523" s="3">
        <v>515</v>
      </c>
      <c r="C523" s="3">
        <v>6</v>
      </c>
      <c r="D523" s="3">
        <v>23</v>
      </c>
      <c r="E523" s="3">
        <v>82</v>
      </c>
      <c r="F523" s="3">
        <v>81</v>
      </c>
      <c r="G523" s="3">
        <f t="shared" si="25"/>
        <v>1</v>
      </c>
      <c r="H523" s="3">
        <f t="shared" si="24"/>
        <v>-6.9679911249684094</v>
      </c>
      <c r="I523" s="3">
        <f t="shared" si="26"/>
        <v>63.488882567575338</v>
      </c>
    </row>
    <row r="524" spans="2:9">
      <c r="B524" s="3">
        <v>516</v>
      </c>
      <c r="C524" s="3">
        <v>12</v>
      </c>
      <c r="D524" s="3">
        <v>4</v>
      </c>
      <c r="E524" s="3">
        <v>115</v>
      </c>
      <c r="F524" s="3">
        <v>99</v>
      </c>
      <c r="G524" s="3">
        <f t="shared" si="25"/>
        <v>16</v>
      </c>
      <c r="H524" s="3">
        <f t="shared" si="24"/>
        <v>16.391260603654526</v>
      </c>
      <c r="I524" s="3">
        <f t="shared" si="26"/>
        <v>0.15308485997210433</v>
      </c>
    </row>
    <row r="525" spans="2:9">
      <c r="B525" s="3">
        <v>517</v>
      </c>
      <c r="C525" s="3">
        <v>26</v>
      </c>
      <c r="D525" s="3">
        <v>11</v>
      </c>
      <c r="E525" s="3">
        <v>88</v>
      </c>
      <c r="F525" s="3">
        <v>90</v>
      </c>
      <c r="G525" s="3">
        <f t="shared" si="25"/>
        <v>-2</v>
      </c>
      <c r="H525" s="3">
        <f t="shared" si="24"/>
        <v>7.669738188017563</v>
      </c>
      <c r="I525" s="3">
        <f t="shared" si="26"/>
        <v>93.503836624805189</v>
      </c>
    </row>
    <row r="526" spans="2:9">
      <c r="B526" s="3">
        <v>518</v>
      </c>
      <c r="C526" s="3">
        <v>10</v>
      </c>
      <c r="D526" s="3">
        <v>8</v>
      </c>
      <c r="E526" s="3">
        <v>116</v>
      </c>
      <c r="F526" s="3">
        <v>104</v>
      </c>
      <c r="G526" s="3">
        <f t="shared" si="25"/>
        <v>12</v>
      </c>
      <c r="H526" s="3">
        <f t="shared" si="24"/>
        <v>6.6448852717045774</v>
      </c>
      <c r="I526" s="3">
        <f t="shared" si="26"/>
        <v>28.677253753206557</v>
      </c>
    </row>
    <row r="527" spans="2:9">
      <c r="B527" s="3">
        <v>519</v>
      </c>
      <c r="C527" s="3">
        <v>1</v>
      </c>
      <c r="D527" s="3">
        <v>18</v>
      </c>
      <c r="E527" s="3">
        <v>87</v>
      </c>
      <c r="F527" s="3">
        <v>80</v>
      </c>
      <c r="G527" s="3">
        <f t="shared" si="25"/>
        <v>7</v>
      </c>
      <c r="H527" s="3">
        <f t="shared" si="24"/>
        <v>-1.4508487801728742</v>
      </c>
      <c r="I527" s="3">
        <f t="shared" si="26"/>
        <v>71.416845105349367</v>
      </c>
    </row>
    <row r="528" spans="2:9">
      <c r="B528" s="3">
        <v>520</v>
      </c>
      <c r="C528" s="3">
        <v>7</v>
      </c>
      <c r="D528" s="3">
        <v>15</v>
      </c>
      <c r="E528" s="3">
        <v>87</v>
      </c>
      <c r="F528" s="3">
        <v>89</v>
      </c>
      <c r="G528" s="3">
        <f t="shared" si="25"/>
        <v>-2</v>
      </c>
      <c r="H528" s="3">
        <f t="shared" si="24"/>
        <v>6.9056664643678669</v>
      </c>
      <c r="I528" s="3">
        <f t="shared" si="26"/>
        <v>79.310895174566468</v>
      </c>
    </row>
    <row r="529" spans="2:9">
      <c r="B529" s="3">
        <v>521</v>
      </c>
      <c r="C529" s="3">
        <v>19</v>
      </c>
      <c r="D529" s="3">
        <v>29</v>
      </c>
      <c r="E529" s="3">
        <v>84</v>
      </c>
      <c r="F529" s="3">
        <v>89</v>
      </c>
      <c r="G529" s="3">
        <f t="shared" si="25"/>
        <v>-5</v>
      </c>
      <c r="H529" s="3">
        <f t="shared" si="24"/>
        <v>3.7176162360990084</v>
      </c>
      <c r="I529" s="3">
        <f t="shared" si="26"/>
        <v>75.996832839897039</v>
      </c>
    </row>
    <row r="530" spans="2:9">
      <c r="B530" s="3">
        <v>522</v>
      </c>
      <c r="C530" s="3">
        <v>9</v>
      </c>
      <c r="D530" s="3">
        <v>6</v>
      </c>
      <c r="E530" s="3">
        <v>87</v>
      </c>
      <c r="F530" s="3">
        <v>85</v>
      </c>
      <c r="G530" s="3">
        <f t="shared" si="25"/>
        <v>2</v>
      </c>
      <c r="H530" s="3">
        <f t="shared" si="24"/>
        <v>13.158111907875451</v>
      </c>
      <c r="I530" s="3">
        <f t="shared" si="26"/>
        <v>124.50346134867193</v>
      </c>
    </row>
    <row r="531" spans="2:9">
      <c r="B531" s="3">
        <v>523</v>
      </c>
      <c r="C531" s="3">
        <v>27</v>
      </c>
      <c r="D531" s="3">
        <v>16</v>
      </c>
      <c r="E531" s="3">
        <v>105</v>
      </c>
      <c r="F531" s="3">
        <v>91</v>
      </c>
      <c r="G531" s="3">
        <f t="shared" si="25"/>
        <v>14</v>
      </c>
      <c r="H531" s="3">
        <f t="shared" si="24"/>
        <v>-4.3424126181503953</v>
      </c>
      <c r="I531" s="3">
        <f t="shared" si="26"/>
        <v>336.44410065448278</v>
      </c>
    </row>
    <row r="532" spans="2:9">
      <c r="B532" s="3">
        <v>524</v>
      </c>
      <c r="C532" s="3">
        <v>11</v>
      </c>
      <c r="D532" s="3">
        <v>5</v>
      </c>
      <c r="E532" s="3">
        <v>90</v>
      </c>
      <c r="F532" s="3">
        <v>96</v>
      </c>
      <c r="G532" s="3">
        <f t="shared" si="25"/>
        <v>-6</v>
      </c>
      <c r="H532" s="3">
        <f t="shared" si="24"/>
        <v>-6.8584166056326223</v>
      </c>
      <c r="I532" s="3">
        <f t="shared" si="26"/>
        <v>0.73687906882583309</v>
      </c>
    </row>
    <row r="533" spans="2:9">
      <c r="B533" s="3">
        <v>525</v>
      </c>
      <c r="C533" s="3">
        <v>21</v>
      </c>
      <c r="D533" s="3">
        <v>20</v>
      </c>
      <c r="E533" s="3">
        <v>105</v>
      </c>
      <c r="F533" s="3">
        <v>107</v>
      </c>
      <c r="G533" s="3">
        <f t="shared" si="25"/>
        <v>-2</v>
      </c>
      <c r="H533" s="3">
        <f t="shared" si="24"/>
        <v>6.4106523646519618</v>
      </c>
      <c r="I533" s="3">
        <f t="shared" si="26"/>
        <v>70.739073199025654</v>
      </c>
    </row>
    <row r="534" spans="2:9">
      <c r="B534" s="3">
        <v>526</v>
      </c>
      <c r="C534" s="3">
        <v>25</v>
      </c>
      <c r="D534" s="3">
        <v>2</v>
      </c>
      <c r="E534" s="3">
        <v>81</v>
      </c>
      <c r="F534" s="3">
        <v>80</v>
      </c>
      <c r="G534" s="3">
        <f t="shared" si="25"/>
        <v>1</v>
      </c>
      <c r="H534" s="3">
        <f t="shared" si="24"/>
        <v>10.786526677901261</v>
      </c>
      <c r="I534" s="3">
        <f t="shared" si="26"/>
        <v>95.776104417273089</v>
      </c>
    </row>
    <row r="535" spans="2:9">
      <c r="B535" s="3">
        <v>527</v>
      </c>
      <c r="C535" s="3">
        <v>22</v>
      </c>
      <c r="D535" s="3">
        <v>28</v>
      </c>
      <c r="E535" s="3">
        <v>107</v>
      </c>
      <c r="F535" s="3">
        <v>99</v>
      </c>
      <c r="G535" s="3">
        <f t="shared" si="25"/>
        <v>8</v>
      </c>
      <c r="H535" s="3">
        <f t="shared" si="24"/>
        <v>2.9513049951259855</v>
      </c>
      <c r="I535" s="3">
        <f t="shared" si="26"/>
        <v>25.489321252239826</v>
      </c>
    </row>
    <row r="536" spans="2:9">
      <c r="B536" s="3">
        <v>528</v>
      </c>
      <c r="C536" s="3">
        <v>24</v>
      </c>
      <c r="D536" s="3">
        <v>13</v>
      </c>
      <c r="E536" s="3">
        <v>106</v>
      </c>
      <c r="F536" s="3">
        <v>98</v>
      </c>
      <c r="G536" s="3">
        <f t="shared" si="25"/>
        <v>8</v>
      </c>
      <c r="H536" s="3">
        <f t="shared" si="24"/>
        <v>13.246259726444245</v>
      </c>
      <c r="I536" s="3">
        <f t="shared" si="26"/>
        <v>27.52324111731085</v>
      </c>
    </row>
    <row r="537" spans="2:9">
      <c r="B537" s="3">
        <v>529</v>
      </c>
      <c r="C537" s="3">
        <v>26</v>
      </c>
      <c r="D537" s="3">
        <v>4</v>
      </c>
      <c r="E537" s="3">
        <v>79</v>
      </c>
      <c r="F537" s="3">
        <v>87</v>
      </c>
      <c r="G537" s="3">
        <f t="shared" si="25"/>
        <v>-8</v>
      </c>
      <c r="H537" s="3">
        <f t="shared" si="24"/>
        <v>13.828906324824798</v>
      </c>
      <c r="I537" s="3">
        <f t="shared" si="26"/>
        <v>476.50115133797613</v>
      </c>
    </row>
    <row r="538" spans="2:9">
      <c r="B538" s="3">
        <v>530</v>
      </c>
      <c r="C538" s="3">
        <v>12</v>
      </c>
      <c r="D538" s="3">
        <v>14</v>
      </c>
      <c r="E538" s="3">
        <v>106</v>
      </c>
      <c r="F538" s="3">
        <v>81</v>
      </c>
      <c r="G538" s="3">
        <f t="shared" si="25"/>
        <v>25</v>
      </c>
      <c r="H538" s="3">
        <f t="shared" si="24"/>
        <v>11.935972639753167</v>
      </c>
      <c r="I538" s="3">
        <f t="shared" si="26"/>
        <v>170.66881086927782</v>
      </c>
    </row>
    <row r="539" spans="2:9">
      <c r="B539" s="3">
        <v>531</v>
      </c>
      <c r="C539" s="3">
        <v>20</v>
      </c>
      <c r="D539" s="3">
        <v>7</v>
      </c>
      <c r="E539" s="3">
        <v>86</v>
      </c>
      <c r="F539" s="3">
        <v>101</v>
      </c>
      <c r="G539" s="3">
        <f t="shared" si="25"/>
        <v>-15</v>
      </c>
      <c r="H539" s="3">
        <f t="shared" si="24"/>
        <v>0.3699035668069266</v>
      </c>
      <c r="I539" s="3">
        <f t="shared" si="26"/>
        <v>236.23393565294427</v>
      </c>
    </row>
    <row r="540" spans="2:9">
      <c r="B540" s="3">
        <v>532</v>
      </c>
      <c r="C540" s="3">
        <v>16</v>
      </c>
      <c r="D540" s="3">
        <v>6</v>
      </c>
      <c r="E540" s="3">
        <v>89</v>
      </c>
      <c r="F540" s="3">
        <v>75</v>
      </c>
      <c r="G540" s="3">
        <f t="shared" si="25"/>
        <v>14</v>
      </c>
      <c r="H540" s="3">
        <f t="shared" si="24"/>
        <v>13.345443767396656</v>
      </c>
      <c r="I540" s="3">
        <f t="shared" si="26"/>
        <v>0.42844386163988307</v>
      </c>
    </row>
    <row r="541" spans="2:9">
      <c r="B541" s="3">
        <v>533</v>
      </c>
      <c r="C541" s="3">
        <v>9</v>
      </c>
      <c r="D541" s="3">
        <v>2</v>
      </c>
      <c r="E541" s="3">
        <v>101</v>
      </c>
      <c r="F541" s="3">
        <v>92</v>
      </c>
      <c r="G541" s="3">
        <f t="shared" si="25"/>
        <v>9</v>
      </c>
      <c r="H541" s="3">
        <f t="shared" si="24"/>
        <v>6.1685786133345264</v>
      </c>
      <c r="I541" s="3">
        <f t="shared" si="26"/>
        <v>8.0169470688666333</v>
      </c>
    </row>
    <row r="542" spans="2:9">
      <c r="B542" s="3">
        <v>534</v>
      </c>
      <c r="C542" s="3">
        <v>3</v>
      </c>
      <c r="D542" s="3">
        <v>19</v>
      </c>
      <c r="E542" s="3">
        <v>101</v>
      </c>
      <c r="F542" s="3">
        <v>94</v>
      </c>
      <c r="G542" s="3">
        <f t="shared" si="25"/>
        <v>7</v>
      </c>
      <c r="H542" s="3">
        <f t="shared" si="24"/>
        <v>0.15630995960229543</v>
      </c>
      <c r="I542" s="3">
        <f t="shared" si="26"/>
        <v>46.836093369038736</v>
      </c>
    </row>
    <row r="543" spans="2:9">
      <c r="B543" s="3">
        <v>535</v>
      </c>
      <c r="C543" s="3">
        <v>23</v>
      </c>
      <c r="D543" s="3">
        <v>4</v>
      </c>
      <c r="E543" s="3">
        <v>118</v>
      </c>
      <c r="F543" s="3">
        <v>94</v>
      </c>
      <c r="G543" s="3">
        <f t="shared" si="25"/>
        <v>24</v>
      </c>
      <c r="H543" s="3">
        <f t="shared" si="24"/>
        <v>16.873608272942693</v>
      </c>
      <c r="I543" s="3">
        <f t="shared" si="26"/>
        <v>50.785459047470823</v>
      </c>
    </row>
    <row r="544" spans="2:9">
      <c r="B544" s="3">
        <v>536</v>
      </c>
      <c r="C544" s="3">
        <v>8</v>
      </c>
      <c r="D544" s="3">
        <v>13</v>
      </c>
      <c r="E544" s="3">
        <v>108</v>
      </c>
      <c r="F544" s="3">
        <v>110</v>
      </c>
      <c r="G544" s="3">
        <f t="shared" si="25"/>
        <v>-2</v>
      </c>
      <c r="H544" s="3">
        <f t="shared" si="24"/>
        <v>5.8557848207294656</v>
      </c>
      <c r="I544" s="3">
        <f t="shared" si="26"/>
        <v>61.71335514960348</v>
      </c>
    </row>
    <row r="545" spans="2:9">
      <c r="B545" s="3">
        <v>537</v>
      </c>
      <c r="C545" s="3">
        <v>29</v>
      </c>
      <c r="D545" s="3">
        <v>27</v>
      </c>
      <c r="E545" s="3">
        <v>75</v>
      </c>
      <c r="F545" s="3">
        <v>84</v>
      </c>
      <c r="G545" s="3">
        <f t="shared" si="25"/>
        <v>-9</v>
      </c>
      <c r="H545" s="3">
        <f t="shared" si="24"/>
        <v>8.4869824535841865</v>
      </c>
      <c r="I545" s="3">
        <f t="shared" si="26"/>
        <v>305.79455533196119</v>
      </c>
    </row>
    <row r="546" spans="2:9">
      <c r="B546" s="3">
        <v>538</v>
      </c>
      <c r="C546" s="3">
        <v>19</v>
      </c>
      <c r="D546" s="3">
        <v>3</v>
      </c>
      <c r="E546" s="3">
        <v>98</v>
      </c>
      <c r="F546" s="3">
        <v>86</v>
      </c>
      <c r="G546" s="3">
        <f t="shared" si="25"/>
        <v>12</v>
      </c>
      <c r="H546" s="3">
        <f t="shared" si="24"/>
        <v>7.555257167946424</v>
      </c>
      <c r="I546" s="3">
        <f t="shared" si="26"/>
        <v>19.755738843091642</v>
      </c>
    </row>
    <row r="547" spans="2:9">
      <c r="B547" s="3">
        <v>539</v>
      </c>
      <c r="C547" s="3">
        <v>14</v>
      </c>
      <c r="D547" s="3">
        <v>7</v>
      </c>
      <c r="E547" s="3">
        <v>88</v>
      </c>
      <c r="F547" s="3">
        <v>85</v>
      </c>
      <c r="G547" s="3">
        <f t="shared" si="25"/>
        <v>3</v>
      </c>
      <c r="H547" s="3">
        <f t="shared" si="24"/>
        <v>-4.1159423504260966</v>
      </c>
      <c r="I547" s="3">
        <f t="shared" si="26"/>
        <v>50.636635534587683</v>
      </c>
    </row>
    <row r="548" spans="2:9">
      <c r="B548" s="3">
        <v>540</v>
      </c>
      <c r="C548" s="3">
        <v>15</v>
      </c>
      <c r="D548" s="3">
        <v>1</v>
      </c>
      <c r="E548" s="3">
        <v>97</v>
      </c>
      <c r="F548" s="3">
        <v>88</v>
      </c>
      <c r="G548" s="3">
        <f t="shared" si="25"/>
        <v>9</v>
      </c>
      <c r="H548" s="3">
        <f t="shared" si="24"/>
        <v>7.5200107873929891</v>
      </c>
      <c r="I548" s="3">
        <f t="shared" si="26"/>
        <v>2.19036806943312</v>
      </c>
    </row>
    <row r="549" spans="2:9">
      <c r="B549" s="3">
        <v>541</v>
      </c>
      <c r="C549" s="3">
        <v>25</v>
      </c>
      <c r="D549" s="3">
        <v>22</v>
      </c>
      <c r="E549" s="3">
        <v>108</v>
      </c>
      <c r="F549" s="3">
        <v>100</v>
      </c>
      <c r="G549" s="3">
        <f t="shared" si="25"/>
        <v>8</v>
      </c>
      <c r="H549" s="3">
        <f t="shared" si="24"/>
        <v>8.8247369344921847</v>
      </c>
      <c r="I549" s="3">
        <f t="shared" si="26"/>
        <v>0.68019101111556612</v>
      </c>
    </row>
    <row r="550" spans="2:9">
      <c r="B550" s="3">
        <v>542</v>
      </c>
      <c r="C550" s="3">
        <v>27</v>
      </c>
      <c r="D550" s="3">
        <v>15</v>
      </c>
      <c r="E550" s="3">
        <v>87</v>
      </c>
      <c r="F550" s="3">
        <v>99</v>
      </c>
      <c r="G550" s="3">
        <f t="shared" si="25"/>
        <v>-12</v>
      </c>
      <c r="H550" s="3">
        <f t="shared" si="24"/>
        <v>-2.0358333716108414</v>
      </c>
      <c r="I550" s="3">
        <f t="shared" si="26"/>
        <v>99.284616598304169</v>
      </c>
    </row>
    <row r="551" spans="2:9">
      <c r="B551" s="3">
        <v>543</v>
      </c>
      <c r="C551" s="3">
        <v>10</v>
      </c>
      <c r="D551" s="3">
        <v>14</v>
      </c>
      <c r="E551" s="3">
        <v>104</v>
      </c>
      <c r="F551" s="3">
        <v>81</v>
      </c>
      <c r="G551" s="3">
        <f t="shared" si="25"/>
        <v>23</v>
      </c>
      <c r="H551" s="3">
        <f t="shared" si="24"/>
        <v>11.197604299103094</v>
      </c>
      <c r="I551" s="3">
        <f t="shared" si="26"/>
        <v>139.29654428054977</v>
      </c>
    </row>
    <row r="552" spans="2:9">
      <c r="B552" s="3">
        <v>544</v>
      </c>
      <c r="C552" s="3">
        <v>21</v>
      </c>
      <c r="D552" s="3">
        <v>17</v>
      </c>
      <c r="E552" s="3">
        <v>108</v>
      </c>
      <c r="F552" s="3">
        <v>107</v>
      </c>
      <c r="G552" s="3">
        <f t="shared" si="25"/>
        <v>1</v>
      </c>
      <c r="H552" s="3">
        <f t="shared" si="24"/>
        <v>1.0913991269842196</v>
      </c>
      <c r="I552" s="3">
        <f t="shared" si="26"/>
        <v>8.3538004134774985E-3</v>
      </c>
    </row>
    <row r="553" spans="2:9">
      <c r="B553" s="3">
        <v>545</v>
      </c>
      <c r="C553" s="3">
        <v>2</v>
      </c>
      <c r="D553" s="3">
        <v>1</v>
      </c>
      <c r="E553" s="3">
        <v>86</v>
      </c>
      <c r="F553" s="3">
        <v>66</v>
      </c>
      <c r="G553" s="3">
        <f t="shared" si="25"/>
        <v>20</v>
      </c>
      <c r="H553" s="3">
        <f t="shared" si="24"/>
        <v>7.3264631248511698</v>
      </c>
      <c r="I553" s="3">
        <f t="shared" si="26"/>
        <v>160.61853692575718</v>
      </c>
    </row>
    <row r="554" spans="2:9">
      <c r="B554" s="3">
        <v>546</v>
      </c>
      <c r="C554" s="3">
        <v>18</v>
      </c>
      <c r="D554" s="3">
        <v>12</v>
      </c>
      <c r="E554" s="3">
        <v>82</v>
      </c>
      <c r="F554" s="3">
        <v>90</v>
      </c>
      <c r="G554" s="3">
        <f t="shared" si="25"/>
        <v>-8</v>
      </c>
      <c r="H554" s="3">
        <f t="shared" si="24"/>
        <v>2.3398426217311066</v>
      </c>
      <c r="I554" s="3">
        <f t="shared" si="26"/>
        <v>106.91234544216721</v>
      </c>
    </row>
    <row r="555" spans="2:9">
      <c r="B555" s="3">
        <v>547</v>
      </c>
      <c r="C555" s="3">
        <v>9</v>
      </c>
      <c r="D555" s="3">
        <v>22</v>
      </c>
      <c r="E555" s="3">
        <v>102</v>
      </c>
      <c r="F555" s="3">
        <v>96</v>
      </c>
      <c r="G555" s="3">
        <f t="shared" si="25"/>
        <v>6</v>
      </c>
      <c r="H555" s="3">
        <f t="shared" si="24"/>
        <v>4.2067888699254503</v>
      </c>
      <c r="I555" s="3">
        <f t="shared" si="26"/>
        <v>3.2156061570232435</v>
      </c>
    </row>
    <row r="556" spans="2:9">
      <c r="B556" s="3">
        <v>548</v>
      </c>
      <c r="C556" s="3">
        <v>6</v>
      </c>
      <c r="D556" s="3">
        <v>28</v>
      </c>
      <c r="E556" s="3">
        <v>81</v>
      </c>
      <c r="F556" s="3">
        <v>92</v>
      </c>
      <c r="G556" s="3">
        <f t="shared" si="25"/>
        <v>-11</v>
      </c>
      <c r="H556" s="3">
        <f t="shared" si="24"/>
        <v>-6.0000180428240153</v>
      </c>
      <c r="I556" s="3">
        <f t="shared" si="26"/>
        <v>24.999819572085389</v>
      </c>
    </row>
    <row r="557" spans="2:9">
      <c r="B557" s="3">
        <v>549</v>
      </c>
      <c r="C557" s="3">
        <v>24</v>
      </c>
      <c r="D557" s="3">
        <v>5</v>
      </c>
      <c r="E557" s="3">
        <v>123</v>
      </c>
      <c r="F557" s="3">
        <v>94</v>
      </c>
      <c r="G557" s="3">
        <f t="shared" si="25"/>
        <v>29</v>
      </c>
      <c r="H557" s="3">
        <f t="shared" si="24"/>
        <v>3.3808971545747992</v>
      </c>
      <c r="I557" s="3">
        <f t="shared" si="26"/>
        <v>656.33843060447361</v>
      </c>
    </row>
    <row r="558" spans="2:9">
      <c r="B558" s="3">
        <v>550</v>
      </c>
      <c r="C558" s="3">
        <v>23</v>
      </c>
      <c r="D558" s="3">
        <v>13</v>
      </c>
      <c r="E558" s="3">
        <v>100</v>
      </c>
      <c r="F558" s="3">
        <v>92</v>
      </c>
      <c r="G558" s="3">
        <f t="shared" si="25"/>
        <v>8</v>
      </c>
      <c r="H558" s="3">
        <f t="shared" si="24"/>
        <v>9.8656025385979227</v>
      </c>
      <c r="I558" s="3">
        <f t="shared" si="26"/>
        <v>3.4804728320230138</v>
      </c>
    </row>
    <row r="559" spans="2:9">
      <c r="B559" s="3">
        <v>551</v>
      </c>
      <c r="C559" s="3">
        <v>8</v>
      </c>
      <c r="D559" s="3">
        <v>4</v>
      </c>
      <c r="E559" s="3">
        <v>108</v>
      </c>
      <c r="F559" s="3">
        <v>80</v>
      </c>
      <c r="G559" s="3">
        <f t="shared" si="25"/>
        <v>28</v>
      </c>
      <c r="H559" s="3">
        <f t="shared" si="24"/>
        <v>12.863790555074235</v>
      </c>
      <c r="I559" s="3">
        <f t="shared" si="26"/>
        <v>229.10483636065993</v>
      </c>
    </row>
    <row r="560" spans="2:9">
      <c r="B560" s="3">
        <v>552</v>
      </c>
      <c r="C560" s="3">
        <v>11</v>
      </c>
      <c r="D560" s="3">
        <v>16</v>
      </c>
      <c r="E560" s="3">
        <v>64</v>
      </c>
      <c r="F560" s="3">
        <v>95</v>
      </c>
      <c r="G560" s="3">
        <f t="shared" si="25"/>
        <v>-31</v>
      </c>
      <c r="H560" s="3">
        <f t="shared" si="24"/>
        <v>-1.6687585234662667</v>
      </c>
      <c r="I560" s="3">
        <f t="shared" si="26"/>
        <v>860.32172655473278</v>
      </c>
    </row>
    <row r="561" spans="2:9">
      <c r="B561" s="3">
        <v>553</v>
      </c>
      <c r="C561" s="3">
        <v>29</v>
      </c>
      <c r="D561" s="3">
        <v>20</v>
      </c>
      <c r="E561" s="3">
        <v>108</v>
      </c>
      <c r="F561" s="3">
        <v>93</v>
      </c>
      <c r="G561" s="3">
        <f t="shared" si="25"/>
        <v>15</v>
      </c>
      <c r="H561" s="3">
        <f t="shared" si="24"/>
        <v>3.0313626145729105</v>
      </c>
      <c r="I561" s="3">
        <f t="shared" si="26"/>
        <v>143.24828086384301</v>
      </c>
    </row>
    <row r="562" spans="2:9">
      <c r="B562" s="3">
        <v>554</v>
      </c>
      <c r="C562" s="3">
        <v>28</v>
      </c>
      <c r="D562" s="3">
        <v>26</v>
      </c>
      <c r="E562" s="3">
        <v>92</v>
      </c>
      <c r="F562" s="3">
        <v>85</v>
      </c>
      <c r="G562" s="3">
        <f t="shared" si="25"/>
        <v>7</v>
      </c>
      <c r="H562" s="3">
        <f t="shared" si="24"/>
        <v>5.9325124297478604</v>
      </c>
      <c r="I562" s="3">
        <f t="shared" si="26"/>
        <v>1.1395297126428166</v>
      </c>
    </row>
    <row r="563" spans="2:9">
      <c r="B563" s="3">
        <v>555</v>
      </c>
      <c r="C563" s="3">
        <v>21</v>
      </c>
      <c r="D563" s="3">
        <v>15</v>
      </c>
      <c r="E563" s="3">
        <v>95</v>
      </c>
      <c r="F563" s="3">
        <v>99</v>
      </c>
      <c r="G563" s="3">
        <f t="shared" si="25"/>
        <v>-4</v>
      </c>
      <c r="H563" s="3">
        <f t="shared" si="24"/>
        <v>5.9746552682780356</v>
      </c>
      <c r="I563" s="3">
        <f t="shared" si="26"/>
        <v>99.493747720986747</v>
      </c>
    </row>
    <row r="564" spans="2:9">
      <c r="B564" s="3">
        <v>556</v>
      </c>
      <c r="C564" s="3">
        <v>17</v>
      </c>
      <c r="D564" s="3">
        <v>27</v>
      </c>
      <c r="E564" s="3">
        <v>88</v>
      </c>
      <c r="F564" s="3">
        <v>77</v>
      </c>
      <c r="G564" s="3">
        <f t="shared" si="25"/>
        <v>11</v>
      </c>
      <c r="H564" s="3">
        <f t="shared" si="24"/>
        <v>14.630656640453378</v>
      </c>
      <c r="I564" s="3">
        <f t="shared" si="26"/>
        <v>13.181667640868206</v>
      </c>
    </row>
    <row r="565" spans="2:9">
      <c r="B565" s="3">
        <v>557</v>
      </c>
      <c r="C565" s="3">
        <v>2</v>
      </c>
      <c r="D565" s="3">
        <v>10</v>
      </c>
      <c r="E565" s="3">
        <v>98</v>
      </c>
      <c r="F565" s="3">
        <v>93</v>
      </c>
      <c r="G565" s="3">
        <f t="shared" si="25"/>
        <v>5</v>
      </c>
      <c r="H565" s="3">
        <f t="shared" si="24"/>
        <v>1.2422581795107543</v>
      </c>
      <c r="I565" s="3">
        <f t="shared" si="26"/>
        <v>14.12062358945383</v>
      </c>
    </row>
    <row r="566" spans="2:9">
      <c r="B566" s="3">
        <v>558</v>
      </c>
      <c r="C566" s="3">
        <v>7</v>
      </c>
      <c r="D566" s="3">
        <v>19</v>
      </c>
      <c r="E566" s="3">
        <v>99</v>
      </c>
      <c r="F566" s="3">
        <v>82</v>
      </c>
      <c r="G566" s="3">
        <f t="shared" si="25"/>
        <v>17</v>
      </c>
      <c r="H566" s="3">
        <f t="shared" si="24"/>
        <v>8.3042518376185939</v>
      </c>
      <c r="I566" s="3">
        <f t="shared" si="26"/>
        <v>75.616036103559608</v>
      </c>
    </row>
    <row r="567" spans="2:9">
      <c r="B567" s="3">
        <v>559</v>
      </c>
      <c r="C567" s="3">
        <v>18</v>
      </c>
      <c r="D567" s="3">
        <v>3</v>
      </c>
      <c r="E567" s="3">
        <v>90</v>
      </c>
      <c r="F567" s="3">
        <v>83</v>
      </c>
      <c r="G567" s="3">
        <f t="shared" si="25"/>
        <v>7</v>
      </c>
      <c r="H567" s="3">
        <f t="shared" si="24"/>
        <v>10.596247661525757</v>
      </c>
      <c r="I567" s="3">
        <f t="shared" si="26"/>
        <v>12.932997243029474</v>
      </c>
    </row>
    <row r="568" spans="2:9">
      <c r="B568" s="3">
        <v>560</v>
      </c>
      <c r="C568" s="3">
        <v>25</v>
      </c>
      <c r="D568" s="3">
        <v>1</v>
      </c>
      <c r="E568" s="3">
        <v>106</v>
      </c>
      <c r="F568" s="3">
        <v>93</v>
      </c>
      <c r="G568" s="3">
        <f t="shared" si="25"/>
        <v>13</v>
      </c>
      <c r="H568" s="3">
        <f t="shared" si="24"/>
        <v>14.257206238978071</v>
      </c>
      <c r="I568" s="3">
        <f t="shared" si="26"/>
        <v>1.580567527325387</v>
      </c>
    </row>
    <row r="569" spans="2:9">
      <c r="B569" s="3">
        <v>561</v>
      </c>
      <c r="C569" s="3">
        <v>9</v>
      </c>
      <c r="D569" s="3">
        <v>12</v>
      </c>
      <c r="E569" s="3">
        <v>108</v>
      </c>
      <c r="F569" s="3">
        <v>104</v>
      </c>
      <c r="G569" s="3">
        <f t="shared" si="25"/>
        <v>4</v>
      </c>
      <c r="H569" s="3">
        <f t="shared" si="24"/>
        <v>2.8166848884208493</v>
      </c>
      <c r="I569" s="3">
        <f t="shared" si="26"/>
        <v>1.4002346532915779</v>
      </c>
    </row>
    <row r="570" spans="2:9">
      <c r="B570" s="3">
        <v>562</v>
      </c>
      <c r="C570" s="3">
        <v>22</v>
      </c>
      <c r="D570" s="3">
        <v>5</v>
      </c>
      <c r="E570" s="3">
        <v>111</v>
      </c>
      <c r="F570" s="3">
        <v>106</v>
      </c>
      <c r="G570" s="3">
        <f t="shared" si="25"/>
        <v>5</v>
      </c>
      <c r="H570" s="3">
        <f t="shared" si="24"/>
        <v>-1.8722116840642924</v>
      </c>
      <c r="I570" s="3">
        <f t="shared" si="26"/>
        <v>47.227293430589775</v>
      </c>
    </row>
    <row r="571" spans="2:9">
      <c r="B571" s="3">
        <v>563</v>
      </c>
      <c r="C571" s="3">
        <v>6</v>
      </c>
      <c r="D571" s="3">
        <v>4</v>
      </c>
      <c r="E571" s="3">
        <v>97</v>
      </c>
      <c r="F571" s="3">
        <v>80</v>
      </c>
      <c r="G571" s="3">
        <f t="shared" si="25"/>
        <v>17</v>
      </c>
      <c r="H571" s="3">
        <f t="shared" si="24"/>
        <v>6.0498335841999236</v>
      </c>
      <c r="I571" s="3">
        <f t="shared" si="26"/>
        <v>119.90614453371589</v>
      </c>
    </row>
    <row r="572" spans="2:9">
      <c r="B572" s="3">
        <v>564</v>
      </c>
      <c r="C572" s="3">
        <v>26</v>
      </c>
      <c r="D572" s="3">
        <v>13</v>
      </c>
      <c r="E572" s="3">
        <v>103</v>
      </c>
      <c r="F572" s="3">
        <v>97</v>
      </c>
      <c r="G572" s="3">
        <f t="shared" si="25"/>
        <v>6</v>
      </c>
      <c r="H572" s="3">
        <f t="shared" si="24"/>
        <v>6.8209005904800275</v>
      </c>
      <c r="I572" s="3">
        <f t="shared" si="26"/>
        <v>0.67387777945045779</v>
      </c>
    </row>
    <row r="573" spans="2:9">
      <c r="B573" s="3">
        <v>565</v>
      </c>
      <c r="C573" s="3">
        <v>8</v>
      </c>
      <c r="D573" s="3">
        <v>16</v>
      </c>
      <c r="E573" s="3">
        <v>107</v>
      </c>
      <c r="F573" s="3">
        <v>98</v>
      </c>
      <c r="G573" s="3">
        <f t="shared" si="25"/>
        <v>9</v>
      </c>
      <c r="H573" s="3">
        <f t="shared" si="24"/>
        <v>1.180080331026375</v>
      </c>
      <c r="I573" s="3">
        <f t="shared" si="26"/>
        <v>61.151143629200575</v>
      </c>
    </row>
    <row r="574" spans="2:9">
      <c r="B574" s="3">
        <v>566</v>
      </c>
      <c r="C574" s="3">
        <v>1</v>
      </c>
      <c r="D574" s="3">
        <v>19</v>
      </c>
      <c r="E574" s="3">
        <v>92</v>
      </c>
      <c r="F574" s="3">
        <v>95</v>
      </c>
      <c r="G574" s="3">
        <f t="shared" si="25"/>
        <v>-3</v>
      </c>
      <c r="H574" s="3">
        <f t="shared" si="24"/>
        <v>1.5901417134064582</v>
      </c>
      <c r="I574" s="3">
        <f t="shared" si="26"/>
        <v>21.069400949153977</v>
      </c>
    </row>
    <row r="575" spans="2:9">
      <c r="B575" s="3">
        <v>567</v>
      </c>
      <c r="C575" s="3">
        <v>10</v>
      </c>
      <c r="D575" s="3">
        <v>7</v>
      </c>
      <c r="E575" s="3">
        <v>88</v>
      </c>
      <c r="F575" s="3">
        <v>86</v>
      </c>
      <c r="G575" s="3">
        <f t="shared" si="25"/>
        <v>2</v>
      </c>
      <c r="H575" s="3">
        <f t="shared" si="24"/>
        <v>3.2258783849026389</v>
      </c>
      <c r="I575" s="3">
        <f t="shared" si="26"/>
        <v>1.5027778145715025</v>
      </c>
    </row>
    <row r="576" spans="2:9">
      <c r="B576" s="3">
        <v>568</v>
      </c>
      <c r="C576" s="3">
        <v>29</v>
      </c>
      <c r="D576" s="3">
        <v>21</v>
      </c>
      <c r="E576" s="3">
        <v>80</v>
      </c>
      <c r="F576" s="3">
        <v>88</v>
      </c>
      <c r="G576" s="3">
        <f t="shared" si="25"/>
        <v>-8</v>
      </c>
      <c r="H576" s="3">
        <f t="shared" si="24"/>
        <v>0.47649381369530874</v>
      </c>
      <c r="I576" s="3">
        <f t="shared" si="26"/>
        <v>71.850947373614829</v>
      </c>
    </row>
    <row r="577" spans="2:9">
      <c r="B577" s="3">
        <v>569</v>
      </c>
      <c r="C577" s="3">
        <v>14</v>
      </c>
      <c r="D577" s="3">
        <v>3</v>
      </c>
      <c r="E577" s="3">
        <v>102</v>
      </c>
      <c r="F577" s="3">
        <v>101</v>
      </c>
      <c r="G577" s="3">
        <f t="shared" si="25"/>
        <v>1</v>
      </c>
      <c r="H577" s="3">
        <f t="shared" si="24"/>
        <v>4.0319995275902016</v>
      </c>
      <c r="I577" s="3">
        <f t="shared" si="26"/>
        <v>9.1930211353072053</v>
      </c>
    </row>
    <row r="578" spans="2:9">
      <c r="B578" s="3">
        <v>570</v>
      </c>
      <c r="C578" s="3">
        <v>15</v>
      </c>
      <c r="D578" s="3">
        <v>2</v>
      </c>
      <c r="E578" s="3">
        <v>95</v>
      </c>
      <c r="F578" s="3">
        <v>97</v>
      </c>
      <c r="G578" s="3">
        <f t="shared" si="25"/>
        <v>-2</v>
      </c>
      <c r="H578" s="3">
        <f t="shared" si="24"/>
        <v>4.0493312263161787</v>
      </c>
      <c r="I578" s="3">
        <f t="shared" si="26"/>
        <v>36.594408285684004</v>
      </c>
    </row>
    <row r="579" spans="2:9">
      <c r="B579" s="3">
        <v>571</v>
      </c>
      <c r="C579" s="3">
        <v>28</v>
      </c>
      <c r="D579" s="3">
        <v>4</v>
      </c>
      <c r="E579" s="3">
        <v>95</v>
      </c>
      <c r="F579" s="3">
        <v>78</v>
      </c>
      <c r="G579" s="3">
        <f t="shared" si="25"/>
        <v>17</v>
      </c>
      <c r="H579" s="3">
        <f t="shared" si="24"/>
        <v>15.905635190798298</v>
      </c>
      <c r="I579" s="3">
        <f t="shared" si="26"/>
        <v>1.1976343356190771</v>
      </c>
    </row>
    <row r="580" spans="2:9">
      <c r="B580" s="3">
        <v>572</v>
      </c>
      <c r="C580" s="3">
        <v>23</v>
      </c>
      <c r="D580" s="3">
        <v>16</v>
      </c>
      <c r="E580" s="3">
        <v>98</v>
      </c>
      <c r="F580" s="3">
        <v>104</v>
      </c>
      <c r="G580" s="3">
        <f t="shared" si="25"/>
        <v>-6</v>
      </c>
      <c r="H580" s="3">
        <f t="shared" si="24"/>
        <v>5.1898980488948325</v>
      </c>
      <c r="I580" s="3">
        <f t="shared" si="26"/>
        <v>125.21381834466038</v>
      </c>
    </row>
    <row r="581" spans="2:9">
      <c r="B581" s="3">
        <v>573</v>
      </c>
      <c r="C581" s="3">
        <v>11</v>
      </c>
      <c r="D581" s="3">
        <v>24</v>
      </c>
      <c r="E581" s="3">
        <v>112</v>
      </c>
      <c r="F581" s="3">
        <v>107</v>
      </c>
      <c r="G581" s="3">
        <f t="shared" si="25"/>
        <v>5</v>
      </c>
      <c r="H581" s="3">
        <f t="shared" si="24"/>
        <v>-6.3835301964330622</v>
      </c>
      <c r="I581" s="3">
        <f t="shared" si="26"/>
        <v>129.58475973310334</v>
      </c>
    </row>
    <row r="582" spans="2:9">
      <c r="B582" s="3">
        <v>574</v>
      </c>
      <c r="C582" s="3">
        <v>27</v>
      </c>
      <c r="D582" s="3">
        <v>20</v>
      </c>
      <c r="E582" s="3">
        <v>93</v>
      </c>
      <c r="F582" s="3">
        <v>101</v>
      </c>
      <c r="G582" s="3">
        <f t="shared" si="25"/>
        <v>-8</v>
      </c>
      <c r="H582" s="3">
        <f t="shared" si="24"/>
        <v>-1.5998362752369153</v>
      </c>
      <c r="I582" s="3">
        <f t="shared" si="26"/>
        <v>40.962095703773279</v>
      </c>
    </row>
    <row r="583" spans="2:9">
      <c r="B583" s="3">
        <v>575</v>
      </c>
      <c r="C583" s="3">
        <v>26</v>
      </c>
      <c r="D583" s="3">
        <v>5</v>
      </c>
      <c r="E583" s="3">
        <v>85</v>
      </c>
      <c r="F583" s="3">
        <v>81</v>
      </c>
      <c r="G583" s="3">
        <f t="shared" si="25"/>
        <v>4</v>
      </c>
      <c r="H583" s="3">
        <f t="shared" si="24"/>
        <v>-3.0444619813894187</v>
      </c>
      <c r="I583" s="3">
        <f t="shared" si="26"/>
        <v>49.624444607240932</v>
      </c>
    </row>
    <row r="584" spans="2:9">
      <c r="B584" s="3">
        <v>576</v>
      </c>
      <c r="C584" s="3">
        <v>29</v>
      </c>
      <c r="D584" s="3">
        <v>6</v>
      </c>
      <c r="E584" s="3">
        <v>89</v>
      </c>
      <c r="F584" s="3">
        <v>74</v>
      </c>
      <c r="G584" s="3">
        <f t="shared" si="25"/>
        <v>15</v>
      </c>
      <c r="H584" s="3">
        <f t="shared" si="24"/>
        <v>9.7784464752817275</v>
      </c>
      <c r="I584" s="3">
        <f t="shared" si="26"/>
        <v>27.264621211497815</v>
      </c>
    </row>
    <row r="585" spans="2:9">
      <c r="B585" s="3">
        <v>577</v>
      </c>
      <c r="C585" s="3">
        <v>19</v>
      </c>
      <c r="D585" s="3">
        <v>14</v>
      </c>
      <c r="E585" s="3">
        <v>72</v>
      </c>
      <c r="F585" s="3">
        <v>65</v>
      </c>
      <c r="G585" s="3">
        <f t="shared" si="25"/>
        <v>7</v>
      </c>
      <c r="H585" s="3">
        <f t="shared" ref="H585:H648" si="27">Home_edge+VLOOKUP(C585,lookup,3)-VLOOKUP(D585,lookup,3)</f>
        <v>7.3790412041305817</v>
      </c>
      <c r="I585" s="3">
        <f t="shared" si="26"/>
        <v>0.14367223442876134</v>
      </c>
    </row>
    <row r="586" spans="2:9">
      <c r="B586" s="3">
        <v>578</v>
      </c>
      <c r="C586" s="3">
        <v>1</v>
      </c>
      <c r="D586" s="3">
        <v>3</v>
      </c>
      <c r="E586" s="3">
        <v>102</v>
      </c>
      <c r="F586" s="3">
        <v>115</v>
      </c>
      <c r="G586" s="3">
        <f t="shared" ref="G586:G649" si="28">E586-F586</f>
        <v>-13</v>
      </c>
      <c r="H586" s="3">
        <f t="shared" si="27"/>
        <v>5.289615317578523</v>
      </c>
      <c r="I586" s="3">
        <f t="shared" ref="I586:I649" si="29">(G586-H586)^2</f>
        <v>334.51002846500296</v>
      </c>
    </row>
    <row r="587" spans="2:9">
      <c r="B587" s="3">
        <v>579</v>
      </c>
      <c r="C587" s="3">
        <v>7</v>
      </c>
      <c r="D587" s="3">
        <v>10</v>
      </c>
      <c r="E587" s="3">
        <v>88</v>
      </c>
      <c r="F587" s="3">
        <v>78</v>
      </c>
      <c r="G587" s="3">
        <f t="shared" si="28"/>
        <v>10</v>
      </c>
      <c r="H587" s="3">
        <f t="shared" si="27"/>
        <v>4.4856887426460803</v>
      </c>
      <c r="I587" s="3">
        <f t="shared" si="29"/>
        <v>30.407628642980168</v>
      </c>
    </row>
    <row r="588" spans="2:9">
      <c r="B588" s="3">
        <v>580</v>
      </c>
      <c r="C588" s="3">
        <v>18</v>
      </c>
      <c r="D588" s="3">
        <v>22</v>
      </c>
      <c r="E588" s="3">
        <v>114</v>
      </c>
      <c r="F588" s="3">
        <v>102</v>
      </c>
      <c r="G588" s="3">
        <f t="shared" si="28"/>
        <v>12</v>
      </c>
      <c r="H588" s="3">
        <f t="shared" si="27"/>
        <v>3.7299466032357076</v>
      </c>
      <c r="I588" s="3">
        <f t="shared" si="29"/>
        <v>68.393783185332623</v>
      </c>
    </row>
    <row r="589" spans="2:9">
      <c r="B589" s="3">
        <v>581</v>
      </c>
      <c r="C589" s="3">
        <v>25</v>
      </c>
      <c r="D589" s="3">
        <v>9</v>
      </c>
      <c r="E589" s="3">
        <v>87</v>
      </c>
      <c r="F589" s="3">
        <v>82</v>
      </c>
      <c r="G589" s="3">
        <f t="shared" si="28"/>
        <v>5</v>
      </c>
      <c r="H589" s="3">
        <f t="shared" si="27"/>
        <v>8.4737316283410937</v>
      </c>
      <c r="I589" s="3">
        <f t="shared" si="29"/>
        <v>12.066811425737267</v>
      </c>
    </row>
    <row r="590" spans="2:9">
      <c r="B590" s="3">
        <v>582</v>
      </c>
      <c r="C590" s="3">
        <v>8</v>
      </c>
      <c r="D590" s="3">
        <v>24</v>
      </c>
      <c r="E590" s="3">
        <v>80</v>
      </c>
      <c r="F590" s="3">
        <v>102</v>
      </c>
      <c r="G590" s="3">
        <f t="shared" si="28"/>
        <v>-22</v>
      </c>
      <c r="H590" s="3">
        <f t="shared" si="27"/>
        <v>-3.5346913419404205</v>
      </c>
      <c r="I590" s="3">
        <f t="shared" si="29"/>
        <v>340.96762383741009</v>
      </c>
    </row>
    <row r="591" spans="2:9">
      <c r="B591" s="3">
        <v>583</v>
      </c>
      <c r="C591" s="3">
        <v>13</v>
      </c>
      <c r="D591" s="3">
        <v>23</v>
      </c>
      <c r="E591" s="3">
        <v>87</v>
      </c>
      <c r="F591" s="3">
        <v>99</v>
      </c>
      <c r="G591" s="3">
        <f t="shared" si="28"/>
        <v>-12</v>
      </c>
      <c r="H591" s="3">
        <f t="shared" si="27"/>
        <v>-2.154035411049203</v>
      </c>
      <c r="I591" s="3">
        <f t="shared" si="29"/>
        <v>96.943018686873017</v>
      </c>
    </row>
    <row r="592" spans="2:9">
      <c r="B592" s="3">
        <v>584</v>
      </c>
      <c r="C592" s="3">
        <v>16</v>
      </c>
      <c r="D592" s="3">
        <v>27</v>
      </c>
      <c r="E592" s="3">
        <v>89</v>
      </c>
      <c r="F592" s="3">
        <v>81</v>
      </c>
      <c r="G592" s="3">
        <f t="shared" si="28"/>
        <v>8</v>
      </c>
      <c r="H592" s="3">
        <f t="shared" si="27"/>
        <v>12.053979745699115</v>
      </c>
      <c r="I592" s="3">
        <f t="shared" si="29"/>
        <v>16.434751778538661</v>
      </c>
    </row>
    <row r="593" spans="2:9">
      <c r="B593" s="3">
        <v>585</v>
      </c>
      <c r="C593" s="3">
        <v>21</v>
      </c>
      <c r="D593" s="3">
        <v>2</v>
      </c>
      <c r="E593" s="3">
        <v>99</v>
      </c>
      <c r="F593" s="3">
        <v>100</v>
      </c>
      <c r="G593" s="3">
        <f t="shared" si="28"/>
        <v>-1</v>
      </c>
      <c r="H593" s="3">
        <f t="shared" si="27"/>
        <v>6.168202930819854</v>
      </c>
      <c r="I593" s="3">
        <f t="shared" si="29"/>
        <v>51.383133257414343</v>
      </c>
    </row>
    <row r="594" spans="2:9">
      <c r="B594" s="3">
        <v>586</v>
      </c>
      <c r="C594" s="3">
        <v>28</v>
      </c>
      <c r="D594" s="3">
        <v>17</v>
      </c>
      <c r="E594" s="3">
        <v>106</v>
      </c>
      <c r="F594" s="3">
        <v>103</v>
      </c>
      <c r="G594" s="3">
        <f t="shared" si="28"/>
        <v>3</v>
      </c>
      <c r="H594" s="3">
        <f t="shared" si="27"/>
        <v>1.6452480719961748</v>
      </c>
      <c r="I594" s="3">
        <f t="shared" si="29"/>
        <v>1.8353527864300814</v>
      </c>
    </row>
    <row r="595" spans="2:9">
      <c r="B595" s="3">
        <v>587</v>
      </c>
      <c r="C595" s="3">
        <v>12</v>
      </c>
      <c r="D595" s="3">
        <v>11</v>
      </c>
      <c r="E595" s="3">
        <v>96</v>
      </c>
      <c r="F595" s="3">
        <v>92</v>
      </c>
      <c r="G595" s="3">
        <f t="shared" si="28"/>
        <v>4</v>
      </c>
      <c r="H595" s="3">
        <f t="shared" si="27"/>
        <v>10.232092466847291</v>
      </c>
      <c r="I595" s="3">
        <f t="shared" si="29"/>
        <v>38.838976515334757</v>
      </c>
    </row>
    <row r="596" spans="2:9">
      <c r="B596" s="3">
        <v>588</v>
      </c>
      <c r="C596" s="3">
        <v>4</v>
      </c>
      <c r="D596" s="3">
        <v>20</v>
      </c>
      <c r="E596" s="3">
        <v>94</v>
      </c>
      <c r="F596" s="3">
        <v>103</v>
      </c>
      <c r="G596" s="3">
        <f t="shared" si="28"/>
        <v>-9</v>
      </c>
      <c r="H596" s="3">
        <f t="shared" si="27"/>
        <v>-5.0853503173600219</v>
      </c>
      <c r="I596" s="3">
        <f t="shared" si="29"/>
        <v>15.324482137793282</v>
      </c>
    </row>
    <row r="597" spans="2:9">
      <c r="B597" s="3">
        <v>589</v>
      </c>
      <c r="C597" s="3">
        <v>5</v>
      </c>
      <c r="D597" s="3">
        <v>9</v>
      </c>
      <c r="E597" s="3">
        <v>107</v>
      </c>
      <c r="F597" s="3">
        <v>86</v>
      </c>
      <c r="G597" s="3">
        <f t="shared" si="28"/>
        <v>21</v>
      </c>
      <c r="H597" s="3">
        <f t="shared" si="27"/>
        <v>9.2327735054619211</v>
      </c>
      <c r="I597" s="3">
        <f t="shared" si="29"/>
        <v>138.46761937375894</v>
      </c>
    </row>
    <row r="598" spans="2:9">
      <c r="B598" s="3">
        <v>590</v>
      </c>
      <c r="C598" s="3">
        <v>24</v>
      </c>
      <c r="D598" s="3">
        <v>17</v>
      </c>
      <c r="E598" s="3">
        <v>109</v>
      </c>
      <c r="F598" s="3">
        <v>102</v>
      </c>
      <c r="G598" s="3">
        <f t="shared" si="28"/>
        <v>7</v>
      </c>
      <c r="H598" s="3">
        <f t="shared" si="27"/>
        <v>5.9938783419868926</v>
      </c>
      <c r="I598" s="3">
        <f t="shared" si="29"/>
        <v>1.0122807907230442</v>
      </c>
    </row>
    <row r="599" spans="2:9">
      <c r="B599" s="3">
        <v>591</v>
      </c>
      <c r="C599" s="3">
        <v>10</v>
      </c>
      <c r="D599" s="3">
        <v>27</v>
      </c>
      <c r="E599" s="3">
        <v>101</v>
      </c>
      <c r="F599" s="3">
        <v>98</v>
      </c>
      <c r="G599" s="3">
        <f t="shared" si="28"/>
        <v>3</v>
      </c>
      <c r="H599" s="3">
        <f t="shared" si="27"/>
        <v>12.167378220881346</v>
      </c>
      <c r="I599" s="3">
        <f t="shared" si="29"/>
        <v>84.040823444689636</v>
      </c>
    </row>
    <row r="600" spans="2:9">
      <c r="B600" s="3">
        <v>592</v>
      </c>
      <c r="C600" s="3">
        <v>20</v>
      </c>
      <c r="D600" s="3">
        <v>3</v>
      </c>
      <c r="E600" s="3">
        <v>94</v>
      </c>
      <c r="F600" s="3">
        <v>91</v>
      </c>
      <c r="G600" s="3">
        <f t="shared" si="28"/>
        <v>3</v>
      </c>
      <c r="H600" s="3">
        <f t="shared" si="27"/>
        <v>8.5178454448232248</v>
      </c>
      <c r="I600" s="3">
        <f t="shared" si="29"/>
        <v>30.446618352956413</v>
      </c>
    </row>
    <row r="601" spans="2:9">
      <c r="B601" s="3">
        <v>593</v>
      </c>
      <c r="C601" s="3">
        <v>2</v>
      </c>
      <c r="D601" s="3">
        <v>15</v>
      </c>
      <c r="E601" s="3">
        <v>97</v>
      </c>
      <c r="F601" s="3">
        <v>106</v>
      </c>
      <c r="G601" s="3">
        <f t="shared" si="28"/>
        <v>-9</v>
      </c>
      <c r="H601" s="3">
        <f t="shared" si="27"/>
        <v>3.6622359012325409</v>
      </c>
      <c r="I601" s="3">
        <f t="shared" si="29"/>
        <v>160.33221801846227</v>
      </c>
    </row>
    <row r="602" spans="2:9">
      <c r="B602" s="3">
        <v>594</v>
      </c>
      <c r="C602" s="3">
        <v>14</v>
      </c>
      <c r="D602" s="3">
        <v>22</v>
      </c>
      <c r="E602" s="3">
        <v>92</v>
      </c>
      <c r="F602" s="3">
        <v>85</v>
      </c>
      <c r="G602" s="3">
        <f t="shared" si="28"/>
        <v>7</v>
      </c>
      <c r="H602" s="3">
        <f t="shared" si="27"/>
        <v>-2.8343015306998467</v>
      </c>
      <c r="I602" s="3">
        <f t="shared" si="29"/>
        <v>96.713486596725346</v>
      </c>
    </row>
    <row r="603" spans="2:9">
      <c r="B603" s="3">
        <v>595</v>
      </c>
      <c r="C603" s="3">
        <v>7</v>
      </c>
      <c r="D603" s="3">
        <v>21</v>
      </c>
      <c r="E603" s="3">
        <v>83</v>
      </c>
      <c r="F603" s="3">
        <v>92</v>
      </c>
      <c r="G603" s="3">
        <f t="shared" si="28"/>
        <v>-9</v>
      </c>
      <c r="H603" s="3">
        <f t="shared" si="27"/>
        <v>4.7867947598641916</v>
      </c>
      <c r="I603" s="3">
        <f t="shared" si="29"/>
        <v>190.07570975061873</v>
      </c>
    </row>
    <row r="604" spans="2:9">
      <c r="B604" s="3">
        <v>596</v>
      </c>
      <c r="C604" s="3">
        <v>19</v>
      </c>
      <c r="D604" s="3">
        <v>6</v>
      </c>
      <c r="E604" s="3">
        <v>97</v>
      </c>
      <c r="F604" s="3">
        <v>88</v>
      </c>
      <c r="G604" s="3">
        <f t="shared" si="28"/>
        <v>9</v>
      </c>
      <c r="H604" s="3">
        <f t="shared" si="27"/>
        <v>9.6402791476063747</v>
      </c>
      <c r="I604" s="3">
        <f t="shared" si="29"/>
        <v>0.4099573868595458</v>
      </c>
    </row>
    <row r="605" spans="2:9">
      <c r="B605" s="3">
        <v>597</v>
      </c>
      <c r="C605" s="3">
        <v>1</v>
      </c>
      <c r="D605" s="3">
        <v>23</v>
      </c>
      <c r="E605" s="3">
        <v>110</v>
      </c>
      <c r="F605" s="3">
        <v>112</v>
      </c>
      <c r="G605" s="3">
        <f t="shared" si="28"/>
        <v>-2</v>
      </c>
      <c r="H605" s="3">
        <f t="shared" si="27"/>
        <v>-3.4491373915042951</v>
      </c>
      <c r="I605" s="3">
        <f t="shared" si="29"/>
        <v>2.0999991794558728</v>
      </c>
    </row>
    <row r="606" spans="2:9">
      <c r="B606" s="3">
        <v>598</v>
      </c>
      <c r="C606" s="3">
        <v>16</v>
      </c>
      <c r="D606" s="3">
        <v>26</v>
      </c>
      <c r="E606" s="3">
        <v>96</v>
      </c>
      <c r="F606" s="3">
        <v>91</v>
      </c>
      <c r="G606" s="3">
        <f t="shared" si="28"/>
        <v>5</v>
      </c>
      <c r="H606" s="3">
        <f t="shared" si="27"/>
        <v>5.5663710267717832</v>
      </c>
      <c r="I606" s="3">
        <f t="shared" si="29"/>
        <v>0.32077613996652393</v>
      </c>
    </row>
    <row r="607" spans="2:9">
      <c r="B607" s="3">
        <v>599</v>
      </c>
      <c r="C607" s="3">
        <v>25</v>
      </c>
      <c r="D607" s="3">
        <v>13</v>
      </c>
      <c r="E607" s="3">
        <v>93</v>
      </c>
      <c r="F607" s="3">
        <v>98</v>
      </c>
      <c r="G607" s="3">
        <f t="shared" si="28"/>
        <v>-5</v>
      </c>
      <c r="H607" s="3">
        <f t="shared" si="27"/>
        <v>12.962104258522979</v>
      </c>
      <c r="I607" s="3">
        <f t="shared" si="29"/>
        <v>322.6371893940493</v>
      </c>
    </row>
    <row r="608" spans="2:9">
      <c r="B608" s="3">
        <v>600</v>
      </c>
      <c r="C608" s="3">
        <v>18</v>
      </c>
      <c r="D608" s="3">
        <v>29</v>
      </c>
      <c r="E608" s="3">
        <v>103</v>
      </c>
      <c r="F608" s="3">
        <v>94</v>
      </c>
      <c r="G608" s="3">
        <f t="shared" si="28"/>
        <v>9</v>
      </c>
      <c r="H608" s="3">
        <f t="shared" si="27"/>
        <v>6.7586067296783412</v>
      </c>
      <c r="I608" s="3">
        <f t="shared" si="29"/>
        <v>5.0238437922432206</v>
      </c>
    </row>
    <row r="609" spans="2:9">
      <c r="B609" s="3">
        <v>601</v>
      </c>
      <c r="C609" s="3">
        <v>28</v>
      </c>
      <c r="D609" s="3">
        <v>11</v>
      </c>
      <c r="E609" s="3">
        <v>89</v>
      </c>
      <c r="F609" s="3">
        <v>96</v>
      </c>
      <c r="G609" s="3">
        <f t="shared" si="28"/>
        <v>-7</v>
      </c>
      <c r="H609" s="3">
        <f t="shared" si="27"/>
        <v>9.7464670539910632</v>
      </c>
      <c r="I609" s="3">
        <f t="shared" si="29"/>
        <v>280.44415879040804</v>
      </c>
    </row>
    <row r="610" spans="2:9">
      <c r="B610" s="3">
        <v>602</v>
      </c>
      <c r="C610" s="3">
        <v>12</v>
      </c>
      <c r="D610" s="3">
        <v>8</v>
      </c>
      <c r="E610" s="3">
        <v>110</v>
      </c>
      <c r="F610" s="3">
        <v>114</v>
      </c>
      <c r="G610" s="3">
        <f t="shared" si="28"/>
        <v>-4</v>
      </c>
      <c r="H610" s="3">
        <f t="shared" si="27"/>
        <v>7.3832536123546504</v>
      </c>
      <c r="I610" s="3">
        <f t="shared" si="29"/>
        <v>129.5784628031852</v>
      </c>
    </row>
    <row r="611" spans="2:9">
      <c r="B611" s="3">
        <v>603</v>
      </c>
      <c r="C611" s="3">
        <v>21</v>
      </c>
      <c r="D611" s="3">
        <v>5</v>
      </c>
      <c r="E611" s="3">
        <v>94</v>
      </c>
      <c r="F611" s="3">
        <v>107</v>
      </c>
      <c r="G611" s="3">
        <f t="shared" si="28"/>
        <v>-13</v>
      </c>
      <c r="H611" s="3">
        <f t="shared" si="27"/>
        <v>-1.5215820604278738</v>
      </c>
      <c r="I611" s="3">
        <f t="shared" si="29"/>
        <v>131.75407839549121</v>
      </c>
    </row>
    <row r="612" spans="2:9">
      <c r="B612" s="3">
        <v>604</v>
      </c>
      <c r="C612" s="3">
        <v>13</v>
      </c>
      <c r="D612" s="3">
        <v>24</v>
      </c>
      <c r="E612" s="3">
        <v>98</v>
      </c>
      <c r="F612" s="3">
        <v>104</v>
      </c>
      <c r="G612" s="3">
        <f t="shared" si="28"/>
        <v>-6</v>
      </c>
      <c r="H612" s="3">
        <f t="shared" si="27"/>
        <v>-5.5346925988955267</v>
      </c>
      <c r="I612" s="3">
        <f t="shared" si="29"/>
        <v>0.21651097752259924</v>
      </c>
    </row>
    <row r="613" spans="2:9">
      <c r="B613" s="3">
        <v>605</v>
      </c>
      <c r="C613" s="3">
        <v>8</v>
      </c>
      <c r="D613" s="3">
        <v>17</v>
      </c>
      <c r="E613" s="3">
        <v>105</v>
      </c>
      <c r="F613" s="3">
        <v>97</v>
      </c>
      <c r="G613" s="3">
        <f t="shared" si="28"/>
        <v>8</v>
      </c>
      <c r="H613" s="3">
        <f t="shared" si="27"/>
        <v>-1.3965965637278872</v>
      </c>
      <c r="I613" s="3">
        <f t="shared" si="29"/>
        <v>88.296026981462717</v>
      </c>
    </row>
    <row r="614" spans="2:9">
      <c r="B614" s="3">
        <v>606</v>
      </c>
      <c r="C614" s="3">
        <v>20</v>
      </c>
      <c r="D614" s="3">
        <v>22</v>
      </c>
      <c r="E614" s="3">
        <v>107</v>
      </c>
      <c r="F614" s="3">
        <v>110</v>
      </c>
      <c r="G614" s="3">
        <f t="shared" si="28"/>
        <v>-3</v>
      </c>
      <c r="H614" s="3">
        <f t="shared" si="27"/>
        <v>1.6515443865331763</v>
      </c>
      <c r="I614" s="3">
        <f t="shared" si="29"/>
        <v>21.636865179888304</v>
      </c>
    </row>
    <row r="615" spans="2:9">
      <c r="B615" s="3">
        <v>607</v>
      </c>
      <c r="C615" s="3">
        <v>10</v>
      </c>
      <c r="D615" s="3">
        <v>26</v>
      </c>
      <c r="E615" s="3">
        <v>93</v>
      </c>
      <c r="F615" s="3">
        <v>80</v>
      </c>
      <c r="G615" s="3">
        <f t="shared" si="28"/>
        <v>13</v>
      </c>
      <c r="H615" s="3">
        <f t="shared" si="27"/>
        <v>5.6797695019540155</v>
      </c>
      <c r="I615" s="3">
        <f t="shared" si="29"/>
        <v>53.585774544522565</v>
      </c>
    </row>
    <row r="616" spans="2:9">
      <c r="B616" s="3">
        <v>608</v>
      </c>
      <c r="C616" s="3">
        <v>19</v>
      </c>
      <c r="D616" s="3">
        <v>5</v>
      </c>
      <c r="E616" s="3">
        <v>90</v>
      </c>
      <c r="F616" s="3">
        <v>101</v>
      </c>
      <c r="G616" s="3">
        <f t="shared" si="28"/>
        <v>-11</v>
      </c>
      <c r="H616" s="3">
        <f t="shared" si="27"/>
        <v>-5.039039138182277</v>
      </c>
      <c r="I616" s="3">
        <f t="shared" si="29"/>
        <v>35.533054396122694</v>
      </c>
    </row>
    <row r="617" spans="2:9">
      <c r="B617" s="3">
        <v>609</v>
      </c>
      <c r="C617" s="3">
        <v>1</v>
      </c>
      <c r="D617" s="3">
        <v>24</v>
      </c>
      <c r="E617" s="3">
        <v>115</v>
      </c>
      <c r="F617" s="3">
        <v>104</v>
      </c>
      <c r="G617" s="3">
        <f t="shared" si="28"/>
        <v>11</v>
      </c>
      <c r="H617" s="3">
        <f t="shared" si="27"/>
        <v>-6.8297945793506187</v>
      </c>
      <c r="I617" s="3">
        <f t="shared" si="29"/>
        <v>317.9015747418407</v>
      </c>
    </row>
    <row r="618" spans="2:9">
      <c r="B618" s="3">
        <v>610</v>
      </c>
      <c r="C618" s="3">
        <v>2</v>
      </c>
      <c r="D618" s="3">
        <v>6</v>
      </c>
      <c r="E618" s="3">
        <v>77</v>
      </c>
      <c r="F618" s="3">
        <v>58</v>
      </c>
      <c r="G618" s="3">
        <f t="shared" si="28"/>
        <v>19</v>
      </c>
      <c r="H618" s="3">
        <f t="shared" si="27"/>
        <v>10.845316858315284</v>
      </c>
      <c r="I618" s="3">
        <f t="shared" si="29"/>
        <v>66.498857141276915</v>
      </c>
    </row>
    <row r="619" spans="2:9">
      <c r="B619" s="3">
        <v>611</v>
      </c>
      <c r="C619" s="3">
        <v>16</v>
      </c>
      <c r="D619" s="3">
        <v>11</v>
      </c>
      <c r="E619" s="3">
        <v>88</v>
      </c>
      <c r="F619" s="3">
        <v>85</v>
      </c>
      <c r="G619" s="3">
        <f t="shared" si="28"/>
        <v>3</v>
      </c>
      <c r="H619" s="3">
        <f t="shared" si="27"/>
        <v>9.3803256510149868</v>
      </c>
      <c r="I619" s="3">
        <f t="shared" si="29"/>
        <v>40.708555412999814</v>
      </c>
    </row>
    <row r="620" spans="2:9">
      <c r="B620" s="3">
        <v>612</v>
      </c>
      <c r="C620" s="3">
        <v>3</v>
      </c>
      <c r="D620" s="3">
        <v>29</v>
      </c>
      <c r="E620" s="3">
        <v>104</v>
      </c>
      <c r="F620" s="3">
        <v>97</v>
      </c>
      <c r="G620" s="3">
        <f t="shared" si="28"/>
        <v>7</v>
      </c>
      <c r="H620" s="3">
        <f t="shared" si="27"/>
        <v>1.8142631926943986E-2</v>
      </c>
      <c r="I620" s="3">
        <f t="shared" si="29"/>
        <v>48.746332308116024</v>
      </c>
    </row>
    <row r="621" spans="2:9">
      <c r="B621" s="3">
        <v>613</v>
      </c>
      <c r="C621" s="3">
        <v>18</v>
      </c>
      <c r="D621" s="3">
        <v>23</v>
      </c>
      <c r="E621" s="3">
        <v>96</v>
      </c>
      <c r="F621" s="3">
        <v>97</v>
      </c>
      <c r="G621" s="3">
        <f t="shared" si="28"/>
        <v>-1</v>
      </c>
      <c r="H621" s="3">
        <f t="shared" si="27"/>
        <v>1.8574949524429392</v>
      </c>
      <c r="I621" s="3">
        <f t="shared" si="29"/>
        <v>8.1652774032368747</v>
      </c>
    </row>
    <row r="622" spans="2:9">
      <c r="B622" s="3">
        <v>614</v>
      </c>
      <c r="C622" s="3">
        <v>9</v>
      </c>
      <c r="D622" s="3">
        <v>7</v>
      </c>
      <c r="E622" s="3">
        <v>74</v>
      </c>
      <c r="F622" s="3">
        <v>98</v>
      </c>
      <c r="G622" s="3">
        <f t="shared" si="28"/>
        <v>-24</v>
      </c>
      <c r="H622" s="3">
        <f t="shared" si="27"/>
        <v>2.9251480501992009</v>
      </c>
      <c r="I622" s="3">
        <f t="shared" si="29"/>
        <v>724.96359752514581</v>
      </c>
    </row>
    <row r="623" spans="2:9">
      <c r="B623" s="3">
        <v>615</v>
      </c>
      <c r="C623" s="3">
        <v>28</v>
      </c>
      <c r="D623" s="3">
        <v>25</v>
      </c>
      <c r="E623" s="3">
        <v>90</v>
      </c>
      <c r="F623" s="3">
        <v>91</v>
      </c>
      <c r="G623" s="3">
        <f t="shared" si="28"/>
        <v>-1</v>
      </c>
      <c r="H623" s="3">
        <f t="shared" si="27"/>
        <v>-0.20869123829509117</v>
      </c>
      <c r="I623" s="3">
        <f t="shared" si="29"/>
        <v>0.62616955635095617</v>
      </c>
    </row>
    <row r="624" spans="2:9">
      <c r="B624" s="3">
        <v>616</v>
      </c>
      <c r="C624" s="3">
        <v>12</v>
      </c>
      <c r="D624" s="3">
        <v>17</v>
      </c>
      <c r="E624" s="3">
        <v>83</v>
      </c>
      <c r="F624" s="3">
        <v>89</v>
      </c>
      <c r="G624" s="3">
        <f t="shared" si="28"/>
        <v>-6</v>
      </c>
      <c r="H624" s="3">
        <f t="shared" si="27"/>
        <v>2.1308734848524029</v>
      </c>
      <c r="I624" s="3">
        <f t="shared" si="29"/>
        <v>66.111103626675856</v>
      </c>
    </row>
    <row r="625" spans="2:9">
      <c r="B625" s="3">
        <v>617</v>
      </c>
      <c r="C625" s="3">
        <v>14</v>
      </c>
      <c r="D625" s="3">
        <v>21</v>
      </c>
      <c r="E625" s="3">
        <v>91</v>
      </c>
      <c r="F625" s="3">
        <v>97</v>
      </c>
      <c r="G625" s="3">
        <f t="shared" si="28"/>
        <v>-6</v>
      </c>
      <c r="H625" s="3">
        <f t="shared" si="27"/>
        <v>-3.1849311543362653</v>
      </c>
      <c r="I625" s="3">
        <f t="shared" si="29"/>
        <v>7.9246126058265522</v>
      </c>
    </row>
    <row r="626" spans="2:9">
      <c r="B626" s="3">
        <v>618</v>
      </c>
      <c r="C626" s="3">
        <v>29</v>
      </c>
      <c r="D626" s="3">
        <v>16</v>
      </c>
      <c r="E626" s="3">
        <v>89</v>
      </c>
      <c r="F626" s="3">
        <v>97</v>
      </c>
      <c r="G626" s="3">
        <f t="shared" si="28"/>
        <v>-8</v>
      </c>
      <c r="H626" s="3">
        <f t="shared" si="27"/>
        <v>0.28878627165943049</v>
      </c>
      <c r="I626" s="3">
        <f t="shared" si="29"/>
        <v>68.703977857249853</v>
      </c>
    </row>
    <row r="627" spans="2:9">
      <c r="B627" s="3">
        <v>619</v>
      </c>
      <c r="C627" s="3">
        <v>4</v>
      </c>
      <c r="D627" s="3">
        <v>1</v>
      </c>
      <c r="E627" s="3">
        <v>101</v>
      </c>
      <c r="F627" s="3">
        <v>102</v>
      </c>
      <c r="G627" s="3">
        <f t="shared" si="28"/>
        <v>-1</v>
      </c>
      <c r="H627" s="3">
        <f t="shared" si="27"/>
        <v>-1.8571201901153191</v>
      </c>
      <c r="I627" s="3">
        <f t="shared" si="29"/>
        <v>0.73465502030332086</v>
      </c>
    </row>
    <row r="628" spans="2:9">
      <c r="B628" s="3">
        <v>620</v>
      </c>
      <c r="C628" s="3">
        <v>13</v>
      </c>
      <c r="D628" s="3">
        <v>26</v>
      </c>
      <c r="E628" s="3">
        <v>83</v>
      </c>
      <c r="F628" s="3">
        <v>95</v>
      </c>
      <c r="G628" s="3">
        <f t="shared" si="28"/>
        <v>-12</v>
      </c>
      <c r="H628" s="3">
        <f t="shared" si="27"/>
        <v>0.89066653706869248</v>
      </c>
      <c r="I628" s="3">
        <f t="shared" si="29"/>
        <v>166.16928376990256</v>
      </c>
    </row>
    <row r="629" spans="2:9">
      <c r="B629" s="3">
        <v>621</v>
      </c>
      <c r="C629" s="3">
        <v>25</v>
      </c>
      <c r="D629" s="3">
        <v>7</v>
      </c>
      <c r="E629" s="3">
        <v>108</v>
      </c>
      <c r="F629" s="3">
        <v>76</v>
      </c>
      <c r="G629" s="3">
        <f t="shared" si="28"/>
        <v>32</v>
      </c>
      <c r="H629" s="3">
        <f t="shared" si="27"/>
        <v>7.5430961147659357</v>
      </c>
      <c r="I629" s="3">
        <f t="shared" si="29"/>
        <v>598.14014765157697</v>
      </c>
    </row>
    <row r="630" spans="2:9">
      <c r="B630" s="3">
        <v>622</v>
      </c>
      <c r="C630" s="3">
        <v>15</v>
      </c>
      <c r="D630" s="3">
        <v>6</v>
      </c>
      <c r="E630" s="3">
        <v>88</v>
      </c>
      <c r="F630" s="3">
        <v>75</v>
      </c>
      <c r="G630" s="3">
        <f t="shared" si="28"/>
        <v>13</v>
      </c>
      <c r="H630" s="3">
        <f t="shared" si="27"/>
        <v>11.038864520857103</v>
      </c>
      <c r="I630" s="3">
        <f t="shared" si="29"/>
        <v>3.8460523675530385</v>
      </c>
    </row>
    <row r="631" spans="2:9">
      <c r="B631" s="3">
        <v>623</v>
      </c>
      <c r="C631" s="3">
        <v>8</v>
      </c>
      <c r="D631" s="3">
        <v>28</v>
      </c>
      <c r="E631" s="3">
        <v>108</v>
      </c>
      <c r="F631" s="3">
        <v>95</v>
      </c>
      <c r="G631" s="3">
        <f t="shared" si="28"/>
        <v>13</v>
      </c>
      <c r="H631" s="3">
        <f t="shared" si="27"/>
        <v>0.81393892805029733</v>
      </c>
      <c r="I631" s="3">
        <f t="shared" si="29"/>
        <v>148.50008444928793</v>
      </c>
    </row>
    <row r="632" spans="2:9">
      <c r="B632" s="3">
        <v>624</v>
      </c>
      <c r="C632" s="3">
        <v>27</v>
      </c>
      <c r="D632" s="3">
        <v>24</v>
      </c>
      <c r="E632" s="3">
        <v>101</v>
      </c>
      <c r="F632" s="3">
        <v>97</v>
      </c>
      <c r="G632" s="3">
        <f t="shared" si="28"/>
        <v>4</v>
      </c>
      <c r="H632" s="3">
        <f t="shared" si="27"/>
        <v>-9.0571842911171903</v>
      </c>
      <c r="I632" s="3">
        <f t="shared" si="29"/>
        <v>170.49006161219754</v>
      </c>
    </row>
    <row r="633" spans="2:9">
      <c r="B633" s="3">
        <v>625</v>
      </c>
      <c r="C633" s="3">
        <v>10</v>
      </c>
      <c r="D633" s="3">
        <v>11</v>
      </c>
      <c r="E633" s="3">
        <v>108</v>
      </c>
      <c r="F633" s="3">
        <v>101</v>
      </c>
      <c r="G633" s="3">
        <f t="shared" si="28"/>
        <v>7</v>
      </c>
      <c r="H633" s="3">
        <f t="shared" si="27"/>
        <v>9.4937241261972183</v>
      </c>
      <c r="I633" s="3">
        <f t="shared" si="29"/>
        <v>6.2186600175780802</v>
      </c>
    </row>
    <row r="634" spans="2:9">
      <c r="B634" s="3">
        <v>626</v>
      </c>
      <c r="C634" s="3">
        <v>19</v>
      </c>
      <c r="D634" s="3">
        <v>22</v>
      </c>
      <c r="E634" s="3">
        <v>106</v>
      </c>
      <c r="F634" s="3">
        <v>98</v>
      </c>
      <c r="G634" s="3">
        <f t="shared" si="28"/>
        <v>8</v>
      </c>
      <c r="H634" s="3">
        <f t="shared" si="27"/>
        <v>0.68895610965637499</v>
      </c>
      <c r="I634" s="3">
        <f t="shared" si="29"/>
        <v>53.451362766530849</v>
      </c>
    </row>
    <row r="635" spans="2:9">
      <c r="B635" s="3">
        <v>627</v>
      </c>
      <c r="C635" s="3">
        <v>2</v>
      </c>
      <c r="D635" s="3">
        <v>20</v>
      </c>
      <c r="E635" s="3">
        <v>91</v>
      </c>
      <c r="F635" s="3">
        <v>83</v>
      </c>
      <c r="G635" s="3">
        <f t="shared" si="28"/>
        <v>8</v>
      </c>
      <c r="H635" s="3">
        <f t="shared" si="27"/>
        <v>4.0982329976064671</v>
      </c>
      <c r="I635" s="3">
        <f t="shared" si="29"/>
        <v>15.223785740967015</v>
      </c>
    </row>
    <row r="636" spans="2:9">
      <c r="B636" s="3">
        <v>628</v>
      </c>
      <c r="C636" s="3">
        <v>3</v>
      </c>
      <c r="D636" s="3">
        <v>9</v>
      </c>
      <c r="E636" s="3">
        <v>100</v>
      </c>
      <c r="F636" s="3">
        <v>98</v>
      </c>
      <c r="G636" s="3">
        <f t="shared" si="28"/>
        <v>2</v>
      </c>
      <c r="H636" s="3">
        <f t="shared" si="27"/>
        <v>-3.3615228006667799</v>
      </c>
      <c r="I636" s="3">
        <f t="shared" si="29"/>
        <v>28.745926742069752</v>
      </c>
    </row>
    <row r="637" spans="2:9">
      <c r="B637" s="3">
        <v>629</v>
      </c>
      <c r="C637" s="3">
        <v>5</v>
      </c>
      <c r="D637" s="3">
        <v>23</v>
      </c>
      <c r="E637" s="3">
        <v>93</v>
      </c>
      <c r="F637" s="3">
        <v>100</v>
      </c>
      <c r="G637" s="3">
        <f t="shared" si="28"/>
        <v>-7</v>
      </c>
      <c r="H637" s="3">
        <f t="shared" si="27"/>
        <v>7.7113271608202432</v>
      </c>
      <c r="I637" s="3">
        <f t="shared" si="29"/>
        <v>216.42314683268739</v>
      </c>
    </row>
    <row r="638" spans="2:9">
      <c r="B638" s="3">
        <v>630</v>
      </c>
      <c r="C638" s="3">
        <v>29</v>
      </c>
      <c r="D638" s="3">
        <v>22</v>
      </c>
      <c r="E638" s="3">
        <v>98</v>
      </c>
      <c r="F638" s="3">
        <v>93</v>
      </c>
      <c r="G638" s="3">
        <f t="shared" si="28"/>
        <v>5</v>
      </c>
      <c r="H638" s="3">
        <f t="shared" si="27"/>
        <v>0.82712343733172689</v>
      </c>
      <c r="I638" s="3">
        <f t="shared" si="29"/>
        <v>17.412898807266185</v>
      </c>
    </row>
    <row r="639" spans="2:9">
      <c r="B639" s="3">
        <v>631</v>
      </c>
      <c r="C639" s="3">
        <v>4</v>
      </c>
      <c r="D639" s="3">
        <v>11</v>
      </c>
      <c r="E639" s="3">
        <v>104</v>
      </c>
      <c r="F639" s="3">
        <v>100</v>
      </c>
      <c r="G639" s="3">
        <f t="shared" si="28"/>
        <v>4</v>
      </c>
      <c r="H639" s="3">
        <f t="shared" si="27"/>
        <v>-2.3033845730328752</v>
      </c>
      <c r="I639" s="3">
        <f t="shared" si="29"/>
        <v>39.73265707554885</v>
      </c>
    </row>
    <row r="640" spans="2:9">
      <c r="B640" s="3">
        <v>632</v>
      </c>
      <c r="C640" s="3">
        <v>14</v>
      </c>
      <c r="D640" s="3">
        <v>10</v>
      </c>
      <c r="E640" s="3">
        <v>95</v>
      </c>
      <c r="F640" s="3">
        <v>102</v>
      </c>
      <c r="G640" s="3">
        <f t="shared" si="28"/>
        <v>-7</v>
      </c>
      <c r="H640" s="3">
        <f t="shared" si="27"/>
        <v>-3.4860371715543761</v>
      </c>
      <c r="I640" s="3">
        <f t="shared" si="29"/>
        <v>12.347934759697569</v>
      </c>
    </row>
    <row r="641" spans="2:9">
      <c r="B641" s="3">
        <v>633</v>
      </c>
      <c r="C641" s="3">
        <v>16</v>
      </c>
      <c r="D641" s="3">
        <v>25</v>
      </c>
      <c r="E641" s="3">
        <v>106</v>
      </c>
      <c r="F641" s="3">
        <v>95</v>
      </c>
      <c r="G641" s="3">
        <f t="shared" si="28"/>
        <v>11</v>
      </c>
      <c r="H641" s="3">
        <f t="shared" si="27"/>
        <v>-0.5748326412711684</v>
      </c>
      <c r="I641" s="3">
        <f t="shared" si="29"/>
        <v>133.9767506734365</v>
      </c>
    </row>
    <row r="642" spans="2:9">
      <c r="B642" s="3">
        <v>634</v>
      </c>
      <c r="C642" s="3">
        <v>13</v>
      </c>
      <c r="D642" s="3">
        <v>9</v>
      </c>
      <c r="E642" s="3">
        <v>95</v>
      </c>
      <c r="F642" s="3">
        <v>100</v>
      </c>
      <c r="G642" s="3">
        <f t="shared" si="28"/>
        <v>-5</v>
      </c>
      <c r="H642" s="3">
        <f t="shared" si="27"/>
        <v>-0.6325890664075251</v>
      </c>
      <c r="I642" s="3">
        <f t="shared" si="29"/>
        <v>19.074278262863093</v>
      </c>
    </row>
    <row r="643" spans="2:9">
      <c r="B643" s="3">
        <v>635</v>
      </c>
      <c r="C643" s="3">
        <v>18</v>
      </c>
      <c r="D643" s="3">
        <v>15</v>
      </c>
      <c r="E643" s="3">
        <v>93</v>
      </c>
      <c r="F643" s="3">
        <v>108</v>
      </c>
      <c r="G643" s="3">
        <f t="shared" si="28"/>
        <v>-15</v>
      </c>
      <c r="H643" s="3">
        <f t="shared" si="27"/>
        <v>5.4981886841029652</v>
      </c>
      <c r="I643" s="3">
        <f t="shared" si="29"/>
        <v>420.17573932908675</v>
      </c>
    </row>
    <row r="644" spans="2:9">
      <c r="B644" s="3">
        <v>636</v>
      </c>
      <c r="C644" s="3">
        <v>6</v>
      </c>
      <c r="D644" s="3">
        <v>17</v>
      </c>
      <c r="E644" s="3">
        <v>66</v>
      </c>
      <c r="F644" s="3">
        <v>92</v>
      </c>
      <c r="G644" s="3">
        <f t="shared" si="28"/>
        <v>-26</v>
      </c>
      <c r="H644" s="3">
        <f t="shared" si="27"/>
        <v>-8.2105535346021998</v>
      </c>
      <c r="I644" s="3">
        <f t="shared" si="29"/>
        <v>316.46440554525435</v>
      </c>
    </row>
    <row r="645" spans="2:9">
      <c r="B645" s="3">
        <v>637</v>
      </c>
      <c r="C645" s="3">
        <v>19</v>
      </c>
      <c r="D645" s="3">
        <v>1</v>
      </c>
      <c r="E645" s="3">
        <v>103</v>
      </c>
      <c r="F645" s="3">
        <v>98</v>
      </c>
      <c r="G645" s="3">
        <f t="shared" si="28"/>
        <v>5</v>
      </c>
      <c r="H645" s="3">
        <f t="shared" si="27"/>
        <v>6.1214254141422613</v>
      </c>
      <c r="I645" s="3">
        <f t="shared" si="29"/>
        <v>1.2575949594841422</v>
      </c>
    </row>
    <row r="646" spans="2:9">
      <c r="B646" s="3">
        <v>638</v>
      </c>
      <c r="C646" s="3">
        <v>7</v>
      </c>
      <c r="D646" s="3">
        <v>2</v>
      </c>
      <c r="E646" s="3">
        <v>86</v>
      </c>
      <c r="F646" s="3">
        <v>83</v>
      </c>
      <c r="G646" s="3">
        <f t="shared" si="28"/>
        <v>3</v>
      </c>
      <c r="H646" s="3">
        <f t="shared" si="27"/>
        <v>7.0992141269096862</v>
      </c>
      <c r="I646" s="3">
        <f t="shared" si="29"/>
        <v>16.80355645825594</v>
      </c>
    </row>
    <row r="647" spans="2:9">
      <c r="B647" s="3">
        <v>639</v>
      </c>
      <c r="C647" s="3">
        <v>15</v>
      </c>
      <c r="D647" s="3">
        <v>21</v>
      </c>
      <c r="E647" s="3">
        <v>81</v>
      </c>
      <c r="F647" s="3">
        <v>108</v>
      </c>
      <c r="G647" s="3">
        <f t="shared" si="28"/>
        <v>-27</v>
      </c>
      <c r="H647" s="3">
        <f t="shared" si="27"/>
        <v>1.7369118592706843</v>
      </c>
      <c r="I647" s="3">
        <f t="shared" si="29"/>
        <v>825.81010320749203</v>
      </c>
    </row>
    <row r="648" spans="2:9">
      <c r="B648" s="3">
        <v>640</v>
      </c>
      <c r="C648" s="3">
        <v>26</v>
      </c>
      <c r="D648" s="3">
        <v>8</v>
      </c>
      <c r="E648" s="3">
        <v>91</v>
      </c>
      <c r="F648" s="3">
        <v>88</v>
      </c>
      <c r="G648" s="3">
        <f t="shared" si="28"/>
        <v>3</v>
      </c>
      <c r="H648" s="3">
        <f t="shared" si="27"/>
        <v>4.8208993335249222</v>
      </c>
      <c r="I648" s="3">
        <f t="shared" si="29"/>
        <v>3.3156743828315056</v>
      </c>
    </row>
    <row r="649" spans="2:9">
      <c r="B649" s="3">
        <v>641</v>
      </c>
      <c r="C649" s="3">
        <v>24</v>
      </c>
      <c r="D649" s="3">
        <v>28</v>
      </c>
      <c r="E649" s="3">
        <v>92</v>
      </c>
      <c r="F649" s="3">
        <v>102</v>
      </c>
      <c r="G649" s="3">
        <f t="shared" si="28"/>
        <v>-10</v>
      </c>
      <c r="H649" s="3">
        <f t="shared" ref="H649:H712" si="30">Home_edge+VLOOKUP(C649,lookup,3)-VLOOKUP(D649,lookup,3)</f>
        <v>8.2044138337650772</v>
      </c>
      <c r="I649" s="3">
        <f t="shared" si="29"/>
        <v>331.40068303097729</v>
      </c>
    </row>
    <row r="650" spans="2:9">
      <c r="B650" s="3">
        <v>642</v>
      </c>
      <c r="C650" s="3">
        <v>23</v>
      </c>
      <c r="D650" s="3">
        <v>6</v>
      </c>
      <c r="E650" s="3">
        <v>98</v>
      </c>
      <c r="F650" s="3">
        <v>92</v>
      </c>
      <c r="G650" s="3">
        <f t="shared" ref="G650:G713" si="31">E650-F650</f>
        <v>6</v>
      </c>
      <c r="H650" s="3">
        <f t="shared" si="30"/>
        <v>14.679558252517129</v>
      </c>
      <c r="I650" s="3">
        <f t="shared" ref="I650:I713" si="32">(G650-H650)^2</f>
        <v>75.334731458838206</v>
      </c>
    </row>
    <row r="651" spans="2:9">
      <c r="B651" s="3">
        <v>643</v>
      </c>
      <c r="C651" s="3">
        <v>21</v>
      </c>
      <c r="D651" s="3">
        <v>1</v>
      </c>
      <c r="E651" s="3">
        <v>83</v>
      </c>
      <c r="F651" s="3">
        <v>97</v>
      </c>
      <c r="G651" s="3">
        <f t="shared" si="31"/>
        <v>-14</v>
      </c>
      <c r="H651" s="3">
        <f t="shared" si="30"/>
        <v>9.6388824918966645</v>
      </c>
      <c r="I651" s="3">
        <f t="shared" si="32"/>
        <v>558.79676546569874</v>
      </c>
    </row>
    <row r="652" spans="2:9">
      <c r="B652" s="3">
        <v>644</v>
      </c>
      <c r="C652" s="3">
        <v>20</v>
      </c>
      <c r="D652" s="3">
        <v>4</v>
      </c>
      <c r="E652" s="3">
        <v>113</v>
      </c>
      <c r="F652" s="3">
        <v>108</v>
      </c>
      <c r="G652" s="3">
        <f t="shared" si="31"/>
        <v>5</v>
      </c>
      <c r="H652" s="3">
        <f t="shared" si="30"/>
        <v>12.796917444908742</v>
      </c>
      <c r="I652" s="3">
        <f t="shared" si="32"/>
        <v>60.791921642722258</v>
      </c>
    </row>
    <row r="653" spans="2:9">
      <c r="B653" s="3">
        <v>645</v>
      </c>
      <c r="C653" s="3">
        <v>10</v>
      </c>
      <c r="D653" s="3">
        <v>25</v>
      </c>
      <c r="E653" s="3">
        <v>97</v>
      </c>
      <c r="F653" s="3">
        <v>106</v>
      </c>
      <c r="G653" s="3">
        <f t="shared" si="31"/>
        <v>-9</v>
      </c>
      <c r="H653" s="3">
        <f t="shared" si="30"/>
        <v>-0.46143416608893606</v>
      </c>
      <c r="I653" s="3">
        <f t="shared" si="32"/>
        <v>72.907106500033365</v>
      </c>
    </row>
    <row r="654" spans="2:9">
      <c r="B654" s="3">
        <v>646</v>
      </c>
      <c r="C654" s="3">
        <v>14</v>
      </c>
      <c r="D654" s="3">
        <v>19</v>
      </c>
      <c r="E654" s="3">
        <v>82</v>
      </c>
      <c r="F654" s="3">
        <v>80</v>
      </c>
      <c r="G654" s="3">
        <f t="shared" si="31"/>
        <v>2</v>
      </c>
      <c r="H654" s="3">
        <f t="shared" si="30"/>
        <v>0.33252592341813769</v>
      </c>
      <c r="I654" s="3">
        <f t="shared" si="32"/>
        <v>2.7804697960725342</v>
      </c>
    </row>
    <row r="655" spans="2:9">
      <c r="B655" s="3">
        <v>647</v>
      </c>
      <c r="C655" s="3">
        <v>17</v>
      </c>
      <c r="D655" s="3">
        <v>29</v>
      </c>
      <c r="E655" s="3">
        <v>86</v>
      </c>
      <c r="F655" s="3">
        <v>78</v>
      </c>
      <c r="G655" s="3">
        <f t="shared" si="31"/>
        <v>8</v>
      </c>
      <c r="H655" s="3">
        <f t="shared" si="30"/>
        <v>9.9994577506435505</v>
      </c>
      <c r="I655" s="3">
        <f t="shared" si="32"/>
        <v>3.9978312966085663</v>
      </c>
    </row>
    <row r="656" spans="2:9">
      <c r="B656" s="3">
        <v>648</v>
      </c>
      <c r="C656" s="3">
        <v>18</v>
      </c>
      <c r="D656" s="3">
        <v>27</v>
      </c>
      <c r="E656" s="3">
        <v>104</v>
      </c>
      <c r="F656" s="3">
        <v>83</v>
      </c>
      <c r="G656" s="3">
        <f t="shared" si="31"/>
        <v>21</v>
      </c>
      <c r="H656" s="3">
        <f t="shared" si="30"/>
        <v>11.389805619488166</v>
      </c>
      <c r="I656" s="3">
        <f t="shared" si="32"/>
        <v>92.35583603122123</v>
      </c>
    </row>
    <row r="657" spans="2:9">
      <c r="B657" s="3">
        <v>649</v>
      </c>
      <c r="C657" s="3">
        <v>9</v>
      </c>
      <c r="D657" s="3">
        <v>5</v>
      </c>
      <c r="E657" s="3">
        <v>81</v>
      </c>
      <c r="F657" s="3">
        <v>104</v>
      </c>
      <c r="G657" s="3">
        <f t="shared" si="31"/>
        <v>-23</v>
      </c>
      <c r="H657" s="3">
        <f t="shared" si="30"/>
        <v>-1.5212063779132015</v>
      </c>
      <c r="I657" s="3">
        <f t="shared" si="32"/>
        <v>461.33857546019652</v>
      </c>
    </row>
    <row r="658" spans="2:9">
      <c r="B658" s="3">
        <v>650</v>
      </c>
      <c r="C658" s="3">
        <v>28</v>
      </c>
      <c r="D658" s="3">
        <v>23</v>
      </c>
      <c r="E658" s="3">
        <v>95</v>
      </c>
      <c r="F658" s="3">
        <v>71</v>
      </c>
      <c r="G658" s="3">
        <f t="shared" si="31"/>
        <v>24</v>
      </c>
      <c r="H658" s="3">
        <f t="shared" si="30"/>
        <v>2.8878104816299648</v>
      </c>
      <c r="I658" s="3">
        <f t="shared" si="32"/>
        <v>445.72454625957351</v>
      </c>
    </row>
    <row r="659" spans="2:9">
      <c r="B659" s="3">
        <v>651</v>
      </c>
      <c r="C659" s="3">
        <v>22</v>
      </c>
      <c r="D659" s="3">
        <v>12</v>
      </c>
      <c r="E659" s="3">
        <v>90</v>
      </c>
      <c r="F659" s="3">
        <v>99</v>
      </c>
      <c r="G659" s="3">
        <f t="shared" si="31"/>
        <v>-9</v>
      </c>
      <c r="H659" s="3">
        <f t="shared" si="30"/>
        <v>2.4656795822697584</v>
      </c>
      <c r="I659" s="3">
        <f t="shared" si="32"/>
        <v>131.46180828327761</v>
      </c>
    </row>
    <row r="660" spans="2:9">
      <c r="B660" s="3">
        <v>652</v>
      </c>
      <c r="C660" s="3">
        <v>11</v>
      </c>
      <c r="D660" s="3">
        <v>3</v>
      </c>
      <c r="E660" s="3">
        <v>77</v>
      </c>
      <c r="F660" s="3">
        <v>75</v>
      </c>
      <c r="G660" s="3">
        <f t="shared" si="31"/>
        <v>2</v>
      </c>
      <c r="H660" s="3">
        <f t="shared" si="30"/>
        <v>5.7358797004960786</v>
      </c>
      <c r="I660" s="3">
        <f t="shared" si="32"/>
        <v>13.95679713657867</v>
      </c>
    </row>
    <row r="661" spans="2:9">
      <c r="B661" s="3">
        <v>653</v>
      </c>
      <c r="C661" s="3">
        <v>5</v>
      </c>
      <c r="D661" s="3">
        <v>16</v>
      </c>
      <c r="E661" s="3">
        <v>112</v>
      </c>
      <c r="F661" s="3">
        <v>109</v>
      </c>
      <c r="G661" s="3">
        <f t="shared" si="31"/>
        <v>3</v>
      </c>
      <c r="H661" s="3">
        <f t="shared" si="30"/>
        <v>9.0454416459407163</v>
      </c>
      <c r="I661" s="3">
        <f t="shared" si="32"/>
        <v>36.547364694474396</v>
      </c>
    </row>
    <row r="662" spans="2:9">
      <c r="B662" s="3">
        <v>654</v>
      </c>
      <c r="C662" s="3">
        <v>15</v>
      </c>
      <c r="D662" s="3">
        <v>29</v>
      </c>
      <c r="E662" s="3">
        <v>97</v>
      </c>
      <c r="F662" s="3">
        <v>90</v>
      </c>
      <c r="G662" s="3">
        <f t="shared" si="31"/>
        <v>7</v>
      </c>
      <c r="H662" s="3">
        <f t="shared" si="30"/>
        <v>5.1162016093497353</v>
      </c>
      <c r="I662" s="3">
        <f t="shared" si="32"/>
        <v>3.5486963766165274</v>
      </c>
    </row>
    <row r="663" spans="2:9">
      <c r="B663" s="3">
        <v>655</v>
      </c>
      <c r="C663" s="3">
        <v>26</v>
      </c>
      <c r="D663" s="3">
        <v>24</v>
      </c>
      <c r="E663" s="3">
        <v>77</v>
      </c>
      <c r="F663" s="3">
        <v>95</v>
      </c>
      <c r="G663" s="3">
        <f t="shared" si="31"/>
        <v>-18</v>
      </c>
      <c r="H663" s="3">
        <f t="shared" si="30"/>
        <v>-2.5695755721898585</v>
      </c>
      <c r="I663" s="3">
        <f t="shared" si="32"/>
        <v>238.09799802235992</v>
      </c>
    </row>
    <row r="664" spans="2:9">
      <c r="B664" s="3">
        <v>656</v>
      </c>
      <c r="C664" s="3">
        <v>27</v>
      </c>
      <c r="D664" s="3">
        <v>10</v>
      </c>
      <c r="E664" s="3">
        <v>102</v>
      </c>
      <c r="F664" s="3">
        <v>90</v>
      </c>
      <c r="G664" s="3">
        <f t="shared" si="31"/>
        <v>12</v>
      </c>
      <c r="H664" s="3">
        <f t="shared" si="30"/>
        <v>-4.4558110933326276</v>
      </c>
      <c r="I664" s="3">
        <f t="shared" si="32"/>
        <v>270.79371873944916</v>
      </c>
    </row>
    <row r="665" spans="2:9">
      <c r="B665" s="3">
        <v>657</v>
      </c>
      <c r="C665" s="3">
        <v>21</v>
      </c>
      <c r="D665" s="3">
        <v>14</v>
      </c>
      <c r="E665" s="3">
        <v>104</v>
      </c>
      <c r="F665" s="3">
        <v>99</v>
      </c>
      <c r="G665" s="3">
        <f t="shared" si="31"/>
        <v>5</v>
      </c>
      <c r="H665" s="3">
        <f t="shared" si="30"/>
        <v>10.896498281884984</v>
      </c>
      <c r="I665" s="3">
        <f t="shared" si="32"/>
        <v>34.768691988272572</v>
      </c>
    </row>
    <row r="666" spans="2:9">
      <c r="B666" s="3">
        <v>658</v>
      </c>
      <c r="C666" s="3">
        <v>1</v>
      </c>
      <c r="D666" s="3">
        <v>4</v>
      </c>
      <c r="E666" s="3">
        <v>96</v>
      </c>
      <c r="F666" s="3">
        <v>91</v>
      </c>
      <c r="G666" s="3">
        <f t="shared" si="31"/>
        <v>5</v>
      </c>
      <c r="H666" s="3">
        <f t="shared" si="30"/>
        <v>9.5686873176640379</v>
      </c>
      <c r="I666" s="3">
        <f t="shared" si="32"/>
        <v>20.872903806584223</v>
      </c>
    </row>
    <row r="667" spans="2:9">
      <c r="B667" s="3">
        <v>659</v>
      </c>
      <c r="C667" s="3">
        <v>2</v>
      </c>
      <c r="D667" s="3">
        <v>7</v>
      </c>
      <c r="E667" s="3">
        <v>66</v>
      </c>
      <c r="F667" s="3">
        <v>118</v>
      </c>
      <c r="G667" s="3">
        <f t="shared" si="31"/>
        <v>-52</v>
      </c>
      <c r="H667" s="3">
        <f t="shared" si="30"/>
        <v>0.61235300063903386</v>
      </c>
      <c r="I667" s="3">
        <f t="shared" si="32"/>
        <v>2768.0596882638511</v>
      </c>
    </row>
    <row r="668" spans="2:9">
      <c r="B668" s="3">
        <v>660</v>
      </c>
      <c r="C668" s="3">
        <v>17</v>
      </c>
      <c r="D668" s="3">
        <v>18</v>
      </c>
      <c r="E668" s="3">
        <v>89</v>
      </c>
      <c r="F668" s="3">
        <v>72</v>
      </c>
      <c r="G668" s="3">
        <f t="shared" si="31"/>
        <v>17</v>
      </c>
      <c r="H668" s="3">
        <f t="shared" si="30"/>
        <v>7.0966345847395704</v>
      </c>
      <c r="I668" s="3">
        <f t="shared" si="32"/>
        <v>98.076646548176384</v>
      </c>
    </row>
    <row r="669" spans="2:9">
      <c r="B669" s="3">
        <v>661</v>
      </c>
      <c r="C669" s="3">
        <v>20</v>
      </c>
      <c r="D669" s="3">
        <v>25</v>
      </c>
      <c r="E669" s="3">
        <v>108</v>
      </c>
      <c r="F669" s="3">
        <v>109</v>
      </c>
      <c r="G669" s="3">
        <f t="shared" si="31"/>
        <v>-1</v>
      </c>
      <c r="H669" s="3">
        <f t="shared" si="30"/>
        <v>-3.3174089841846484</v>
      </c>
      <c r="I669" s="3">
        <f t="shared" si="32"/>
        <v>5.3703843999797236</v>
      </c>
    </row>
    <row r="670" spans="2:9">
      <c r="B670" s="3">
        <v>662</v>
      </c>
      <c r="C670" s="3">
        <v>13</v>
      </c>
      <c r="D670" s="3">
        <v>19</v>
      </c>
      <c r="E670" s="3">
        <v>102</v>
      </c>
      <c r="F670" s="3">
        <v>108</v>
      </c>
      <c r="G670" s="3">
        <f t="shared" si="31"/>
        <v>-6</v>
      </c>
      <c r="H670" s="3">
        <f t="shared" si="30"/>
        <v>2.8852436938615504</v>
      </c>
      <c r="I670" s="3">
        <f t="shared" si="32"/>
        <v>78.947555499306446</v>
      </c>
    </row>
    <row r="671" spans="2:9">
      <c r="B671" s="3">
        <v>663</v>
      </c>
      <c r="C671" s="3">
        <v>9</v>
      </c>
      <c r="D671" s="3">
        <v>16</v>
      </c>
      <c r="E671" s="3">
        <v>121</v>
      </c>
      <c r="F671" s="3">
        <v>101</v>
      </c>
      <c r="G671" s="3">
        <f t="shared" si="31"/>
        <v>20</v>
      </c>
      <c r="H671" s="3">
        <f t="shared" si="30"/>
        <v>3.6684517042531541</v>
      </c>
      <c r="I671" s="3">
        <f t="shared" si="32"/>
        <v>266.71946973631168</v>
      </c>
    </row>
    <row r="672" spans="2:9">
      <c r="B672" s="3">
        <v>664</v>
      </c>
      <c r="C672" s="3">
        <v>28</v>
      </c>
      <c r="D672" s="3">
        <v>8</v>
      </c>
      <c r="E672" s="3">
        <v>102</v>
      </c>
      <c r="F672" s="3">
        <v>94</v>
      </c>
      <c r="G672" s="3">
        <f t="shared" si="31"/>
        <v>8</v>
      </c>
      <c r="H672" s="3">
        <f t="shared" si="30"/>
        <v>6.8976281994984223</v>
      </c>
      <c r="I672" s="3">
        <f t="shared" si="32"/>
        <v>1.2152235865410901</v>
      </c>
    </row>
    <row r="673" spans="2:9">
      <c r="B673" s="3">
        <v>665</v>
      </c>
      <c r="C673" s="3">
        <v>23</v>
      </c>
      <c r="D673" s="3">
        <v>3</v>
      </c>
      <c r="E673" s="3">
        <v>107</v>
      </c>
      <c r="F673" s="3">
        <v>94</v>
      </c>
      <c r="G673" s="3">
        <f t="shared" si="31"/>
        <v>13</v>
      </c>
      <c r="H673" s="3">
        <f t="shared" si="30"/>
        <v>12.594536272857177</v>
      </c>
      <c r="I673" s="3">
        <f t="shared" si="32"/>
        <v>0.16440083402854996</v>
      </c>
    </row>
    <row r="674" spans="2:9">
      <c r="B674" s="3">
        <v>666</v>
      </c>
      <c r="C674" s="3">
        <v>24</v>
      </c>
      <c r="D674" s="3">
        <v>12</v>
      </c>
      <c r="E674" s="3">
        <v>113</v>
      </c>
      <c r="F674" s="3">
        <v>124</v>
      </c>
      <c r="G674" s="3">
        <f t="shared" si="31"/>
        <v>-11</v>
      </c>
      <c r="H674" s="3">
        <f t="shared" si="30"/>
        <v>7.71878842090885</v>
      </c>
      <c r="I674" s="3">
        <f t="shared" si="32"/>
        <v>350.39303994675129</v>
      </c>
    </row>
    <row r="675" spans="2:9">
      <c r="B675" s="3">
        <v>667</v>
      </c>
      <c r="C675" s="3">
        <v>11</v>
      </c>
      <c r="D675" s="3">
        <v>22</v>
      </c>
      <c r="E675" s="3">
        <v>92</v>
      </c>
      <c r="F675" s="3">
        <v>98</v>
      </c>
      <c r="G675" s="3">
        <f t="shared" si="31"/>
        <v>-6</v>
      </c>
      <c r="H675" s="3">
        <f t="shared" si="30"/>
        <v>-1.1304213577939703</v>
      </c>
      <c r="I675" s="3">
        <f t="shared" si="32"/>
        <v>23.712796152629117</v>
      </c>
    </row>
    <row r="676" spans="2:9">
      <c r="B676" s="3">
        <v>668</v>
      </c>
      <c r="C676" s="3">
        <v>29</v>
      </c>
      <c r="D676" s="3">
        <v>18</v>
      </c>
      <c r="E676" s="3">
        <v>109</v>
      </c>
      <c r="F676" s="3">
        <v>104</v>
      </c>
      <c r="G676" s="3">
        <f t="shared" si="31"/>
        <v>5</v>
      </c>
      <c r="H676" s="3">
        <f t="shared" si="30"/>
        <v>0.95296039787037912</v>
      </c>
      <c r="I676" s="3">
        <f t="shared" si="32"/>
        <v>16.378529541205477</v>
      </c>
    </row>
    <row r="677" spans="2:9">
      <c r="B677" s="3">
        <v>669</v>
      </c>
      <c r="C677" s="3">
        <v>10</v>
      </c>
      <c r="D677" s="3">
        <v>2</v>
      </c>
      <c r="E677" s="3">
        <v>109</v>
      </c>
      <c r="F677" s="3">
        <v>100</v>
      </c>
      <c r="G677" s="3">
        <f t="shared" si="31"/>
        <v>9</v>
      </c>
      <c r="H677" s="3">
        <f t="shared" si="30"/>
        <v>6.4693089480379644</v>
      </c>
      <c r="I677" s="3">
        <f t="shared" si="32"/>
        <v>6.4043972004807141</v>
      </c>
    </row>
    <row r="678" spans="2:9">
      <c r="B678" s="3">
        <v>670</v>
      </c>
      <c r="C678" s="3">
        <v>7</v>
      </c>
      <c r="D678" s="3">
        <v>17</v>
      </c>
      <c r="E678" s="3">
        <v>106</v>
      </c>
      <c r="F678" s="3">
        <v>84</v>
      </c>
      <c r="G678" s="3">
        <f t="shared" si="31"/>
        <v>22</v>
      </c>
      <c r="H678" s="3">
        <f t="shared" si="30"/>
        <v>2.0224103230740509</v>
      </c>
      <c r="I678" s="3">
        <f t="shared" si="32"/>
        <v>399.10408929961824</v>
      </c>
    </row>
    <row r="679" spans="2:9">
      <c r="B679" s="3">
        <v>671</v>
      </c>
      <c r="C679" s="3">
        <v>14</v>
      </c>
      <c r="D679" s="3">
        <v>25</v>
      </c>
      <c r="E679" s="3">
        <v>65</v>
      </c>
      <c r="F679" s="3">
        <v>67</v>
      </c>
      <c r="G679" s="3">
        <f t="shared" si="31"/>
        <v>-2</v>
      </c>
      <c r="H679" s="3">
        <f t="shared" si="30"/>
        <v>-7.803254901417672</v>
      </c>
      <c r="I679" s="3">
        <f t="shared" si="32"/>
        <v>33.677767450828235</v>
      </c>
    </row>
    <row r="680" spans="2:9">
      <c r="B680" s="3">
        <v>672</v>
      </c>
      <c r="C680" s="3">
        <v>15</v>
      </c>
      <c r="D680" s="3">
        <v>19</v>
      </c>
      <c r="E680" s="3">
        <v>107</v>
      </c>
      <c r="F680" s="3">
        <v>100</v>
      </c>
      <c r="G680" s="3">
        <f t="shared" si="31"/>
        <v>7</v>
      </c>
      <c r="H680" s="3">
        <f t="shared" si="30"/>
        <v>5.2543689370250872</v>
      </c>
      <c r="I680" s="3">
        <f t="shared" si="32"/>
        <v>3.047227808022924</v>
      </c>
    </row>
    <row r="681" spans="2:9">
      <c r="B681" s="3">
        <v>673</v>
      </c>
      <c r="C681" s="3">
        <v>5</v>
      </c>
      <c r="D681" s="3">
        <v>6</v>
      </c>
      <c r="E681" s="3">
        <v>122</v>
      </c>
      <c r="F681" s="3">
        <v>100</v>
      </c>
      <c r="G681" s="3">
        <f t="shared" si="31"/>
        <v>22</v>
      </c>
      <c r="H681" s="3">
        <f t="shared" si="30"/>
        <v>18.535101849563013</v>
      </c>
      <c r="I681" s="3">
        <f t="shared" si="32"/>
        <v>12.005519192901653</v>
      </c>
    </row>
    <row r="682" spans="2:9">
      <c r="B682" s="3">
        <v>674</v>
      </c>
      <c r="C682" s="3">
        <v>22</v>
      </c>
      <c r="D682" s="3">
        <v>8</v>
      </c>
      <c r="E682" s="3">
        <v>116</v>
      </c>
      <c r="F682" s="3">
        <v>107</v>
      </c>
      <c r="G682" s="3">
        <f t="shared" si="31"/>
        <v>9</v>
      </c>
      <c r="H682" s="3">
        <f t="shared" si="30"/>
        <v>5.9931496308500485</v>
      </c>
      <c r="I682" s="3">
        <f t="shared" si="32"/>
        <v>9.0411491424572006</v>
      </c>
    </row>
    <row r="683" spans="2:9">
      <c r="B683" s="3">
        <v>675</v>
      </c>
      <c r="C683" s="3">
        <v>26</v>
      </c>
      <c r="D683" s="3">
        <v>3</v>
      </c>
      <c r="E683" s="3">
        <v>90</v>
      </c>
      <c r="F683" s="3">
        <v>77</v>
      </c>
      <c r="G683" s="3">
        <f t="shared" si="31"/>
        <v>13</v>
      </c>
      <c r="H683" s="3">
        <f t="shared" si="30"/>
        <v>9.5498343247392832</v>
      </c>
      <c r="I683" s="3">
        <f t="shared" si="32"/>
        <v>11.903643186747239</v>
      </c>
    </row>
    <row r="684" spans="2:9">
      <c r="B684" s="3">
        <v>676</v>
      </c>
      <c r="C684" s="3">
        <v>12</v>
      </c>
      <c r="D684" s="3">
        <v>28</v>
      </c>
      <c r="E684" s="3">
        <v>99</v>
      </c>
      <c r="F684" s="3">
        <v>87</v>
      </c>
      <c r="G684" s="3">
        <f t="shared" si="31"/>
        <v>12</v>
      </c>
      <c r="H684" s="3">
        <f t="shared" si="30"/>
        <v>4.3414089766305874</v>
      </c>
      <c r="I684" s="3">
        <f t="shared" si="32"/>
        <v>58.654016463234548</v>
      </c>
    </row>
    <row r="685" spans="2:9">
      <c r="B685" s="3">
        <v>677</v>
      </c>
      <c r="C685" s="3">
        <v>4</v>
      </c>
      <c r="D685" s="3">
        <v>23</v>
      </c>
      <c r="E685" s="3">
        <v>95</v>
      </c>
      <c r="F685" s="3">
        <v>114</v>
      </c>
      <c r="G685" s="3">
        <f t="shared" si="31"/>
        <v>-19</v>
      </c>
      <c r="H685" s="3">
        <f t="shared" si="30"/>
        <v>-9.1620411453939745</v>
      </c>
      <c r="I685" s="3">
        <f t="shared" si="32"/>
        <v>96.785434424921107</v>
      </c>
    </row>
    <row r="686" spans="2:9">
      <c r="B686" s="3">
        <v>678</v>
      </c>
      <c r="C686" s="3">
        <v>27</v>
      </c>
      <c r="D686" s="3">
        <v>11</v>
      </c>
      <c r="E686" s="3">
        <v>100</v>
      </c>
      <c r="F686" s="3">
        <v>86</v>
      </c>
      <c r="G686" s="3">
        <f t="shared" si="31"/>
        <v>14</v>
      </c>
      <c r="H686" s="3">
        <f t="shared" si="30"/>
        <v>1.1821294690902313</v>
      </c>
      <c r="I686" s="3">
        <f t="shared" si="32"/>
        <v>164.29780494716508</v>
      </c>
    </row>
    <row r="687" spans="2:9">
      <c r="B687" s="3">
        <v>679</v>
      </c>
      <c r="C687" s="3">
        <v>1</v>
      </c>
      <c r="D687" s="3">
        <v>20</v>
      </c>
      <c r="E687" s="3">
        <v>97</v>
      </c>
      <c r="F687" s="3">
        <v>89</v>
      </c>
      <c r="G687" s="3">
        <f t="shared" si="31"/>
        <v>8</v>
      </c>
      <c r="H687" s="3">
        <f t="shared" si="30"/>
        <v>0.627553436529657</v>
      </c>
      <c r="I687" s="3">
        <f t="shared" si="32"/>
        <v>54.352968331225675</v>
      </c>
    </row>
    <row r="688" spans="2:9">
      <c r="B688" s="3">
        <v>680</v>
      </c>
      <c r="C688" s="3">
        <v>16</v>
      </c>
      <c r="D688" s="3">
        <v>21</v>
      </c>
      <c r="E688" s="3">
        <v>99</v>
      </c>
      <c r="F688" s="3">
        <v>91</v>
      </c>
      <c r="G688" s="3">
        <f t="shared" si="31"/>
        <v>8</v>
      </c>
      <c r="H688" s="3">
        <f t="shared" si="30"/>
        <v>4.0434911058102383</v>
      </c>
      <c r="I688" s="3">
        <f t="shared" si="32"/>
        <v>15.653962629802692</v>
      </c>
    </row>
    <row r="689" spans="2:9">
      <c r="B689" s="3">
        <v>681</v>
      </c>
      <c r="C689" s="3">
        <v>9</v>
      </c>
      <c r="D689" s="3">
        <v>24</v>
      </c>
      <c r="E689" s="3">
        <v>105</v>
      </c>
      <c r="F689" s="3">
        <v>89</v>
      </c>
      <c r="G689" s="3">
        <f t="shared" si="31"/>
        <v>16</v>
      </c>
      <c r="H689" s="3">
        <f t="shared" si="30"/>
        <v>-1.0463199687136413</v>
      </c>
      <c r="I689" s="3">
        <f t="shared" si="32"/>
        <v>290.57702447576537</v>
      </c>
    </row>
    <row r="690" spans="2:9">
      <c r="B690" s="3">
        <v>682</v>
      </c>
      <c r="C690" s="3">
        <v>6</v>
      </c>
      <c r="D690" s="3">
        <v>13</v>
      </c>
      <c r="E690" s="3">
        <v>93</v>
      </c>
      <c r="F690" s="3">
        <v>78</v>
      </c>
      <c r="G690" s="3">
        <f t="shared" si="31"/>
        <v>15</v>
      </c>
      <c r="H690" s="3">
        <f t="shared" si="30"/>
        <v>-0.95817215014484658</v>
      </c>
      <c r="I690" s="3">
        <f t="shared" si="32"/>
        <v>254.66325837365861</v>
      </c>
    </row>
    <row r="691" spans="2:9">
      <c r="B691" s="3">
        <v>683</v>
      </c>
      <c r="C691" s="3">
        <v>17</v>
      </c>
      <c r="D691" s="3">
        <v>26</v>
      </c>
      <c r="E691" s="3">
        <v>109</v>
      </c>
      <c r="F691" s="3">
        <v>108</v>
      </c>
      <c r="G691" s="3">
        <f t="shared" si="31"/>
        <v>1</v>
      </c>
      <c r="H691" s="3">
        <f t="shared" si="30"/>
        <v>8.1430479215260441</v>
      </c>
      <c r="I691" s="3">
        <f t="shared" si="32"/>
        <v>51.023133609217538</v>
      </c>
    </row>
    <row r="692" spans="2:9">
      <c r="B692" s="3">
        <v>684</v>
      </c>
      <c r="C692" s="3">
        <v>14</v>
      </c>
      <c r="D692" s="3">
        <v>1</v>
      </c>
      <c r="E692" s="3">
        <v>99</v>
      </c>
      <c r="F692" s="3">
        <v>79</v>
      </c>
      <c r="G692" s="3">
        <f t="shared" si="31"/>
        <v>20</v>
      </c>
      <c r="H692" s="3">
        <f t="shared" si="30"/>
        <v>2.5981677737860394</v>
      </c>
      <c r="I692" s="3">
        <f t="shared" si="32"/>
        <v>302.8237648292988</v>
      </c>
    </row>
    <row r="693" spans="2:9">
      <c r="B693" s="3">
        <v>685</v>
      </c>
      <c r="C693" s="3">
        <v>18</v>
      </c>
      <c r="D693" s="3">
        <v>2</v>
      </c>
      <c r="E693" s="3">
        <v>103</v>
      </c>
      <c r="F693" s="3">
        <v>96</v>
      </c>
      <c r="G693" s="3">
        <f t="shared" si="31"/>
        <v>7</v>
      </c>
      <c r="H693" s="3">
        <f t="shared" si="30"/>
        <v>5.6917363466447846</v>
      </c>
      <c r="I693" s="3">
        <f t="shared" si="32"/>
        <v>1.7115537866903352</v>
      </c>
    </row>
    <row r="694" spans="2:9">
      <c r="B694" s="3">
        <v>686</v>
      </c>
      <c r="C694" s="3">
        <v>22</v>
      </c>
      <c r="D694" s="3">
        <v>3</v>
      </c>
      <c r="E694" s="3">
        <v>115</v>
      </c>
      <c r="F694" s="3">
        <v>111</v>
      </c>
      <c r="G694" s="3">
        <f t="shared" si="31"/>
        <v>4</v>
      </c>
      <c r="H694" s="3">
        <f t="shared" si="30"/>
        <v>10.722084622064408</v>
      </c>
      <c r="I694" s="3">
        <f t="shared" si="32"/>
        <v>45.186421666194789</v>
      </c>
    </row>
    <row r="695" spans="2:9">
      <c r="B695" s="3">
        <v>687</v>
      </c>
      <c r="C695" s="3">
        <v>28</v>
      </c>
      <c r="D695" s="3">
        <v>5</v>
      </c>
      <c r="E695" s="3">
        <v>90</v>
      </c>
      <c r="F695" s="3">
        <v>92</v>
      </c>
      <c r="G695" s="3">
        <f t="shared" si="31"/>
        <v>-2</v>
      </c>
      <c r="H695" s="3">
        <f t="shared" si="30"/>
        <v>-0.96773311541591855</v>
      </c>
      <c r="I695" s="3">
        <f t="shared" si="32"/>
        <v>1.0655749210089254</v>
      </c>
    </row>
    <row r="696" spans="2:9">
      <c r="B696" s="3">
        <v>688</v>
      </c>
      <c r="C696" s="3">
        <v>8</v>
      </c>
      <c r="D696" s="3">
        <v>13</v>
      </c>
      <c r="E696" s="3">
        <v>101</v>
      </c>
      <c r="F696" s="3">
        <v>91</v>
      </c>
      <c r="G696" s="3">
        <f t="shared" si="31"/>
        <v>10</v>
      </c>
      <c r="H696" s="3">
        <f t="shared" si="30"/>
        <v>5.8557848207294656</v>
      </c>
      <c r="I696" s="3">
        <f t="shared" si="32"/>
        <v>17.174519452096309</v>
      </c>
    </row>
    <row r="697" spans="2:9">
      <c r="B697" s="3">
        <v>689</v>
      </c>
      <c r="C697" s="3">
        <v>29</v>
      </c>
      <c r="D697" s="3">
        <v>4</v>
      </c>
      <c r="E697" s="3">
        <v>93</v>
      </c>
      <c r="F697" s="3">
        <v>84</v>
      </c>
      <c r="G697" s="3">
        <f t="shared" si="31"/>
        <v>9</v>
      </c>
      <c r="H697" s="3">
        <f t="shared" si="30"/>
        <v>11.972496495707292</v>
      </c>
      <c r="I697" s="3">
        <f t="shared" si="32"/>
        <v>8.8357354169921294</v>
      </c>
    </row>
    <row r="698" spans="2:9">
      <c r="B698" s="3">
        <v>690</v>
      </c>
      <c r="C698" s="3">
        <v>20</v>
      </c>
      <c r="D698" s="3">
        <v>23</v>
      </c>
      <c r="E698" s="3">
        <v>89</v>
      </c>
      <c r="F698" s="3">
        <v>96</v>
      </c>
      <c r="G698" s="3">
        <f t="shared" si="31"/>
        <v>-7</v>
      </c>
      <c r="H698" s="3">
        <f t="shared" si="30"/>
        <v>-0.2209072642595924</v>
      </c>
      <c r="I698" s="3">
        <f t="shared" si="32"/>
        <v>45.956098319768365</v>
      </c>
    </row>
    <row r="699" spans="2:9">
      <c r="B699" s="3">
        <v>691</v>
      </c>
      <c r="C699" s="3">
        <v>10</v>
      </c>
      <c r="D699" s="3">
        <v>12</v>
      </c>
      <c r="E699" s="3">
        <v>94</v>
      </c>
      <c r="F699" s="3">
        <v>97</v>
      </c>
      <c r="G699" s="3">
        <f t="shared" si="31"/>
        <v>-3</v>
      </c>
      <c r="H699" s="3">
        <f t="shared" si="30"/>
        <v>3.1174152231242873</v>
      </c>
      <c r="I699" s="3">
        <f t="shared" si="32"/>
        <v>37.422769012112774</v>
      </c>
    </row>
    <row r="700" spans="2:9">
      <c r="B700" s="3">
        <v>692</v>
      </c>
      <c r="C700" s="3">
        <v>19</v>
      </c>
      <c r="D700" s="3">
        <v>11</v>
      </c>
      <c r="E700" s="3">
        <v>105</v>
      </c>
      <c r="F700" s="3">
        <v>92</v>
      </c>
      <c r="G700" s="3">
        <f t="shared" si="31"/>
        <v>13</v>
      </c>
      <c r="H700" s="3">
        <f t="shared" si="30"/>
        <v>5.6751610312247056</v>
      </c>
      <c r="I700" s="3">
        <f t="shared" si="32"/>
        <v>53.653265918489119</v>
      </c>
    </row>
    <row r="701" spans="2:9">
      <c r="B701" s="3">
        <v>693</v>
      </c>
      <c r="C701" s="3">
        <v>16</v>
      </c>
      <c r="D701" s="3">
        <v>9</v>
      </c>
      <c r="E701" s="3">
        <v>103</v>
      </c>
      <c r="F701" s="3">
        <v>89</v>
      </c>
      <c r="G701" s="3">
        <f t="shared" si="31"/>
        <v>14</v>
      </c>
      <c r="H701" s="3">
        <f t="shared" si="30"/>
        <v>4.0431154232955659</v>
      </c>
      <c r="I701" s="3">
        <f t="shared" si="32"/>
        <v>99.139550473814637</v>
      </c>
    </row>
    <row r="702" spans="2:9">
      <c r="B702" s="3">
        <v>694</v>
      </c>
      <c r="C702" s="3">
        <v>15</v>
      </c>
      <c r="D702" s="3">
        <v>27</v>
      </c>
      <c r="E702" s="3">
        <v>95</v>
      </c>
      <c r="F702" s="3">
        <v>98</v>
      </c>
      <c r="G702" s="3">
        <f t="shared" si="31"/>
        <v>-3</v>
      </c>
      <c r="H702" s="3">
        <f t="shared" si="30"/>
        <v>9.7474004991595606</v>
      </c>
      <c r="I702" s="3">
        <f t="shared" si="32"/>
        <v>162.49621948597343</v>
      </c>
    </row>
    <row r="703" spans="2:9">
      <c r="B703" s="3">
        <v>695</v>
      </c>
      <c r="C703" s="3">
        <v>5</v>
      </c>
      <c r="D703" s="3">
        <v>24</v>
      </c>
      <c r="E703" s="3">
        <v>109</v>
      </c>
      <c r="F703" s="3">
        <v>110</v>
      </c>
      <c r="G703" s="3">
        <f t="shared" si="31"/>
        <v>-1</v>
      </c>
      <c r="H703" s="3">
        <f t="shared" si="30"/>
        <v>4.3306699729739204</v>
      </c>
      <c r="I703" s="3">
        <f t="shared" si="32"/>
        <v>28.416042360765779</v>
      </c>
    </row>
    <row r="704" spans="2:9">
      <c r="B704" s="3">
        <v>696</v>
      </c>
      <c r="C704" s="3">
        <v>6</v>
      </c>
      <c r="D704" s="3">
        <v>3</v>
      </c>
      <c r="E704" s="3">
        <v>102</v>
      </c>
      <c r="F704" s="3">
        <v>100</v>
      </c>
      <c r="G704" s="3">
        <f t="shared" si="31"/>
        <v>2</v>
      </c>
      <c r="H704" s="3">
        <f t="shared" si="30"/>
        <v>1.7707615841144082</v>
      </c>
      <c r="I704" s="3">
        <f t="shared" si="32"/>
        <v>5.2550251317735545E-2</v>
      </c>
    </row>
    <row r="705" spans="2:9">
      <c r="B705" s="3">
        <v>697</v>
      </c>
      <c r="C705" s="3">
        <v>4</v>
      </c>
      <c r="D705" s="3">
        <v>9</v>
      </c>
      <c r="E705" s="3">
        <v>105</v>
      </c>
      <c r="F705" s="3">
        <v>102</v>
      </c>
      <c r="G705" s="3">
        <f t="shared" si="31"/>
        <v>3</v>
      </c>
      <c r="H705" s="3">
        <f t="shared" si="30"/>
        <v>-7.6405948007522966</v>
      </c>
      <c r="I705" s="3">
        <f t="shared" si="32"/>
        <v>113.22225771379681</v>
      </c>
    </row>
    <row r="706" spans="2:9">
      <c r="B706" s="3">
        <v>698</v>
      </c>
      <c r="C706" s="3">
        <v>2</v>
      </c>
      <c r="D706" s="3">
        <v>26</v>
      </c>
      <c r="E706" s="3">
        <v>114</v>
      </c>
      <c r="F706" s="3">
        <v>74</v>
      </c>
      <c r="G706" s="3">
        <f t="shared" si="31"/>
        <v>40</v>
      </c>
      <c r="H706" s="3">
        <f t="shared" si="30"/>
        <v>3.0662441176904105</v>
      </c>
      <c r="I706" s="3">
        <f t="shared" si="32"/>
        <v>1364.1023235740383</v>
      </c>
    </row>
    <row r="707" spans="2:9">
      <c r="B707" s="3">
        <v>699</v>
      </c>
      <c r="C707" s="3">
        <v>7</v>
      </c>
      <c r="D707" s="3">
        <v>11</v>
      </c>
      <c r="E707" s="3">
        <v>89</v>
      </c>
      <c r="F707" s="3">
        <v>80</v>
      </c>
      <c r="G707" s="3">
        <f t="shared" si="31"/>
        <v>9</v>
      </c>
      <c r="H707" s="3">
        <f t="shared" si="30"/>
        <v>10.12362930506894</v>
      </c>
      <c r="I707" s="3">
        <f t="shared" si="32"/>
        <v>1.2625428152097093</v>
      </c>
    </row>
    <row r="708" spans="2:9">
      <c r="B708" s="3">
        <v>700</v>
      </c>
      <c r="C708" s="3">
        <v>21</v>
      </c>
      <c r="D708" s="3">
        <v>17</v>
      </c>
      <c r="E708" s="3">
        <v>85</v>
      </c>
      <c r="F708" s="3">
        <v>111</v>
      </c>
      <c r="G708" s="3">
        <f t="shared" si="31"/>
        <v>-26</v>
      </c>
      <c r="H708" s="3">
        <f t="shared" si="30"/>
        <v>1.0913991269842196</v>
      </c>
      <c r="I708" s="3">
        <f t="shared" si="32"/>
        <v>733.94390665756146</v>
      </c>
    </row>
    <row r="709" spans="2:9">
      <c r="B709" s="3">
        <v>701</v>
      </c>
      <c r="C709" s="3">
        <v>14</v>
      </c>
      <c r="D709" s="3">
        <v>23</v>
      </c>
      <c r="E709" s="3">
        <v>87</v>
      </c>
      <c r="F709" s="3">
        <v>101</v>
      </c>
      <c r="G709" s="3">
        <f t="shared" si="31"/>
        <v>-14</v>
      </c>
      <c r="H709" s="3">
        <f t="shared" si="30"/>
        <v>-4.7067531814926156</v>
      </c>
      <c r="I709" s="3">
        <f t="shared" si="32"/>
        <v>86.364436429697619</v>
      </c>
    </row>
    <row r="710" spans="2:9">
      <c r="B710" s="3">
        <v>702</v>
      </c>
      <c r="C710" s="3">
        <v>18</v>
      </c>
      <c r="D710" s="3">
        <v>24</v>
      </c>
      <c r="E710" s="3">
        <v>108</v>
      </c>
      <c r="F710" s="3">
        <v>84</v>
      </c>
      <c r="G710" s="3">
        <f t="shared" si="31"/>
        <v>24</v>
      </c>
      <c r="H710" s="3">
        <f t="shared" si="30"/>
        <v>-1.523162235403384</v>
      </c>
      <c r="I710" s="3">
        <f t="shared" si="32"/>
        <v>651.43181049472139</v>
      </c>
    </row>
    <row r="711" spans="2:9">
      <c r="B711" s="3">
        <v>703</v>
      </c>
      <c r="C711" s="3">
        <v>28</v>
      </c>
      <c r="D711" s="3">
        <v>13</v>
      </c>
      <c r="E711" s="3">
        <v>105</v>
      </c>
      <c r="F711" s="3">
        <v>84</v>
      </c>
      <c r="G711" s="3">
        <f t="shared" si="31"/>
        <v>21</v>
      </c>
      <c r="H711" s="3">
        <f t="shared" si="30"/>
        <v>8.8976294564535277</v>
      </c>
      <c r="I711" s="3">
        <f t="shared" si="32"/>
        <v>146.46737277330135</v>
      </c>
    </row>
    <row r="712" spans="2:9">
      <c r="B712" s="3">
        <v>704</v>
      </c>
      <c r="C712" s="3">
        <v>8</v>
      </c>
      <c r="D712" s="3">
        <v>25</v>
      </c>
      <c r="E712" s="3">
        <v>99</v>
      </c>
      <c r="F712" s="3">
        <v>103</v>
      </c>
      <c r="G712" s="3">
        <f t="shared" si="31"/>
        <v>-4</v>
      </c>
      <c r="H712" s="3">
        <f t="shared" si="30"/>
        <v>-3.2505358740191532</v>
      </c>
      <c r="I712" s="3">
        <f t="shared" si="32"/>
        <v>0.56169647613223461</v>
      </c>
    </row>
    <row r="713" spans="2:9">
      <c r="B713" s="3">
        <v>705</v>
      </c>
      <c r="C713" s="3">
        <v>19</v>
      </c>
      <c r="D713" s="3">
        <v>12</v>
      </c>
      <c r="E713" s="3">
        <v>109</v>
      </c>
      <c r="F713" s="3">
        <v>114</v>
      </c>
      <c r="G713" s="3">
        <f t="shared" si="31"/>
        <v>-5</v>
      </c>
      <c r="H713" s="3">
        <f t="shared" ref="H713:H776" si="33">Home_edge+VLOOKUP(C713,lookup,3)-VLOOKUP(D713,lookup,3)</f>
        <v>-0.70114787184822625</v>
      </c>
      <c r="I713" s="3">
        <f t="shared" si="32"/>
        <v>18.480129619715033</v>
      </c>
    </row>
    <row r="714" spans="2:9">
      <c r="B714" s="3">
        <v>706</v>
      </c>
      <c r="C714" s="3">
        <v>15</v>
      </c>
      <c r="D714" s="3">
        <v>26</v>
      </c>
      <c r="E714" s="3">
        <v>97</v>
      </c>
      <c r="F714" s="3">
        <v>91</v>
      </c>
      <c r="G714" s="3">
        <f t="shared" ref="G714:G777" si="34">E714-F714</f>
        <v>6</v>
      </c>
      <c r="H714" s="3">
        <f t="shared" si="33"/>
        <v>3.2597917802322294</v>
      </c>
      <c r="I714" s="3">
        <f t="shared" ref="I714:I777" si="35">(G714-H714)^2</f>
        <v>7.5087410876828544</v>
      </c>
    </row>
    <row r="715" spans="2:9">
      <c r="B715" s="3">
        <v>707</v>
      </c>
      <c r="C715" s="3">
        <v>6</v>
      </c>
      <c r="D715" s="3">
        <v>25</v>
      </c>
      <c r="E715" s="3">
        <v>74</v>
      </c>
      <c r="F715" s="3">
        <v>83</v>
      </c>
      <c r="G715" s="3">
        <f t="shared" si="34"/>
        <v>-9</v>
      </c>
      <c r="H715" s="3">
        <f t="shared" si="33"/>
        <v>-10.064492844893465</v>
      </c>
      <c r="I715" s="3">
        <f t="shared" si="35"/>
        <v>1.1331450168293824</v>
      </c>
    </row>
    <row r="716" spans="2:9">
      <c r="B716" s="3">
        <v>708</v>
      </c>
      <c r="C716" s="3">
        <v>20</v>
      </c>
      <c r="D716" s="3">
        <v>17</v>
      </c>
      <c r="E716" s="3">
        <v>92</v>
      </c>
      <c r="F716" s="3">
        <v>83</v>
      </c>
      <c r="G716" s="3">
        <f t="shared" si="34"/>
        <v>9</v>
      </c>
      <c r="H716" s="3">
        <f t="shared" si="33"/>
        <v>-1.4634696738933823</v>
      </c>
      <c r="I716" s="3">
        <f t="shared" si="35"/>
        <v>109.48419761648647</v>
      </c>
    </row>
    <row r="717" spans="2:9">
      <c r="B717" s="3">
        <v>709</v>
      </c>
      <c r="C717" s="3">
        <v>10</v>
      </c>
      <c r="D717" s="3">
        <v>4</v>
      </c>
      <c r="E717" s="3">
        <v>107</v>
      </c>
      <c r="F717" s="3">
        <v>96</v>
      </c>
      <c r="G717" s="3">
        <f t="shared" si="34"/>
        <v>11</v>
      </c>
      <c r="H717" s="3">
        <f t="shared" si="33"/>
        <v>15.652892263004453</v>
      </c>
      <c r="I717" s="3">
        <f t="shared" si="35"/>
        <v>21.649406411126701</v>
      </c>
    </row>
    <row r="718" spans="2:9">
      <c r="B718" s="3">
        <v>710</v>
      </c>
      <c r="C718" s="3">
        <v>1</v>
      </c>
      <c r="D718" s="3">
        <v>8</v>
      </c>
      <c r="E718" s="3">
        <v>113</v>
      </c>
      <c r="F718" s="3">
        <v>116</v>
      </c>
      <c r="G718" s="3">
        <f t="shared" si="34"/>
        <v>-3</v>
      </c>
      <c r="H718" s="3">
        <f t="shared" si="33"/>
        <v>0.56068032636416198</v>
      </c>
      <c r="I718" s="3">
        <f t="shared" si="35"/>
        <v>12.678444386556794</v>
      </c>
    </row>
    <row r="719" spans="2:9">
      <c r="B719" s="3">
        <v>711</v>
      </c>
      <c r="C719" s="3">
        <v>14</v>
      </c>
      <c r="D719" s="3">
        <v>18</v>
      </c>
      <c r="E719" s="3">
        <v>69</v>
      </c>
      <c r="F719" s="3">
        <v>78</v>
      </c>
      <c r="G719" s="3">
        <f t="shared" si="34"/>
        <v>-9</v>
      </c>
      <c r="H719" s="3">
        <f t="shared" si="33"/>
        <v>-2.7084645701611949</v>
      </c>
      <c r="I719" s="3">
        <f t="shared" si="35"/>
        <v>39.583418064916955</v>
      </c>
    </row>
    <row r="720" spans="2:9">
      <c r="B720" s="3">
        <v>712</v>
      </c>
      <c r="C720" s="3">
        <v>16</v>
      </c>
      <c r="D720" s="3">
        <v>5</v>
      </c>
      <c r="E720" s="3">
        <v>100</v>
      </c>
      <c r="F720" s="3">
        <v>98</v>
      </c>
      <c r="G720" s="3">
        <f t="shared" si="34"/>
        <v>2</v>
      </c>
      <c r="H720" s="3">
        <f t="shared" si="33"/>
        <v>-1.3338745183919958</v>
      </c>
      <c r="I720" s="3">
        <f t="shared" si="35"/>
        <v>11.114719304383462</v>
      </c>
    </row>
    <row r="721" spans="2:9">
      <c r="B721" s="3">
        <v>713</v>
      </c>
      <c r="C721" s="3">
        <v>9</v>
      </c>
      <c r="D721" s="3">
        <v>28</v>
      </c>
      <c r="E721" s="3">
        <v>101</v>
      </c>
      <c r="F721" s="3">
        <v>103</v>
      </c>
      <c r="G721" s="3">
        <f t="shared" si="34"/>
        <v>-2</v>
      </c>
      <c r="H721" s="3">
        <f t="shared" si="33"/>
        <v>3.3023103012770765</v>
      </c>
      <c r="I721" s="3">
        <f t="shared" si="35"/>
        <v>28.114494531029003</v>
      </c>
    </row>
    <row r="722" spans="2:9">
      <c r="B722" s="3">
        <v>714</v>
      </c>
      <c r="C722" s="3">
        <v>3</v>
      </c>
      <c r="D722" s="3">
        <v>7</v>
      </c>
      <c r="E722" s="3">
        <v>79</v>
      </c>
      <c r="F722" s="3">
        <v>89</v>
      </c>
      <c r="G722" s="3">
        <f t="shared" si="34"/>
        <v>-10</v>
      </c>
      <c r="H722" s="3">
        <f t="shared" si="33"/>
        <v>-4.2921583142419388</v>
      </c>
      <c r="I722" s="3">
        <f t="shared" si="35"/>
        <v>32.579456709677423</v>
      </c>
    </row>
    <row r="723" spans="2:9">
      <c r="B723" s="3">
        <v>715</v>
      </c>
      <c r="C723" s="3">
        <v>22</v>
      </c>
      <c r="D723" s="3">
        <v>11</v>
      </c>
      <c r="E723" s="3">
        <v>106</v>
      </c>
      <c r="F723" s="3">
        <v>107</v>
      </c>
      <c r="G723" s="3">
        <f t="shared" si="34"/>
        <v>-1</v>
      </c>
      <c r="H723" s="3">
        <f t="shared" si="33"/>
        <v>8.8419884853426893</v>
      </c>
      <c r="I723" s="3">
        <f t="shared" si="35"/>
        <v>96.864737345618082</v>
      </c>
    </row>
    <row r="724" spans="2:9">
      <c r="B724" s="3">
        <v>716</v>
      </c>
      <c r="C724" s="3">
        <v>23</v>
      </c>
      <c r="D724" s="3">
        <v>25</v>
      </c>
      <c r="E724" s="3">
        <v>111</v>
      </c>
      <c r="F724" s="3">
        <v>116</v>
      </c>
      <c r="G724" s="3">
        <f t="shared" si="34"/>
        <v>-5</v>
      </c>
      <c r="H724" s="3">
        <f t="shared" si="33"/>
        <v>0.75928184384930386</v>
      </c>
      <c r="I724" s="3">
        <f t="shared" si="35"/>
        <v>33.169327356892239</v>
      </c>
    </row>
    <row r="725" spans="2:9">
      <c r="B725" s="3">
        <v>717</v>
      </c>
      <c r="C725" s="3">
        <v>24</v>
      </c>
      <c r="D725" s="3">
        <v>29</v>
      </c>
      <c r="E725" s="3">
        <v>99</v>
      </c>
      <c r="F725" s="3">
        <v>80</v>
      </c>
      <c r="G725" s="3">
        <f t="shared" si="34"/>
        <v>19</v>
      </c>
      <c r="H725" s="3">
        <f t="shared" si="33"/>
        <v>12.137552528856084</v>
      </c>
      <c r="I725" s="3">
        <f t="shared" si="35"/>
        <v>47.093185294209533</v>
      </c>
    </row>
    <row r="726" spans="2:9">
      <c r="B726" s="3">
        <v>718</v>
      </c>
      <c r="C726" s="3">
        <v>26</v>
      </c>
      <c r="D726" s="3">
        <v>2</v>
      </c>
      <c r="E726" s="3">
        <v>76</v>
      </c>
      <c r="F726" s="3">
        <v>82</v>
      </c>
      <c r="G726" s="3">
        <f t="shared" si="34"/>
        <v>-6</v>
      </c>
      <c r="H726" s="3">
        <f t="shared" si="33"/>
        <v>4.6453230098583091</v>
      </c>
      <c r="I726" s="3">
        <f t="shared" si="35"/>
        <v>113.32290198421877</v>
      </c>
    </row>
    <row r="727" spans="2:9">
      <c r="B727" s="3">
        <v>719</v>
      </c>
      <c r="C727" s="3">
        <v>12</v>
      </c>
      <c r="D727" s="3">
        <v>6</v>
      </c>
      <c r="E727" s="3">
        <v>121</v>
      </c>
      <c r="F727" s="3">
        <v>93</v>
      </c>
      <c r="G727" s="3">
        <f t="shared" si="34"/>
        <v>28</v>
      </c>
      <c r="H727" s="3">
        <f t="shared" si="33"/>
        <v>14.197210583228962</v>
      </c>
      <c r="I727" s="3">
        <f t="shared" si="35"/>
        <v>190.51699568372658</v>
      </c>
    </row>
    <row r="728" spans="2:9">
      <c r="B728" s="3">
        <v>720</v>
      </c>
      <c r="C728" s="3">
        <v>27</v>
      </c>
      <c r="D728" s="3">
        <v>1</v>
      </c>
      <c r="E728" s="3">
        <v>97</v>
      </c>
      <c r="F728" s="3">
        <v>96</v>
      </c>
      <c r="G728" s="3">
        <f t="shared" si="34"/>
        <v>1</v>
      </c>
      <c r="H728" s="3">
        <f t="shared" si="33"/>
        <v>1.6283938520077874</v>
      </c>
      <c r="I728" s="3">
        <f t="shared" si="35"/>
        <v>0.394878833241185</v>
      </c>
    </row>
    <row r="729" spans="2:9">
      <c r="B729" s="3">
        <v>721</v>
      </c>
      <c r="C729" s="3">
        <v>4</v>
      </c>
      <c r="D729" s="3">
        <v>16</v>
      </c>
      <c r="E729" s="3">
        <v>91</v>
      </c>
      <c r="F729" s="3">
        <v>102</v>
      </c>
      <c r="G729" s="3">
        <f t="shared" si="34"/>
        <v>-11</v>
      </c>
      <c r="H729" s="3">
        <f t="shared" si="33"/>
        <v>-7.8279266602735014</v>
      </c>
      <c r="I729" s="3">
        <f t="shared" si="35"/>
        <v>10.062049272603623</v>
      </c>
    </row>
    <row r="730" spans="2:9">
      <c r="B730" s="3">
        <v>722</v>
      </c>
      <c r="C730" s="3">
        <v>21</v>
      </c>
      <c r="D730" s="3">
        <v>3</v>
      </c>
      <c r="E730" s="3">
        <v>119</v>
      </c>
      <c r="F730" s="3">
        <v>111</v>
      </c>
      <c r="G730" s="3">
        <f t="shared" si="34"/>
        <v>8</v>
      </c>
      <c r="H730" s="3">
        <f t="shared" si="33"/>
        <v>11.072714245700826</v>
      </c>
      <c r="I730" s="3">
        <f t="shared" si="35"/>
        <v>9.4415728357327975</v>
      </c>
    </row>
    <row r="731" spans="2:9">
      <c r="B731" s="3">
        <v>723</v>
      </c>
      <c r="C731" s="3">
        <v>19</v>
      </c>
      <c r="D731" s="3">
        <v>8</v>
      </c>
      <c r="E731" s="3">
        <v>107</v>
      </c>
      <c r="F731" s="3">
        <v>113</v>
      </c>
      <c r="G731" s="3">
        <f t="shared" si="34"/>
        <v>-6</v>
      </c>
      <c r="H731" s="3">
        <f t="shared" si="33"/>
        <v>2.8263221767320634</v>
      </c>
      <c r="I731" s="3">
        <f t="shared" si="35"/>
        <v>77.903963167472227</v>
      </c>
    </row>
    <row r="732" spans="2:9">
      <c r="B732" s="3">
        <v>724</v>
      </c>
      <c r="C732" s="3">
        <v>13</v>
      </c>
      <c r="D732" s="3">
        <v>17</v>
      </c>
      <c r="E732" s="3">
        <v>97</v>
      </c>
      <c r="F732" s="3">
        <v>90</v>
      </c>
      <c r="G732" s="3">
        <f t="shared" si="34"/>
        <v>7</v>
      </c>
      <c r="H732" s="3">
        <f t="shared" si="33"/>
        <v>-3.396597820682993</v>
      </c>
      <c r="I732" s="3">
        <f t="shared" si="35"/>
        <v>108.08924624503037</v>
      </c>
    </row>
    <row r="733" spans="2:9">
      <c r="B733" s="3">
        <v>725</v>
      </c>
      <c r="C733" s="3">
        <v>18</v>
      </c>
      <c r="D733" s="3">
        <v>10</v>
      </c>
      <c r="E733" s="3">
        <v>72</v>
      </c>
      <c r="F733" s="3">
        <v>83</v>
      </c>
      <c r="G733" s="3">
        <f t="shared" si="34"/>
        <v>-11</v>
      </c>
      <c r="H733" s="3">
        <f t="shared" si="33"/>
        <v>3.0782109623811786</v>
      </c>
      <c r="I733" s="3">
        <f t="shared" si="35"/>
        <v>198.19602390130956</v>
      </c>
    </row>
    <row r="734" spans="2:9">
      <c r="B734" s="3">
        <v>726</v>
      </c>
      <c r="C734" s="3">
        <v>15</v>
      </c>
      <c r="D734" s="3">
        <v>5</v>
      </c>
      <c r="E734" s="3">
        <v>120</v>
      </c>
      <c r="F734" s="3">
        <v>114</v>
      </c>
      <c r="G734" s="3">
        <f t="shared" si="34"/>
        <v>6</v>
      </c>
      <c r="H734" s="3">
        <f t="shared" si="33"/>
        <v>-3.6404537649315496</v>
      </c>
      <c r="I734" s="3">
        <f t="shared" si="35"/>
        <v>92.938348793782893</v>
      </c>
    </row>
    <row r="735" spans="2:9">
      <c r="B735" s="3">
        <v>727</v>
      </c>
      <c r="C735" s="3">
        <v>6</v>
      </c>
      <c r="D735" s="3">
        <v>12</v>
      </c>
      <c r="E735" s="3">
        <v>102</v>
      </c>
      <c r="F735" s="3">
        <v>113</v>
      </c>
      <c r="G735" s="3">
        <f t="shared" si="34"/>
        <v>-11</v>
      </c>
      <c r="H735" s="3">
        <f t="shared" si="33"/>
        <v>-6.4856434556802416</v>
      </c>
      <c r="I735" s="3">
        <f t="shared" si="35"/>
        <v>20.379415009242631</v>
      </c>
    </row>
    <row r="736" spans="2:9">
      <c r="B736" s="3">
        <v>728</v>
      </c>
      <c r="C736" s="3">
        <v>28</v>
      </c>
      <c r="D736" s="3">
        <v>9</v>
      </c>
      <c r="E736" s="3">
        <v>76</v>
      </c>
      <c r="F736" s="3">
        <v>106</v>
      </c>
      <c r="G736" s="3">
        <f t="shared" si="34"/>
        <v>-30</v>
      </c>
      <c r="H736" s="3">
        <f t="shared" si="33"/>
        <v>4.4092568262716423</v>
      </c>
      <c r="I736" s="3">
        <f t="shared" si="35"/>
        <v>1183.9969553363217</v>
      </c>
    </row>
    <row r="737" spans="2:9">
      <c r="B737" s="3">
        <v>729</v>
      </c>
      <c r="C737" s="3">
        <v>11</v>
      </c>
      <c r="D737" s="3">
        <v>29</v>
      </c>
      <c r="E737" s="3">
        <v>104</v>
      </c>
      <c r="F737" s="3">
        <v>108</v>
      </c>
      <c r="G737" s="3">
        <f t="shared" si="34"/>
        <v>-4</v>
      </c>
      <c r="H737" s="3">
        <f t="shared" si="33"/>
        <v>1.8982387686486628</v>
      </c>
      <c r="I737" s="3">
        <f t="shared" si="35"/>
        <v>34.7892205719901</v>
      </c>
    </row>
    <row r="738" spans="2:9">
      <c r="B738" s="3">
        <v>730</v>
      </c>
      <c r="C738" s="3">
        <v>7</v>
      </c>
      <c r="D738" s="3">
        <v>20</v>
      </c>
      <c r="E738" s="3">
        <v>98</v>
      </c>
      <c r="F738" s="3">
        <v>88</v>
      </c>
      <c r="G738" s="3">
        <f t="shared" si="34"/>
        <v>10</v>
      </c>
      <c r="H738" s="3">
        <f t="shared" si="33"/>
        <v>7.341663560741793</v>
      </c>
      <c r="I738" s="3">
        <f t="shared" si="35"/>
        <v>7.0667526242880028</v>
      </c>
    </row>
    <row r="739" spans="2:9">
      <c r="B739" s="3">
        <v>731</v>
      </c>
      <c r="C739" s="3">
        <v>23</v>
      </c>
      <c r="D739" s="3">
        <v>2</v>
      </c>
      <c r="E739" s="3">
        <v>92</v>
      </c>
      <c r="F739" s="3">
        <v>100</v>
      </c>
      <c r="G739" s="3">
        <f t="shared" si="34"/>
        <v>-8</v>
      </c>
      <c r="H739" s="3">
        <f t="shared" si="33"/>
        <v>7.6900249579762043</v>
      </c>
      <c r="I739" s="3">
        <f t="shared" si="35"/>
        <v>246.1768831819162</v>
      </c>
    </row>
    <row r="740" spans="2:9">
      <c r="B740" s="3">
        <v>732</v>
      </c>
      <c r="C740" s="3">
        <v>10</v>
      </c>
      <c r="D740" s="3">
        <v>1</v>
      </c>
      <c r="E740" s="3">
        <v>98</v>
      </c>
      <c r="F740" s="3">
        <v>97</v>
      </c>
      <c r="G740" s="3">
        <f t="shared" si="34"/>
        <v>1</v>
      </c>
      <c r="H740" s="3">
        <f t="shared" si="33"/>
        <v>9.9399885091147748</v>
      </c>
      <c r="I740" s="3">
        <f t="shared" si="35"/>
        <v>79.923394543104209</v>
      </c>
    </row>
    <row r="741" spans="2:9">
      <c r="B741" s="3">
        <v>733</v>
      </c>
      <c r="C741" s="3">
        <v>27</v>
      </c>
      <c r="D741" s="3">
        <v>8</v>
      </c>
      <c r="E741" s="3">
        <v>114</v>
      </c>
      <c r="F741" s="3">
        <v>118</v>
      </c>
      <c r="G741" s="3">
        <f t="shared" si="34"/>
        <v>-4</v>
      </c>
      <c r="H741" s="3">
        <f t="shared" si="33"/>
        <v>-1.6667093854024104</v>
      </c>
      <c r="I741" s="3">
        <f t="shared" si="35"/>
        <v>5.4442450921691972</v>
      </c>
    </row>
    <row r="742" spans="2:9">
      <c r="B742" s="3">
        <v>734</v>
      </c>
      <c r="C742" s="3">
        <v>17</v>
      </c>
      <c r="D742" s="3">
        <v>3</v>
      </c>
      <c r="E742" s="3">
        <v>90</v>
      </c>
      <c r="F742" s="3">
        <v>72</v>
      </c>
      <c r="G742" s="3">
        <f t="shared" si="34"/>
        <v>18</v>
      </c>
      <c r="H742" s="3">
        <f t="shared" si="33"/>
        <v>13.837098682490968</v>
      </c>
      <c r="I742" s="3">
        <f t="shared" si="35"/>
        <v>17.329747379318437</v>
      </c>
    </row>
    <row r="743" spans="2:9">
      <c r="B743" s="3">
        <v>735</v>
      </c>
      <c r="C743" s="3">
        <v>21</v>
      </c>
      <c r="D743" s="3">
        <v>20</v>
      </c>
      <c r="E743" s="3">
        <v>99</v>
      </c>
      <c r="F743" s="3">
        <v>98</v>
      </c>
      <c r="G743" s="3">
        <f t="shared" si="34"/>
        <v>1</v>
      </c>
      <c r="H743" s="3">
        <f t="shared" si="33"/>
        <v>6.4106523646519618</v>
      </c>
      <c r="I743" s="3">
        <f t="shared" si="35"/>
        <v>29.275159011113864</v>
      </c>
    </row>
    <row r="744" spans="2:9">
      <c r="B744" s="3">
        <v>736</v>
      </c>
      <c r="C744" s="3">
        <v>13</v>
      </c>
      <c r="D744" s="3">
        <v>5</v>
      </c>
      <c r="E744" s="3">
        <v>103</v>
      </c>
      <c r="F744" s="3">
        <v>110</v>
      </c>
      <c r="G744" s="3">
        <f t="shared" si="34"/>
        <v>-7</v>
      </c>
      <c r="H744" s="3">
        <f t="shared" si="33"/>
        <v>-6.0095790080950859</v>
      </c>
      <c r="I744" s="3">
        <f t="shared" si="35"/>
        <v>0.98093374120591381</v>
      </c>
    </row>
    <row r="745" spans="2:9">
      <c r="B745" s="3">
        <v>737</v>
      </c>
      <c r="C745" s="3">
        <v>16</v>
      </c>
      <c r="D745" s="3">
        <v>18</v>
      </c>
      <c r="E745" s="3">
        <v>114</v>
      </c>
      <c r="F745" s="3">
        <v>93</v>
      </c>
      <c r="G745" s="3">
        <f t="shared" si="34"/>
        <v>21</v>
      </c>
      <c r="H745" s="3">
        <f t="shared" si="33"/>
        <v>4.5199576899853087</v>
      </c>
      <c r="I745" s="3">
        <f t="shared" si="35"/>
        <v>271.5917945398744</v>
      </c>
    </row>
    <row r="746" spans="2:9">
      <c r="B746" s="3">
        <v>738</v>
      </c>
      <c r="C746" s="3">
        <v>9</v>
      </c>
      <c r="D746" s="3">
        <v>14</v>
      </c>
      <c r="E746" s="3">
        <v>82</v>
      </c>
      <c r="F746" s="3">
        <v>94</v>
      </c>
      <c r="G746" s="3">
        <f t="shared" si="34"/>
        <v>-12</v>
      </c>
      <c r="H746" s="3">
        <f t="shared" si="33"/>
        <v>10.896873964399656</v>
      </c>
      <c r="I746" s="3">
        <f t="shared" si="35"/>
        <v>524.26683734160281</v>
      </c>
    </row>
    <row r="747" spans="2:9">
      <c r="B747" s="3">
        <v>739</v>
      </c>
      <c r="C747" s="3">
        <v>15</v>
      </c>
      <c r="D747" s="3">
        <v>7</v>
      </c>
      <c r="E747" s="3">
        <v>96</v>
      </c>
      <c r="F747" s="3">
        <v>86</v>
      </c>
      <c r="G747" s="3">
        <f t="shared" si="34"/>
        <v>10</v>
      </c>
      <c r="H747" s="3">
        <f t="shared" si="33"/>
        <v>0.80590066318085274</v>
      </c>
      <c r="I747" s="3">
        <f t="shared" si="35"/>
        <v>84.531462615298267</v>
      </c>
    </row>
    <row r="748" spans="2:9">
      <c r="B748" s="3">
        <v>740</v>
      </c>
      <c r="C748" s="3">
        <v>28</v>
      </c>
      <c r="D748" s="3">
        <v>29</v>
      </c>
      <c r="E748" s="3">
        <v>109</v>
      </c>
      <c r="F748" s="3">
        <v>77</v>
      </c>
      <c r="G748" s="3">
        <f t="shared" si="34"/>
        <v>32</v>
      </c>
      <c r="H748" s="3">
        <f t="shared" si="33"/>
        <v>7.7889222588653668</v>
      </c>
      <c r="I748" s="3">
        <f t="shared" si="35"/>
        <v>586.1762853872649</v>
      </c>
    </row>
    <row r="749" spans="2:9">
      <c r="B749" s="3">
        <v>741</v>
      </c>
      <c r="C749" s="3">
        <v>22</v>
      </c>
      <c r="D749" s="3">
        <v>19</v>
      </c>
      <c r="E749" s="3">
        <v>115</v>
      </c>
      <c r="F749" s="3">
        <v>116</v>
      </c>
      <c r="G749" s="3">
        <f t="shared" si="34"/>
        <v>-1</v>
      </c>
      <c r="H749" s="3">
        <f t="shared" si="33"/>
        <v>7.022611017892344</v>
      </c>
      <c r="I749" s="3">
        <f t="shared" si="35"/>
        <v>64.36228754440765</v>
      </c>
    </row>
    <row r="750" spans="2:9">
      <c r="B750" s="3">
        <v>742</v>
      </c>
      <c r="C750" s="3">
        <v>24</v>
      </c>
      <c r="D750" s="3">
        <v>26</v>
      </c>
      <c r="E750" s="3">
        <v>110</v>
      </c>
      <c r="F750" s="3">
        <v>81</v>
      </c>
      <c r="G750" s="3">
        <f t="shared" si="34"/>
        <v>29</v>
      </c>
      <c r="H750" s="3">
        <f t="shared" si="33"/>
        <v>10.281142699738577</v>
      </c>
      <c r="I750" s="3">
        <f t="shared" si="35"/>
        <v>350.39561862755033</v>
      </c>
    </row>
    <row r="751" spans="2:9">
      <c r="B751" s="3">
        <v>743</v>
      </c>
      <c r="C751" s="3">
        <v>12</v>
      </c>
      <c r="D751" s="3">
        <v>25</v>
      </c>
      <c r="E751" s="3">
        <v>95</v>
      </c>
      <c r="F751" s="3">
        <v>103</v>
      </c>
      <c r="G751" s="3">
        <f t="shared" si="34"/>
        <v>-8</v>
      </c>
      <c r="H751" s="3">
        <f t="shared" si="33"/>
        <v>0.27693417456113689</v>
      </c>
      <c r="I751" s="3">
        <f t="shared" si="35"/>
        <v>68.507639330018065</v>
      </c>
    </row>
    <row r="752" spans="2:9">
      <c r="B752" s="3">
        <v>744</v>
      </c>
      <c r="C752" s="3">
        <v>5</v>
      </c>
      <c r="D752" s="3">
        <v>14</v>
      </c>
      <c r="E752" s="3">
        <v>98</v>
      </c>
      <c r="F752" s="3">
        <v>92</v>
      </c>
      <c r="G752" s="3">
        <f t="shared" si="34"/>
        <v>6</v>
      </c>
      <c r="H752" s="3">
        <f t="shared" si="33"/>
        <v>16.273863906087218</v>
      </c>
      <c r="I752" s="3">
        <f t="shared" si="35"/>
        <v>105.55227956080171</v>
      </c>
    </row>
    <row r="753" spans="2:9">
      <c r="B753" s="3">
        <v>745</v>
      </c>
      <c r="C753" s="3">
        <v>3</v>
      </c>
      <c r="D753" s="3">
        <v>6</v>
      </c>
      <c r="E753" s="3">
        <v>88</v>
      </c>
      <c r="F753" s="3">
        <v>69</v>
      </c>
      <c r="G753" s="3">
        <f t="shared" si="34"/>
        <v>19</v>
      </c>
      <c r="H753" s="3">
        <f t="shared" si="33"/>
        <v>5.9408055434343119</v>
      </c>
      <c r="I753" s="3">
        <f t="shared" si="35"/>
        <v>170.54255985439599</v>
      </c>
    </row>
    <row r="754" spans="2:9">
      <c r="B754" s="3">
        <v>746</v>
      </c>
      <c r="C754" s="3">
        <v>23</v>
      </c>
      <c r="D754" s="3">
        <v>26</v>
      </c>
      <c r="E754" s="3">
        <v>101</v>
      </c>
      <c r="F754" s="3">
        <v>96</v>
      </c>
      <c r="G754" s="3">
        <f t="shared" si="34"/>
        <v>5</v>
      </c>
      <c r="H754" s="3">
        <f t="shared" si="33"/>
        <v>6.9004855118922555</v>
      </c>
      <c r="I754" s="3">
        <f t="shared" si="35"/>
        <v>3.6118451809123684</v>
      </c>
    </row>
    <row r="755" spans="2:9">
      <c r="B755" s="3">
        <v>747</v>
      </c>
      <c r="C755" s="3">
        <v>11</v>
      </c>
      <c r="D755" s="3">
        <v>2</v>
      </c>
      <c r="E755" s="3">
        <v>84</v>
      </c>
      <c r="F755" s="3">
        <v>92</v>
      </c>
      <c r="G755" s="3">
        <f t="shared" si="34"/>
        <v>-8</v>
      </c>
      <c r="H755" s="3">
        <f t="shared" si="33"/>
        <v>0.83136838561510595</v>
      </c>
      <c r="I755" s="3">
        <f t="shared" si="35"/>
        <v>77.993067562441951</v>
      </c>
    </row>
    <row r="756" spans="2:9">
      <c r="B756" s="3">
        <v>748</v>
      </c>
      <c r="C756" s="3">
        <v>17</v>
      </c>
      <c r="D756" s="3">
        <v>21</v>
      </c>
      <c r="E756" s="3">
        <v>83</v>
      </c>
      <c r="F756" s="3">
        <v>90</v>
      </c>
      <c r="G756" s="3">
        <f t="shared" si="34"/>
        <v>-7</v>
      </c>
      <c r="H756" s="3">
        <f t="shared" si="33"/>
        <v>6.6201680005645001</v>
      </c>
      <c r="I756" s="3">
        <f t="shared" si="35"/>
        <v>185.50897636360119</v>
      </c>
    </row>
    <row r="757" spans="2:9">
      <c r="B757" s="3">
        <v>749</v>
      </c>
      <c r="C757" s="3">
        <v>27</v>
      </c>
      <c r="D757" s="3">
        <v>20</v>
      </c>
      <c r="E757" s="3">
        <v>99</v>
      </c>
      <c r="F757" s="3">
        <v>97</v>
      </c>
      <c r="G757" s="3">
        <f t="shared" si="34"/>
        <v>2</v>
      </c>
      <c r="H757" s="3">
        <f t="shared" si="33"/>
        <v>-1.5998362752369153</v>
      </c>
      <c r="I757" s="3">
        <f t="shared" si="35"/>
        <v>12.958821208511589</v>
      </c>
    </row>
    <row r="758" spans="2:9">
      <c r="B758" s="3">
        <v>750</v>
      </c>
      <c r="C758" s="3">
        <v>15</v>
      </c>
      <c r="D758" s="3">
        <v>13</v>
      </c>
      <c r="E758" s="3">
        <v>95</v>
      </c>
      <c r="F758" s="3">
        <v>101</v>
      </c>
      <c r="G758" s="3">
        <f t="shared" si="34"/>
        <v>-6</v>
      </c>
      <c r="H758" s="3">
        <f t="shared" si="33"/>
        <v>6.2249088069378971</v>
      </c>
      <c r="I758" s="3">
        <f t="shared" si="35"/>
        <v>149.44839533794774</v>
      </c>
    </row>
    <row r="759" spans="2:9">
      <c r="B759" s="3">
        <v>751</v>
      </c>
      <c r="C759" s="3">
        <v>16</v>
      </c>
      <c r="D759" s="3">
        <v>8</v>
      </c>
      <c r="E759" s="3">
        <v>109</v>
      </c>
      <c r="F759" s="3">
        <v>102</v>
      </c>
      <c r="G759" s="3">
        <f t="shared" si="34"/>
        <v>7</v>
      </c>
      <c r="H759" s="3">
        <f t="shared" si="33"/>
        <v>6.5314867965223442</v>
      </c>
      <c r="I759" s="3">
        <f t="shared" si="35"/>
        <v>0.21950462183289529</v>
      </c>
    </row>
    <row r="760" spans="2:9">
      <c r="B760" s="3">
        <v>752</v>
      </c>
      <c r="C760" s="3">
        <v>24</v>
      </c>
      <c r="D760" s="3">
        <v>25</v>
      </c>
      <c r="E760" s="3">
        <v>101</v>
      </c>
      <c r="F760" s="3">
        <v>104</v>
      </c>
      <c r="G760" s="3">
        <f t="shared" si="34"/>
        <v>-3</v>
      </c>
      <c r="H760" s="3">
        <f t="shared" si="33"/>
        <v>4.1399390316956266</v>
      </c>
      <c r="I760" s="3">
        <f t="shared" si="35"/>
        <v>50.978729376330683</v>
      </c>
    </row>
    <row r="761" spans="2:9">
      <c r="B761" s="3">
        <v>753</v>
      </c>
      <c r="C761" s="3">
        <v>1</v>
      </c>
      <c r="D761" s="3">
        <v>10</v>
      </c>
      <c r="E761" s="3">
        <v>99</v>
      </c>
      <c r="F761" s="3">
        <v>86</v>
      </c>
      <c r="G761" s="3">
        <f t="shared" si="34"/>
        <v>13</v>
      </c>
      <c r="H761" s="3">
        <f t="shared" si="33"/>
        <v>-2.2284213815660556</v>
      </c>
      <c r="I761" s="3">
        <f t="shared" si="35"/>
        <v>231.90481777453823</v>
      </c>
    </row>
    <row r="762" spans="2:9">
      <c r="B762" s="3">
        <v>754</v>
      </c>
      <c r="C762" s="3">
        <v>4</v>
      </c>
      <c r="D762" s="3">
        <v>7</v>
      </c>
      <c r="E762" s="3">
        <v>75</v>
      </c>
      <c r="F762" s="3">
        <v>90</v>
      </c>
      <c r="G762" s="3">
        <f t="shared" si="34"/>
        <v>-15</v>
      </c>
      <c r="H762" s="3">
        <f t="shared" si="33"/>
        <v>-8.5712303143274546</v>
      </c>
      <c r="I762" s="3">
        <f t="shared" si="35"/>
        <v>41.329079671422278</v>
      </c>
    </row>
    <row r="763" spans="2:9">
      <c r="B763" s="3">
        <v>755</v>
      </c>
      <c r="C763" s="3">
        <v>18</v>
      </c>
      <c r="D763" s="3">
        <v>6</v>
      </c>
      <c r="E763" s="3">
        <v>100</v>
      </c>
      <c r="F763" s="3">
        <v>92</v>
      </c>
      <c r="G763" s="3">
        <f t="shared" si="34"/>
        <v>8</v>
      </c>
      <c r="H763" s="3">
        <f t="shared" si="33"/>
        <v>12.681269641185708</v>
      </c>
      <c r="I763" s="3">
        <f t="shared" si="35"/>
        <v>21.914285453486961</v>
      </c>
    </row>
    <row r="764" spans="2:9">
      <c r="B764" s="3">
        <v>756</v>
      </c>
      <c r="C764" s="3">
        <v>22</v>
      </c>
      <c r="D764" s="3">
        <v>2</v>
      </c>
      <c r="E764" s="3">
        <v>102</v>
      </c>
      <c r="F764" s="3">
        <v>92</v>
      </c>
      <c r="G764" s="3">
        <f t="shared" si="34"/>
        <v>10</v>
      </c>
      <c r="H764" s="3">
        <f t="shared" si="33"/>
        <v>5.8175733071834355</v>
      </c>
      <c r="I764" s="3">
        <f t="shared" si="35"/>
        <v>17.492693040784506</v>
      </c>
    </row>
    <row r="765" spans="2:9">
      <c r="B765" s="3">
        <v>757</v>
      </c>
      <c r="C765" s="3">
        <v>12</v>
      </c>
      <c r="D765" s="3">
        <v>19</v>
      </c>
      <c r="E765" s="3">
        <v>110</v>
      </c>
      <c r="F765" s="3">
        <v>117</v>
      </c>
      <c r="G765" s="3">
        <f t="shared" si="34"/>
        <v>-7</v>
      </c>
      <c r="H765" s="3">
        <f t="shared" si="33"/>
        <v>8.4127149993969468</v>
      </c>
      <c r="I765" s="3">
        <f t="shared" si="35"/>
        <v>237.55178365263563</v>
      </c>
    </row>
    <row r="766" spans="2:9">
      <c r="B766" s="3">
        <v>758</v>
      </c>
      <c r="C766" s="3">
        <v>7</v>
      </c>
      <c r="D766" s="3">
        <v>14</v>
      </c>
      <c r="E766" s="3">
        <v>93</v>
      </c>
      <c r="F766" s="3">
        <v>62</v>
      </c>
      <c r="G766" s="3">
        <f t="shared" si="34"/>
        <v>31</v>
      </c>
      <c r="H766" s="3">
        <f t="shared" si="33"/>
        <v>11.827509477974816</v>
      </c>
      <c r="I766" s="3">
        <f t="shared" si="35"/>
        <v>367.58439281714556</v>
      </c>
    </row>
    <row r="767" spans="2:9">
      <c r="B767" s="3">
        <v>759</v>
      </c>
      <c r="C767" s="3">
        <v>28</v>
      </c>
      <c r="D767" s="3">
        <v>16</v>
      </c>
      <c r="E767" s="3">
        <v>109</v>
      </c>
      <c r="F767" s="3">
        <v>97</v>
      </c>
      <c r="G767" s="3">
        <f t="shared" si="34"/>
        <v>12</v>
      </c>
      <c r="H767" s="3">
        <f t="shared" si="33"/>
        <v>4.2219249667504375</v>
      </c>
      <c r="I767" s="3">
        <f t="shared" si="35"/>
        <v>60.498451222860183</v>
      </c>
    </row>
    <row r="768" spans="2:9">
      <c r="B768" s="3">
        <v>760</v>
      </c>
      <c r="C768" s="3">
        <v>23</v>
      </c>
      <c r="D768" s="3">
        <v>19</v>
      </c>
      <c r="E768" s="3">
        <v>99</v>
      </c>
      <c r="F768" s="3">
        <v>91</v>
      </c>
      <c r="G768" s="3">
        <f t="shared" si="34"/>
        <v>8</v>
      </c>
      <c r="H768" s="3">
        <f t="shared" si="33"/>
        <v>8.8950626686851137</v>
      </c>
      <c r="I768" s="3">
        <f t="shared" si="35"/>
        <v>0.80113718087371766</v>
      </c>
    </row>
    <row r="769" spans="2:9">
      <c r="B769" s="3">
        <v>761</v>
      </c>
      <c r="C769" s="3">
        <v>20</v>
      </c>
      <c r="D769" s="3">
        <v>18</v>
      </c>
      <c r="E769" s="3">
        <v>99</v>
      </c>
      <c r="F769" s="3">
        <v>94</v>
      </c>
      <c r="G769" s="3">
        <f t="shared" si="34"/>
        <v>5</v>
      </c>
      <c r="H769" s="3">
        <f t="shared" si="33"/>
        <v>1.7773813470718285</v>
      </c>
      <c r="I769" s="3">
        <f t="shared" si="35"/>
        <v>10.385270982200584</v>
      </c>
    </row>
    <row r="770" spans="2:9">
      <c r="B770" s="3">
        <v>762</v>
      </c>
      <c r="C770" s="3">
        <v>4</v>
      </c>
      <c r="D770" s="3">
        <v>3</v>
      </c>
      <c r="E770" s="3">
        <v>101</v>
      </c>
      <c r="F770" s="3">
        <v>107</v>
      </c>
      <c r="G770" s="3">
        <f t="shared" si="34"/>
        <v>-6</v>
      </c>
      <c r="H770" s="3">
        <f t="shared" si="33"/>
        <v>-0.42328843631115642</v>
      </c>
      <c r="I770" s="3">
        <f t="shared" si="35"/>
        <v>31.099711864580868</v>
      </c>
    </row>
    <row r="771" spans="2:9">
      <c r="B771" s="3">
        <v>763</v>
      </c>
      <c r="C771" s="3">
        <v>17</v>
      </c>
      <c r="D771" s="3">
        <v>14</v>
      </c>
      <c r="E771" s="3">
        <v>84</v>
      </c>
      <c r="F771" s="3">
        <v>79</v>
      </c>
      <c r="G771" s="3">
        <f t="shared" si="34"/>
        <v>5</v>
      </c>
      <c r="H771" s="3">
        <f t="shared" si="33"/>
        <v>13.660882718675126</v>
      </c>
      <c r="I771" s="3">
        <f t="shared" si="35"/>
        <v>75.010889466645438</v>
      </c>
    </row>
    <row r="772" spans="2:9">
      <c r="B772" s="3">
        <v>764</v>
      </c>
      <c r="C772" s="3">
        <v>13</v>
      </c>
      <c r="D772" s="3">
        <v>10</v>
      </c>
      <c r="E772" s="3">
        <v>108</v>
      </c>
      <c r="F772" s="3">
        <v>103</v>
      </c>
      <c r="G772" s="3">
        <f t="shared" si="34"/>
        <v>5</v>
      </c>
      <c r="H772" s="3">
        <f t="shared" si="33"/>
        <v>-0.93331940111096356</v>
      </c>
      <c r="I772" s="3">
        <f t="shared" si="35"/>
        <v>35.204279115599768</v>
      </c>
    </row>
    <row r="773" spans="2:9">
      <c r="B773" s="3">
        <v>765</v>
      </c>
      <c r="C773" s="3">
        <v>25</v>
      </c>
      <c r="D773" s="3">
        <v>6</v>
      </c>
      <c r="E773" s="3">
        <v>101</v>
      </c>
      <c r="F773" s="3">
        <v>76</v>
      </c>
      <c r="G773" s="3">
        <f t="shared" si="34"/>
        <v>25</v>
      </c>
      <c r="H773" s="3">
        <f t="shared" si="33"/>
        <v>17.776059972442184</v>
      </c>
      <c r="I773" s="3">
        <f t="shared" si="35"/>
        <v>52.185309521752025</v>
      </c>
    </row>
    <row r="774" spans="2:9">
      <c r="B774" s="3">
        <v>766</v>
      </c>
      <c r="C774" s="3">
        <v>5</v>
      </c>
      <c r="D774" s="3">
        <v>1</v>
      </c>
      <c r="E774" s="3">
        <v>105</v>
      </c>
      <c r="F774" s="3">
        <v>79</v>
      </c>
      <c r="G774" s="3">
        <f t="shared" si="34"/>
        <v>26</v>
      </c>
      <c r="H774" s="3">
        <f t="shared" si="33"/>
        <v>15.016248116098899</v>
      </c>
      <c r="I774" s="3">
        <f t="shared" si="35"/>
        <v>120.642805447101</v>
      </c>
    </row>
    <row r="775" spans="2:9">
      <c r="B775" s="3">
        <v>767</v>
      </c>
      <c r="C775" s="3">
        <v>24</v>
      </c>
      <c r="D775" s="3">
        <v>15</v>
      </c>
      <c r="E775" s="3">
        <v>102</v>
      </c>
      <c r="F775" s="3">
        <v>93</v>
      </c>
      <c r="G775" s="3">
        <f t="shared" si="34"/>
        <v>9</v>
      </c>
      <c r="H775" s="3">
        <f t="shared" si="33"/>
        <v>10.87713448328071</v>
      </c>
      <c r="I775" s="3">
        <f t="shared" si="35"/>
        <v>3.5236338683215362</v>
      </c>
    </row>
    <row r="776" spans="2:9">
      <c r="B776" s="3">
        <v>768</v>
      </c>
      <c r="C776" s="3">
        <v>8</v>
      </c>
      <c r="D776" s="3">
        <v>2</v>
      </c>
      <c r="E776" s="3">
        <v>117</v>
      </c>
      <c r="F776" s="3">
        <v>125</v>
      </c>
      <c r="G776" s="3">
        <f t="shared" si="34"/>
        <v>-8</v>
      </c>
      <c r="H776" s="3">
        <f t="shared" si="33"/>
        <v>3.6802072401077477</v>
      </c>
      <c r="I776" s="3">
        <f t="shared" si="35"/>
        <v>136.42724117186546</v>
      </c>
    </row>
    <row r="777" spans="2:9">
      <c r="B777" s="3">
        <v>769</v>
      </c>
      <c r="C777" s="3">
        <v>12</v>
      </c>
      <c r="D777" s="3">
        <v>9</v>
      </c>
      <c r="E777" s="3">
        <v>106</v>
      </c>
      <c r="F777" s="3">
        <v>99</v>
      </c>
      <c r="G777" s="3">
        <f t="shared" si="34"/>
        <v>7</v>
      </c>
      <c r="H777" s="3">
        <f t="shared" ref="H777:H840" si="36">Home_edge+VLOOKUP(C777,lookup,3)-VLOOKUP(D777,lookup,3)</f>
        <v>4.8948822391278703</v>
      </c>
      <c r="I777" s="3">
        <f t="shared" si="35"/>
        <v>4.4315207871392888</v>
      </c>
    </row>
    <row r="778" spans="2:9">
      <c r="B778" s="3">
        <v>770</v>
      </c>
      <c r="C778" s="3">
        <v>27</v>
      </c>
      <c r="D778" s="3">
        <v>7</v>
      </c>
      <c r="E778" s="3">
        <v>84</v>
      </c>
      <c r="F778" s="3">
        <v>89</v>
      </c>
      <c r="G778" s="3">
        <f t="shared" ref="G778:G841" si="37">E778-F778</f>
        <v>-5</v>
      </c>
      <c r="H778" s="3">
        <f t="shared" si="36"/>
        <v>-5.0857162722043485</v>
      </c>
      <c r="I778" s="3">
        <f t="shared" ref="I778:I841" si="38">(G778-H778)^2</f>
        <v>7.3472793206099708E-3</v>
      </c>
    </row>
    <row r="779" spans="2:9">
      <c r="B779" s="3">
        <v>771</v>
      </c>
      <c r="C779" s="3">
        <v>18</v>
      </c>
      <c r="D779" s="3">
        <v>29</v>
      </c>
      <c r="E779" s="3">
        <v>87</v>
      </c>
      <c r="F779" s="3">
        <v>75</v>
      </c>
      <c r="G779" s="3">
        <f t="shared" si="37"/>
        <v>12</v>
      </c>
      <c r="H779" s="3">
        <f t="shared" si="36"/>
        <v>6.7586067296783412</v>
      </c>
      <c r="I779" s="3">
        <f t="shared" si="38"/>
        <v>27.472203414173173</v>
      </c>
    </row>
    <row r="780" spans="2:9">
      <c r="B780" s="3">
        <v>772</v>
      </c>
      <c r="C780" s="3">
        <v>3</v>
      </c>
      <c r="D780" s="3">
        <v>21</v>
      </c>
      <c r="E780" s="3">
        <v>82</v>
      </c>
      <c r="F780" s="3">
        <v>110</v>
      </c>
      <c r="G780" s="3">
        <f t="shared" si="37"/>
        <v>-28</v>
      </c>
      <c r="H780" s="3">
        <f t="shared" si="36"/>
        <v>-3.3611471181521075</v>
      </c>
      <c r="I780" s="3">
        <f t="shared" si="38"/>
        <v>607.07307133334416</v>
      </c>
    </row>
    <row r="781" spans="2:9">
      <c r="B781" s="3">
        <v>773</v>
      </c>
      <c r="C781" s="3">
        <v>6</v>
      </c>
      <c r="D781" s="3">
        <v>16</v>
      </c>
      <c r="E781" s="3">
        <v>77</v>
      </c>
      <c r="F781" s="3">
        <v>85</v>
      </c>
      <c r="G781" s="3">
        <f t="shared" si="37"/>
        <v>-8</v>
      </c>
      <c r="H781" s="3">
        <f t="shared" si="36"/>
        <v>-5.6338766398479372</v>
      </c>
      <c r="I781" s="3">
        <f t="shared" si="38"/>
        <v>5.5985397554572884</v>
      </c>
    </row>
    <row r="782" spans="2:9">
      <c r="B782" s="3">
        <v>774</v>
      </c>
      <c r="C782" s="3">
        <v>28</v>
      </c>
      <c r="D782" s="3">
        <v>12</v>
      </c>
      <c r="E782" s="3">
        <v>87</v>
      </c>
      <c r="F782" s="3">
        <v>93</v>
      </c>
      <c r="G782" s="3">
        <f t="shared" si="37"/>
        <v>-6</v>
      </c>
      <c r="H782" s="3">
        <f t="shared" si="36"/>
        <v>3.3701581509181322</v>
      </c>
      <c r="I782" s="3">
        <f t="shared" si="38"/>
        <v>87.799863773217524</v>
      </c>
    </row>
    <row r="783" spans="2:9">
      <c r="B783" s="3">
        <v>775</v>
      </c>
      <c r="C783" s="3">
        <v>22</v>
      </c>
      <c r="D783" s="3">
        <v>9</v>
      </c>
      <c r="E783" s="3">
        <v>89</v>
      </c>
      <c r="F783" s="3">
        <v>107</v>
      </c>
      <c r="G783" s="3">
        <f t="shared" si="37"/>
        <v>-18</v>
      </c>
      <c r="H783" s="3">
        <f t="shared" si="36"/>
        <v>3.5047782576232689</v>
      </c>
      <c r="I783" s="3">
        <f t="shared" si="38"/>
        <v>462.45548790954643</v>
      </c>
    </row>
    <row r="784" spans="2:9">
      <c r="B784" s="3">
        <v>776</v>
      </c>
      <c r="C784" s="3">
        <v>26</v>
      </c>
      <c r="D784" s="3">
        <v>19</v>
      </c>
      <c r="E784" s="3">
        <v>103</v>
      </c>
      <c r="F784" s="3">
        <v>94</v>
      </c>
      <c r="G784" s="3">
        <f t="shared" si="37"/>
        <v>9</v>
      </c>
      <c r="H784" s="3">
        <f t="shared" si="36"/>
        <v>5.8503607205672177</v>
      </c>
      <c r="I784" s="3">
        <f t="shared" si="38"/>
        <v>9.9202275905458563</v>
      </c>
    </row>
    <row r="785" spans="2:9">
      <c r="B785" s="3">
        <v>777</v>
      </c>
      <c r="C785" s="3">
        <v>23</v>
      </c>
      <c r="D785" s="3">
        <v>8</v>
      </c>
      <c r="E785" s="3">
        <v>125</v>
      </c>
      <c r="F785" s="3">
        <v>98</v>
      </c>
      <c r="G785" s="3">
        <f t="shared" si="37"/>
        <v>27</v>
      </c>
      <c r="H785" s="3">
        <f t="shared" si="36"/>
        <v>7.8656012816428174</v>
      </c>
      <c r="I785" s="3">
        <f t="shared" si="38"/>
        <v>366.12521431306897</v>
      </c>
    </row>
    <row r="786" spans="2:9">
      <c r="B786" s="3">
        <v>778</v>
      </c>
      <c r="C786" s="3">
        <v>11</v>
      </c>
      <c r="D786" s="3">
        <v>15</v>
      </c>
      <c r="E786" s="3">
        <v>110</v>
      </c>
      <c r="F786" s="3">
        <v>104</v>
      </c>
      <c r="G786" s="3">
        <f t="shared" si="37"/>
        <v>6</v>
      </c>
      <c r="H786" s="3">
        <f t="shared" si="36"/>
        <v>0.63782072307328719</v>
      </c>
      <c r="I786" s="3">
        <f t="shared" si="38"/>
        <v>28.752966597902287</v>
      </c>
    </row>
    <row r="787" spans="2:9">
      <c r="B787" s="3">
        <v>779</v>
      </c>
      <c r="C787" s="3">
        <v>17</v>
      </c>
      <c r="D787" s="3">
        <v>10</v>
      </c>
      <c r="E787" s="3">
        <v>98</v>
      </c>
      <c r="F787" s="3">
        <v>91</v>
      </c>
      <c r="G787" s="3">
        <f t="shared" si="37"/>
        <v>7</v>
      </c>
      <c r="H787" s="3">
        <f t="shared" si="36"/>
        <v>6.3190619833463888</v>
      </c>
      <c r="I787" s="3">
        <f t="shared" si="38"/>
        <v>0.46367658252415367</v>
      </c>
    </row>
    <row r="788" spans="2:9">
      <c r="B788" s="3">
        <v>780</v>
      </c>
      <c r="C788" s="3">
        <v>5</v>
      </c>
      <c r="D788" s="3">
        <v>25</v>
      </c>
      <c r="E788" s="3">
        <v>95</v>
      </c>
      <c r="F788" s="3">
        <v>87</v>
      </c>
      <c r="G788" s="3">
        <f t="shared" si="37"/>
        <v>8</v>
      </c>
      <c r="H788" s="3">
        <f t="shared" si="36"/>
        <v>4.6148254408951876</v>
      </c>
      <c r="I788" s="3">
        <f t="shared" si="38"/>
        <v>11.459406795610461</v>
      </c>
    </row>
    <row r="789" spans="2:9">
      <c r="B789" s="3">
        <v>781</v>
      </c>
      <c r="C789" s="3">
        <v>24</v>
      </c>
      <c r="D789" s="3">
        <v>2</v>
      </c>
      <c r="E789" s="3">
        <v>105</v>
      </c>
      <c r="F789" s="3">
        <v>83</v>
      </c>
      <c r="G789" s="3">
        <f t="shared" si="37"/>
        <v>22</v>
      </c>
      <c r="H789" s="3">
        <f t="shared" si="36"/>
        <v>11.070682145822527</v>
      </c>
      <c r="I789" s="3">
        <f t="shared" si="38"/>
        <v>119.44998875764249</v>
      </c>
    </row>
    <row r="790" spans="2:9">
      <c r="B790" s="3">
        <v>782</v>
      </c>
      <c r="C790" s="3">
        <v>29</v>
      </c>
      <c r="D790" s="3">
        <v>17</v>
      </c>
      <c r="E790" s="3">
        <v>89</v>
      </c>
      <c r="F790" s="3">
        <v>86</v>
      </c>
      <c r="G790" s="3">
        <f t="shared" si="37"/>
        <v>3</v>
      </c>
      <c r="H790" s="3">
        <f t="shared" si="36"/>
        <v>-2.2878906230948317</v>
      </c>
      <c r="I790" s="3">
        <f t="shared" si="38"/>
        <v>27.961787241814246</v>
      </c>
    </row>
    <row r="791" spans="2:9">
      <c r="B791" s="3">
        <v>783</v>
      </c>
      <c r="C791" s="3">
        <v>20</v>
      </c>
      <c r="D791" s="3">
        <v>3</v>
      </c>
      <c r="E791" s="3">
        <v>110</v>
      </c>
      <c r="F791" s="3">
        <v>96</v>
      </c>
      <c r="G791" s="3">
        <f t="shared" si="37"/>
        <v>14</v>
      </c>
      <c r="H791" s="3">
        <f t="shared" si="36"/>
        <v>8.5178454448232248</v>
      </c>
      <c r="I791" s="3">
        <f t="shared" si="38"/>
        <v>30.054018566845468</v>
      </c>
    </row>
    <row r="792" spans="2:9">
      <c r="B792" s="3">
        <v>784</v>
      </c>
      <c r="C792" s="3">
        <v>27</v>
      </c>
      <c r="D792" s="3">
        <v>22</v>
      </c>
      <c r="E792" s="3">
        <v>92</v>
      </c>
      <c r="F792" s="3">
        <v>89</v>
      </c>
      <c r="G792" s="3">
        <f t="shared" si="37"/>
        <v>3</v>
      </c>
      <c r="H792" s="3">
        <f t="shared" si="36"/>
        <v>-3.8040754524780986</v>
      </c>
      <c r="I792" s="3">
        <f t="shared" si="38"/>
        <v>46.295442763015046</v>
      </c>
    </row>
    <row r="793" spans="2:9">
      <c r="B793" s="3">
        <v>785</v>
      </c>
      <c r="C793" s="3">
        <v>4</v>
      </c>
      <c r="D793" s="3">
        <v>21</v>
      </c>
      <c r="E793" s="3">
        <v>99</v>
      </c>
      <c r="F793" s="3">
        <v>119</v>
      </c>
      <c r="G793" s="3">
        <f t="shared" si="37"/>
        <v>-20</v>
      </c>
      <c r="H793" s="3">
        <f t="shared" si="36"/>
        <v>-7.6402191182376233</v>
      </c>
      <c r="I793" s="3">
        <f t="shared" si="38"/>
        <v>152.76418344517873</v>
      </c>
    </row>
    <row r="794" spans="2:9">
      <c r="B794" s="3">
        <v>786</v>
      </c>
      <c r="C794" s="3">
        <v>16</v>
      </c>
      <c r="D794" s="3">
        <v>7</v>
      </c>
      <c r="E794" s="3">
        <v>103</v>
      </c>
      <c r="F794" s="3">
        <v>96</v>
      </c>
      <c r="G794" s="3">
        <f t="shared" si="37"/>
        <v>7</v>
      </c>
      <c r="H794" s="3">
        <f t="shared" si="36"/>
        <v>3.1124799097204066</v>
      </c>
      <c r="I794" s="3">
        <f t="shared" si="38"/>
        <v>15.112812452327459</v>
      </c>
    </row>
    <row r="795" spans="2:9">
      <c r="B795" s="3">
        <v>787</v>
      </c>
      <c r="C795" s="3">
        <v>9</v>
      </c>
      <c r="D795" s="3">
        <v>5</v>
      </c>
      <c r="E795" s="3">
        <v>85</v>
      </c>
      <c r="F795" s="3">
        <v>100</v>
      </c>
      <c r="G795" s="3">
        <f t="shared" si="37"/>
        <v>-15</v>
      </c>
      <c r="H795" s="3">
        <f t="shared" si="36"/>
        <v>-1.5212063779132015</v>
      </c>
      <c r="I795" s="3">
        <f t="shared" si="38"/>
        <v>181.67787750680773</v>
      </c>
    </row>
    <row r="796" spans="2:9">
      <c r="B796" s="3">
        <v>788</v>
      </c>
      <c r="C796" s="3">
        <v>18</v>
      </c>
      <c r="D796" s="3">
        <v>13</v>
      </c>
      <c r="E796" s="3">
        <v>125</v>
      </c>
      <c r="F796" s="3">
        <v>123</v>
      </c>
      <c r="G796" s="3">
        <f t="shared" si="37"/>
        <v>2</v>
      </c>
      <c r="H796" s="3">
        <f t="shared" si="36"/>
        <v>7.867313927266502</v>
      </c>
      <c r="I796" s="3">
        <f t="shared" si="38"/>
        <v>34.425372721095464</v>
      </c>
    </row>
    <row r="797" spans="2:9">
      <c r="B797" s="3">
        <v>789</v>
      </c>
      <c r="C797" s="3">
        <v>8</v>
      </c>
      <c r="D797" s="3">
        <v>19</v>
      </c>
      <c r="E797" s="3">
        <v>111</v>
      </c>
      <c r="F797" s="3">
        <v>107</v>
      </c>
      <c r="G797" s="3">
        <f t="shared" si="37"/>
        <v>4</v>
      </c>
      <c r="H797" s="3">
        <f t="shared" si="36"/>
        <v>4.8852449508166558</v>
      </c>
      <c r="I797" s="3">
        <f t="shared" si="38"/>
        <v>0.78365862294638333</v>
      </c>
    </row>
    <row r="798" spans="2:9">
      <c r="B798" s="3">
        <v>790</v>
      </c>
      <c r="C798" s="3">
        <v>26</v>
      </c>
      <c r="D798" s="3">
        <v>15</v>
      </c>
      <c r="E798" s="3">
        <v>88</v>
      </c>
      <c r="F798" s="3">
        <v>58</v>
      </c>
      <c r="G798" s="3">
        <f t="shared" si="37"/>
        <v>30</v>
      </c>
      <c r="H798" s="3">
        <f t="shared" si="36"/>
        <v>4.4517753473164907</v>
      </c>
      <c r="I798" s="3">
        <f t="shared" si="38"/>
        <v>652.71178290398541</v>
      </c>
    </row>
    <row r="799" spans="2:9">
      <c r="B799" s="3">
        <v>791</v>
      </c>
      <c r="C799" s="3">
        <v>12</v>
      </c>
      <c r="D799" s="3">
        <v>23</v>
      </c>
      <c r="E799" s="3">
        <v>92</v>
      </c>
      <c r="F799" s="3">
        <v>84</v>
      </c>
      <c r="G799" s="3">
        <f t="shared" si="37"/>
        <v>8</v>
      </c>
      <c r="H799" s="3">
        <f t="shared" si="36"/>
        <v>3.3734358944861929</v>
      </c>
      <c r="I799" s="3">
        <f t="shared" si="38"/>
        <v>21.405095422428779</v>
      </c>
    </row>
    <row r="800" spans="2:9">
      <c r="B800" s="3">
        <v>792</v>
      </c>
      <c r="C800" s="3">
        <v>7</v>
      </c>
      <c r="D800" s="3">
        <v>18</v>
      </c>
      <c r="E800" s="3">
        <v>91</v>
      </c>
      <c r="F800" s="3">
        <v>93</v>
      </c>
      <c r="G800" s="3">
        <f t="shared" si="37"/>
        <v>-2</v>
      </c>
      <c r="H800" s="3">
        <f t="shared" si="36"/>
        <v>5.2632613440392619</v>
      </c>
      <c r="I800" s="3">
        <f t="shared" si="38"/>
        <v>52.754965351815024</v>
      </c>
    </row>
    <row r="801" spans="2:9">
      <c r="B801" s="3">
        <v>793</v>
      </c>
      <c r="C801" s="3">
        <v>14</v>
      </c>
      <c r="D801" s="3">
        <v>3</v>
      </c>
      <c r="E801" s="3">
        <v>100</v>
      </c>
      <c r="F801" s="3">
        <v>90</v>
      </c>
      <c r="G801" s="3">
        <f t="shared" si="37"/>
        <v>10</v>
      </c>
      <c r="H801" s="3">
        <f t="shared" si="36"/>
        <v>4.0319995275902016</v>
      </c>
      <c r="I801" s="3">
        <f t="shared" si="38"/>
        <v>35.617029638683576</v>
      </c>
    </row>
    <row r="802" spans="2:9">
      <c r="B802" s="3">
        <v>794</v>
      </c>
      <c r="C802" s="3">
        <v>9</v>
      </c>
      <c r="D802" s="3">
        <v>13</v>
      </c>
      <c r="E802" s="3">
        <v>93</v>
      </c>
      <c r="F802" s="3">
        <v>82</v>
      </c>
      <c r="G802" s="3">
        <f t="shared" si="37"/>
        <v>11</v>
      </c>
      <c r="H802" s="3">
        <f t="shared" si="36"/>
        <v>8.3441561939562447</v>
      </c>
      <c r="I802" s="3">
        <f t="shared" si="38"/>
        <v>7.0535063221009802</v>
      </c>
    </row>
    <row r="803" spans="2:9">
      <c r="B803" s="3">
        <v>795</v>
      </c>
      <c r="C803" s="3">
        <v>25</v>
      </c>
      <c r="D803" s="3">
        <v>10</v>
      </c>
      <c r="E803" s="3">
        <v>105</v>
      </c>
      <c r="F803" s="3">
        <v>96</v>
      </c>
      <c r="G803" s="3">
        <f t="shared" si="37"/>
        <v>9</v>
      </c>
      <c r="H803" s="3">
        <f t="shared" si="36"/>
        <v>8.1730012936376557</v>
      </c>
      <c r="I803" s="3">
        <f t="shared" si="38"/>
        <v>0.68392686032499095</v>
      </c>
    </row>
    <row r="804" spans="2:9">
      <c r="B804" s="3">
        <v>796</v>
      </c>
      <c r="C804" s="3">
        <v>28</v>
      </c>
      <c r="D804" s="3">
        <v>6</v>
      </c>
      <c r="E804" s="3">
        <v>99</v>
      </c>
      <c r="F804" s="3">
        <v>89</v>
      </c>
      <c r="G804" s="3">
        <f t="shared" si="37"/>
        <v>10</v>
      </c>
      <c r="H804" s="3">
        <f t="shared" si="36"/>
        <v>13.711585170372734</v>
      </c>
      <c r="I804" s="3">
        <f t="shared" si="38"/>
        <v>13.775864476930797</v>
      </c>
    </row>
    <row r="805" spans="2:9">
      <c r="B805" s="3">
        <v>797</v>
      </c>
      <c r="C805" s="3">
        <v>23</v>
      </c>
      <c r="D805" s="3">
        <v>15</v>
      </c>
      <c r="E805" s="3">
        <v>90</v>
      </c>
      <c r="F805" s="3">
        <v>93</v>
      </c>
      <c r="G805" s="3">
        <f t="shared" si="37"/>
        <v>-3</v>
      </c>
      <c r="H805" s="3">
        <f t="shared" si="36"/>
        <v>7.4964772954343859</v>
      </c>
      <c r="I805" s="3">
        <f t="shared" si="38"/>
        <v>110.17603561356954</v>
      </c>
    </row>
    <row r="806" spans="2:9">
      <c r="B806" s="3">
        <v>798</v>
      </c>
      <c r="C806" s="3">
        <v>11</v>
      </c>
      <c r="D806" s="3">
        <v>1</v>
      </c>
      <c r="E806" s="3">
        <v>87</v>
      </c>
      <c r="F806" s="3">
        <v>89</v>
      </c>
      <c r="G806" s="3">
        <f t="shared" si="37"/>
        <v>-2</v>
      </c>
      <c r="H806" s="3">
        <f t="shared" si="36"/>
        <v>4.3020479466919159</v>
      </c>
      <c r="I806" s="3">
        <f t="shared" si="38"/>
        <v>39.715808322403795</v>
      </c>
    </row>
    <row r="807" spans="2:9">
      <c r="B807" s="3">
        <v>799</v>
      </c>
      <c r="C807" s="3">
        <v>29</v>
      </c>
      <c r="D807" s="3">
        <v>5</v>
      </c>
      <c r="E807" s="3">
        <v>101</v>
      </c>
      <c r="F807" s="3">
        <v>106</v>
      </c>
      <c r="G807" s="3">
        <f t="shared" si="37"/>
        <v>-5</v>
      </c>
      <c r="H807" s="3">
        <f t="shared" si="36"/>
        <v>-4.9008718105069251</v>
      </c>
      <c r="I807" s="3">
        <f t="shared" si="38"/>
        <v>9.8263979521749627E-3</v>
      </c>
    </row>
    <row r="808" spans="2:9">
      <c r="B808" s="3">
        <v>800</v>
      </c>
      <c r="C808" s="3">
        <v>17</v>
      </c>
      <c r="D808" s="3">
        <v>20</v>
      </c>
      <c r="E808" s="3">
        <v>105</v>
      </c>
      <c r="F808" s="3">
        <v>113</v>
      </c>
      <c r="G808" s="3">
        <f t="shared" si="37"/>
        <v>-8</v>
      </c>
      <c r="H808" s="3">
        <f t="shared" si="36"/>
        <v>9.1750368014421007</v>
      </c>
      <c r="I808" s="3">
        <f t="shared" si="38"/>
        <v>294.98188913089052</v>
      </c>
    </row>
    <row r="809" spans="2:9">
      <c r="B809" s="3">
        <v>801</v>
      </c>
      <c r="C809" s="3">
        <v>16</v>
      </c>
      <c r="D809" s="3">
        <v>22</v>
      </c>
      <c r="E809" s="3">
        <v>99</v>
      </c>
      <c r="F809" s="3">
        <v>97</v>
      </c>
      <c r="G809" s="3">
        <f t="shared" si="37"/>
        <v>2</v>
      </c>
      <c r="H809" s="3">
        <f t="shared" si="36"/>
        <v>4.394120729446656</v>
      </c>
      <c r="I809" s="3">
        <f t="shared" si="38"/>
        <v>5.7318140671661881</v>
      </c>
    </row>
    <row r="810" spans="2:9">
      <c r="B810" s="3">
        <v>802</v>
      </c>
      <c r="C810" s="3">
        <v>21</v>
      </c>
      <c r="D810" s="3">
        <v>4</v>
      </c>
      <c r="E810" s="3">
        <v>116</v>
      </c>
      <c r="F810" s="3">
        <v>103</v>
      </c>
      <c r="G810" s="3">
        <f t="shared" si="37"/>
        <v>13</v>
      </c>
      <c r="H810" s="3">
        <f t="shared" si="36"/>
        <v>15.351786245786343</v>
      </c>
      <c r="I810" s="3">
        <f t="shared" si="38"/>
        <v>5.530898545869821</v>
      </c>
    </row>
    <row r="811" spans="2:9">
      <c r="B811" s="3">
        <v>803</v>
      </c>
      <c r="C811" s="3">
        <v>24</v>
      </c>
      <c r="D811" s="3">
        <v>19</v>
      </c>
      <c r="E811" s="3">
        <v>99</v>
      </c>
      <c r="F811" s="3">
        <v>92</v>
      </c>
      <c r="G811" s="3">
        <f t="shared" si="37"/>
        <v>7</v>
      </c>
      <c r="H811" s="3">
        <f t="shared" si="36"/>
        <v>12.275719856531436</v>
      </c>
      <c r="I811" s="3">
        <f t="shared" si="38"/>
        <v>27.833220004600079</v>
      </c>
    </row>
    <row r="812" spans="2:9">
      <c r="B812" s="3">
        <v>804</v>
      </c>
      <c r="C812" s="3">
        <v>8</v>
      </c>
      <c r="D812" s="3">
        <v>1</v>
      </c>
      <c r="E812" s="3">
        <v>115</v>
      </c>
      <c r="F812" s="3">
        <v>93</v>
      </c>
      <c r="G812" s="3">
        <f t="shared" si="37"/>
        <v>22</v>
      </c>
      <c r="H812" s="3">
        <f t="shared" si="36"/>
        <v>7.1508868011845577</v>
      </c>
      <c r="I812" s="3">
        <f t="shared" si="38"/>
        <v>220.49616279123495</v>
      </c>
    </row>
    <row r="813" spans="2:9">
      <c r="B813" s="3">
        <v>805</v>
      </c>
      <c r="C813" s="3">
        <v>12</v>
      </c>
      <c r="D813" s="3">
        <v>26</v>
      </c>
      <c r="E813" s="3">
        <v>106</v>
      </c>
      <c r="F813" s="3">
        <v>101</v>
      </c>
      <c r="G813" s="3">
        <f t="shared" si="37"/>
        <v>5</v>
      </c>
      <c r="H813" s="3">
        <f t="shared" si="36"/>
        <v>6.4181378426040885</v>
      </c>
      <c r="I813" s="3">
        <f t="shared" si="38"/>
        <v>2.0111149406257782</v>
      </c>
    </row>
    <row r="814" spans="2:9">
      <c r="B814" s="3">
        <v>806</v>
      </c>
      <c r="C814" s="3">
        <v>2</v>
      </c>
      <c r="D814" s="3">
        <v>9</v>
      </c>
      <c r="E814" s="3">
        <v>95</v>
      </c>
      <c r="F814" s="3">
        <v>101</v>
      </c>
      <c r="G814" s="3">
        <f t="shared" si="37"/>
        <v>-6</v>
      </c>
      <c r="H814" s="3">
        <f t="shared" si="36"/>
        <v>1.5429885142141928</v>
      </c>
      <c r="I814" s="3">
        <f t="shared" si="38"/>
        <v>56.896675725567228</v>
      </c>
    </row>
    <row r="815" spans="2:9">
      <c r="B815" s="3">
        <v>807</v>
      </c>
      <c r="C815" s="3">
        <v>13</v>
      </c>
      <c r="D815" s="3">
        <v>28</v>
      </c>
      <c r="E815" s="3">
        <v>103</v>
      </c>
      <c r="F815" s="3">
        <v>92</v>
      </c>
      <c r="G815" s="3">
        <f t="shared" si="37"/>
        <v>11</v>
      </c>
      <c r="H815" s="3">
        <f t="shared" si="36"/>
        <v>-1.1860623289048084</v>
      </c>
      <c r="I815" s="3">
        <f t="shared" si="38"/>
        <v>148.50011508395289</v>
      </c>
    </row>
    <row r="816" spans="2:9">
      <c r="B816" s="3">
        <v>808</v>
      </c>
      <c r="C816" s="3">
        <v>15</v>
      </c>
      <c r="D816" s="3">
        <v>16</v>
      </c>
      <c r="E816" s="3">
        <v>114</v>
      </c>
      <c r="F816" s="3">
        <v>117</v>
      </c>
      <c r="G816" s="3">
        <f t="shared" si="37"/>
        <v>-3</v>
      </c>
      <c r="H816" s="3">
        <f t="shared" si="36"/>
        <v>1.549204317234806</v>
      </c>
      <c r="I816" s="3">
        <f t="shared" si="38"/>
        <v>20.695259919947798</v>
      </c>
    </row>
    <row r="817" spans="2:9">
      <c r="B817" s="3">
        <v>809</v>
      </c>
      <c r="C817" s="3">
        <v>3</v>
      </c>
      <c r="D817" s="3">
        <v>22</v>
      </c>
      <c r="E817" s="3">
        <v>90</v>
      </c>
      <c r="F817" s="3">
        <v>87</v>
      </c>
      <c r="G817" s="3">
        <f t="shared" si="37"/>
        <v>3</v>
      </c>
      <c r="H817" s="3">
        <f t="shared" si="36"/>
        <v>-3.010517494515689</v>
      </c>
      <c r="I817" s="3">
        <f t="shared" si="38"/>
        <v>36.126320551879154</v>
      </c>
    </row>
    <row r="818" spans="2:9">
      <c r="B818" s="3">
        <v>810</v>
      </c>
      <c r="C818" s="3">
        <v>6</v>
      </c>
      <c r="D818" s="3">
        <v>8</v>
      </c>
      <c r="E818" s="3">
        <v>89</v>
      </c>
      <c r="F818" s="3">
        <v>94</v>
      </c>
      <c r="G818" s="3">
        <f t="shared" si="37"/>
        <v>-5</v>
      </c>
      <c r="H818" s="3">
        <f t="shared" si="36"/>
        <v>-2.9581734070999524</v>
      </c>
      <c r="I818" s="3">
        <f t="shared" si="38"/>
        <v>4.1690558354738165</v>
      </c>
    </row>
    <row r="819" spans="2:9">
      <c r="B819" s="3">
        <v>811</v>
      </c>
      <c r="C819" s="3">
        <v>26</v>
      </c>
      <c r="D819" s="3">
        <v>7</v>
      </c>
      <c r="E819" s="3">
        <v>86</v>
      </c>
      <c r="F819" s="3">
        <v>79</v>
      </c>
      <c r="G819" s="3">
        <f t="shared" si="37"/>
        <v>7</v>
      </c>
      <c r="H819" s="3">
        <f t="shared" si="36"/>
        <v>1.4018924467229836</v>
      </c>
      <c r="I819" s="3">
        <f t="shared" si="38"/>
        <v>31.338808178057178</v>
      </c>
    </row>
    <row r="820" spans="2:9">
      <c r="B820" s="3">
        <v>812</v>
      </c>
      <c r="C820" s="3">
        <v>20</v>
      </c>
      <c r="D820" s="3">
        <v>5</v>
      </c>
      <c r="E820" s="3">
        <v>98</v>
      </c>
      <c r="F820" s="3">
        <v>93</v>
      </c>
      <c r="G820" s="3">
        <f t="shared" si="37"/>
        <v>5</v>
      </c>
      <c r="H820" s="3">
        <f t="shared" si="36"/>
        <v>-4.0764508613054762</v>
      </c>
      <c r="I820" s="3">
        <f t="shared" si="38"/>
        <v>82.381960237692923</v>
      </c>
    </row>
    <row r="821" spans="2:9">
      <c r="B821" s="3">
        <v>813</v>
      </c>
      <c r="C821" s="3">
        <v>10</v>
      </c>
      <c r="D821" s="3">
        <v>29</v>
      </c>
      <c r="E821" s="3">
        <v>78</v>
      </c>
      <c r="F821" s="3">
        <v>83</v>
      </c>
      <c r="G821" s="3">
        <f t="shared" si="37"/>
        <v>-5</v>
      </c>
      <c r="H821" s="3">
        <f t="shared" si="36"/>
        <v>7.5361793310715219</v>
      </c>
      <c r="I821" s="3">
        <f t="shared" si="38"/>
        <v>157.15579222078486</v>
      </c>
    </row>
    <row r="822" spans="2:9">
      <c r="B822" s="3">
        <v>814</v>
      </c>
      <c r="C822" s="3">
        <v>4</v>
      </c>
      <c r="D822" s="3">
        <v>17</v>
      </c>
      <c r="E822" s="3">
        <v>93</v>
      </c>
      <c r="F822" s="3">
        <v>90</v>
      </c>
      <c r="G822" s="3">
        <f t="shared" si="37"/>
        <v>3</v>
      </c>
      <c r="H822" s="3">
        <f t="shared" si="36"/>
        <v>-10.404603555027764</v>
      </c>
      <c r="I822" s="3">
        <f t="shared" si="38"/>
        <v>179.68339646746296</v>
      </c>
    </row>
    <row r="823" spans="2:9">
      <c r="B823" s="3">
        <v>815</v>
      </c>
      <c r="C823" s="3">
        <v>19</v>
      </c>
      <c r="D823" s="3">
        <v>9</v>
      </c>
      <c r="E823" s="3">
        <v>102</v>
      </c>
      <c r="F823" s="3">
        <v>95</v>
      </c>
      <c r="G823" s="3">
        <f t="shared" si="37"/>
        <v>7</v>
      </c>
      <c r="H823" s="3">
        <f t="shared" si="36"/>
        <v>0.33795080350528428</v>
      </c>
      <c r="I823" s="3">
        <f t="shared" si="38"/>
        <v>44.382899496515883</v>
      </c>
    </row>
    <row r="824" spans="2:9">
      <c r="B824" s="3">
        <v>816</v>
      </c>
      <c r="C824" s="3">
        <v>25</v>
      </c>
      <c r="D824" s="3">
        <v>14</v>
      </c>
      <c r="E824" s="3">
        <v>84</v>
      </c>
      <c r="F824" s="3">
        <v>69</v>
      </c>
      <c r="G824" s="3">
        <f t="shared" si="37"/>
        <v>15</v>
      </c>
      <c r="H824" s="3">
        <f t="shared" si="36"/>
        <v>15.514822028966393</v>
      </c>
      <c r="I824" s="3">
        <f t="shared" si="38"/>
        <v>0.26504172150907307</v>
      </c>
    </row>
    <row r="825" spans="2:9">
      <c r="B825" s="3">
        <v>817</v>
      </c>
      <c r="C825" s="3">
        <v>23</v>
      </c>
      <c r="D825" s="3">
        <v>1</v>
      </c>
      <c r="E825" s="3">
        <v>89</v>
      </c>
      <c r="F825" s="3">
        <v>86</v>
      </c>
      <c r="G825" s="3">
        <f t="shared" si="37"/>
        <v>3</v>
      </c>
      <c r="H825" s="3">
        <f t="shared" si="36"/>
        <v>11.160704519053015</v>
      </c>
      <c r="I825" s="3">
        <f t="shared" si="38"/>
        <v>66.597098247292294</v>
      </c>
    </row>
    <row r="826" spans="2:9">
      <c r="B826" s="3">
        <v>818</v>
      </c>
      <c r="C826" s="3">
        <v>24</v>
      </c>
      <c r="D826" s="3">
        <v>7</v>
      </c>
      <c r="E826" s="3">
        <v>81</v>
      </c>
      <c r="F826" s="3">
        <v>75</v>
      </c>
      <c r="G826" s="3">
        <f t="shared" si="37"/>
        <v>6</v>
      </c>
      <c r="H826" s="3">
        <f t="shared" si="36"/>
        <v>7.827251582687202</v>
      </c>
      <c r="I826" s="3">
        <f t="shared" si="38"/>
        <v>3.3388483464328846</v>
      </c>
    </row>
    <row r="827" spans="2:9">
      <c r="B827" s="3">
        <v>819</v>
      </c>
      <c r="C827" s="3">
        <v>12</v>
      </c>
      <c r="D827" s="3">
        <v>11</v>
      </c>
      <c r="E827" s="3">
        <v>109</v>
      </c>
      <c r="F827" s="3">
        <v>98</v>
      </c>
      <c r="G827" s="3">
        <f t="shared" si="37"/>
        <v>11</v>
      </c>
      <c r="H827" s="3">
        <f t="shared" si="36"/>
        <v>10.232092466847291</v>
      </c>
      <c r="I827" s="3">
        <f t="shared" si="38"/>
        <v>0.58968197947267853</v>
      </c>
    </row>
    <row r="828" spans="2:9">
      <c r="B828" s="3">
        <v>820</v>
      </c>
      <c r="C828" s="3">
        <v>2</v>
      </c>
      <c r="D828" s="3">
        <v>10</v>
      </c>
      <c r="E828" s="3">
        <v>71</v>
      </c>
      <c r="F828" s="3">
        <v>69</v>
      </c>
      <c r="G828" s="3">
        <f t="shared" si="37"/>
        <v>2</v>
      </c>
      <c r="H828" s="3">
        <f t="shared" si="36"/>
        <v>1.2422581795107543</v>
      </c>
      <c r="I828" s="3">
        <f t="shared" si="38"/>
        <v>0.57417266651835619</v>
      </c>
    </row>
    <row r="829" spans="2:9">
      <c r="B829" s="3">
        <v>821</v>
      </c>
      <c r="C829" s="3">
        <v>21</v>
      </c>
      <c r="D829" s="3">
        <v>13</v>
      </c>
      <c r="E829" s="3">
        <v>111</v>
      </c>
      <c r="F829" s="3">
        <v>107</v>
      </c>
      <c r="G829" s="3">
        <f t="shared" si="37"/>
        <v>4</v>
      </c>
      <c r="H829" s="3">
        <f t="shared" si="36"/>
        <v>8.3437805114415724</v>
      </c>
      <c r="I829" s="3">
        <f t="shared" si="38"/>
        <v>18.868429131579607</v>
      </c>
    </row>
    <row r="830" spans="2:9">
      <c r="B830" s="3">
        <v>822</v>
      </c>
      <c r="C830" s="3">
        <v>17</v>
      </c>
      <c r="D830" s="3">
        <v>19</v>
      </c>
      <c r="E830" s="3">
        <v>105</v>
      </c>
      <c r="F830" s="3">
        <v>76</v>
      </c>
      <c r="G830" s="3">
        <f t="shared" si="37"/>
        <v>29</v>
      </c>
      <c r="H830" s="3">
        <f t="shared" si="36"/>
        <v>10.137625078318903</v>
      </c>
      <c r="I830" s="3">
        <f t="shared" si="38"/>
        <v>355.78918768606388</v>
      </c>
    </row>
    <row r="831" spans="2:9">
      <c r="B831" s="3">
        <v>823</v>
      </c>
      <c r="C831" s="3">
        <v>16</v>
      </c>
      <c r="D831" s="3">
        <v>28</v>
      </c>
      <c r="E831" s="3">
        <v>92</v>
      </c>
      <c r="F831" s="3">
        <v>85</v>
      </c>
      <c r="G831" s="3">
        <f t="shared" si="37"/>
        <v>7</v>
      </c>
      <c r="H831" s="3">
        <f t="shared" si="36"/>
        <v>3.4896421607982822</v>
      </c>
      <c r="I831" s="3">
        <f t="shared" si="38"/>
        <v>12.322612159244953</v>
      </c>
    </row>
    <row r="832" spans="2:9">
      <c r="B832" s="3">
        <v>824</v>
      </c>
      <c r="C832" s="3">
        <v>15</v>
      </c>
      <c r="D832" s="3">
        <v>22</v>
      </c>
      <c r="E832" s="3">
        <v>112</v>
      </c>
      <c r="F832" s="3">
        <v>118</v>
      </c>
      <c r="G832" s="3">
        <f t="shared" si="37"/>
        <v>-6</v>
      </c>
      <c r="H832" s="3">
        <f t="shared" si="36"/>
        <v>2.0875414829071026</v>
      </c>
      <c r="I832" s="3">
        <f t="shared" si="38"/>
        <v>65.408327237743222</v>
      </c>
    </row>
    <row r="833" spans="2:9">
      <c r="B833" s="3">
        <v>825</v>
      </c>
      <c r="C833" s="3">
        <v>18</v>
      </c>
      <c r="D833" s="3">
        <v>14</v>
      </c>
      <c r="E833" s="3">
        <v>91</v>
      </c>
      <c r="F833" s="3">
        <v>82</v>
      </c>
      <c r="G833" s="3">
        <f t="shared" si="37"/>
        <v>9</v>
      </c>
      <c r="H833" s="3">
        <f t="shared" si="36"/>
        <v>10.420031697709915</v>
      </c>
      <c r="I833" s="3">
        <f t="shared" si="38"/>
        <v>2.0164900225009021</v>
      </c>
    </row>
    <row r="834" spans="2:9">
      <c r="B834" s="3">
        <v>826</v>
      </c>
      <c r="C834" s="3">
        <v>3</v>
      </c>
      <c r="D834" s="3">
        <v>27</v>
      </c>
      <c r="E834" s="3">
        <v>103</v>
      </c>
      <c r="F834" s="3">
        <v>95</v>
      </c>
      <c r="G834" s="3">
        <f t="shared" si="37"/>
        <v>8</v>
      </c>
      <c r="H834" s="3">
        <f t="shared" si="36"/>
        <v>4.6493415217367691</v>
      </c>
      <c r="I834" s="3">
        <f t="shared" si="38"/>
        <v>11.22691223795727</v>
      </c>
    </row>
    <row r="835" spans="2:9">
      <c r="B835" s="3">
        <v>827</v>
      </c>
      <c r="C835" s="3">
        <v>6</v>
      </c>
      <c r="D835" s="3">
        <v>23</v>
      </c>
      <c r="E835" s="3">
        <v>84</v>
      </c>
      <c r="F835" s="3">
        <v>94</v>
      </c>
      <c r="G835" s="3">
        <f t="shared" si="37"/>
        <v>-10</v>
      </c>
      <c r="H835" s="3">
        <f t="shared" si="36"/>
        <v>-6.9679911249684094</v>
      </c>
      <c r="I835" s="3">
        <f t="shared" si="38"/>
        <v>9.1930778182703321</v>
      </c>
    </row>
    <row r="836" spans="2:9">
      <c r="B836" s="3">
        <v>828</v>
      </c>
      <c r="C836" s="3">
        <v>26</v>
      </c>
      <c r="D836" s="3">
        <v>1</v>
      </c>
      <c r="E836" s="3">
        <v>93</v>
      </c>
      <c r="F836" s="3">
        <v>76</v>
      </c>
      <c r="G836" s="3">
        <f t="shared" si="37"/>
        <v>17</v>
      </c>
      <c r="H836" s="3">
        <f t="shared" si="36"/>
        <v>8.1160025709351196</v>
      </c>
      <c r="I836" s="3">
        <f t="shared" si="38"/>
        <v>78.925410319631411</v>
      </c>
    </row>
    <row r="837" spans="2:9">
      <c r="B837" s="3">
        <v>829</v>
      </c>
      <c r="C837" s="3">
        <v>11</v>
      </c>
      <c r="D837" s="3">
        <v>8</v>
      </c>
      <c r="E837" s="3">
        <v>94</v>
      </c>
      <c r="F837" s="3">
        <v>108</v>
      </c>
      <c r="G837" s="3">
        <f t="shared" si="37"/>
        <v>-14</v>
      </c>
      <c r="H837" s="3">
        <f t="shared" si="36"/>
        <v>1.0069447092817181</v>
      </c>
      <c r="I837" s="3">
        <f t="shared" si="38"/>
        <v>225.20838950743857</v>
      </c>
    </row>
    <row r="838" spans="2:9">
      <c r="B838" s="3">
        <v>830</v>
      </c>
      <c r="C838" s="3">
        <v>29</v>
      </c>
      <c r="D838" s="3">
        <v>9</v>
      </c>
      <c r="E838" s="3">
        <v>100</v>
      </c>
      <c r="F838" s="3">
        <v>98</v>
      </c>
      <c r="G838" s="3">
        <f t="shared" si="37"/>
        <v>2</v>
      </c>
      <c r="H838" s="3">
        <f t="shared" si="36"/>
        <v>0.47611813118063617</v>
      </c>
      <c r="I838" s="3">
        <f t="shared" si="38"/>
        <v>2.3222159501163966</v>
      </c>
    </row>
    <row r="839" spans="2:9">
      <c r="B839" s="3">
        <v>831</v>
      </c>
      <c r="C839" s="3">
        <v>5</v>
      </c>
      <c r="D839" s="3">
        <v>24</v>
      </c>
      <c r="E839" s="3">
        <v>124</v>
      </c>
      <c r="F839" s="3">
        <v>126</v>
      </c>
      <c r="G839" s="3">
        <f t="shared" si="37"/>
        <v>-2</v>
      </c>
      <c r="H839" s="3">
        <f t="shared" si="36"/>
        <v>4.3306699729739204</v>
      </c>
      <c r="I839" s="3">
        <f t="shared" si="38"/>
        <v>40.077382306713616</v>
      </c>
    </row>
    <row r="840" spans="2:9">
      <c r="B840" s="3">
        <v>832</v>
      </c>
      <c r="C840" s="3">
        <v>12</v>
      </c>
      <c r="D840" s="3">
        <v>7</v>
      </c>
      <c r="E840" s="3">
        <v>95</v>
      </c>
      <c r="F840" s="3">
        <v>85</v>
      </c>
      <c r="G840" s="3">
        <f t="shared" si="37"/>
        <v>10</v>
      </c>
      <c r="H840" s="3">
        <f t="shared" si="36"/>
        <v>3.9642467255527118</v>
      </c>
      <c r="I840" s="3">
        <f t="shared" si="38"/>
        <v>36.430317590001152</v>
      </c>
    </row>
    <row r="841" spans="2:9">
      <c r="B841" s="3">
        <v>833</v>
      </c>
      <c r="C841" s="3">
        <v>21</v>
      </c>
      <c r="D841" s="3">
        <v>28</v>
      </c>
      <c r="E841" s="3">
        <v>104</v>
      </c>
      <c r="F841" s="3">
        <v>83</v>
      </c>
      <c r="G841" s="3">
        <f t="shared" si="37"/>
        <v>21</v>
      </c>
      <c r="H841" s="3">
        <f t="shared" ref="H841:H904" si="39">Home_edge+VLOOKUP(C841,lookup,3)-VLOOKUP(D841,lookup,3)</f>
        <v>3.3019346187624041</v>
      </c>
      <c r="I841" s="3">
        <f t="shared" si="38"/>
        <v>313.22151823856069</v>
      </c>
    </row>
    <row r="842" spans="2:9">
      <c r="B842" s="3">
        <v>834</v>
      </c>
      <c r="C842" s="3">
        <v>10</v>
      </c>
      <c r="D842" s="3">
        <v>15</v>
      </c>
      <c r="E842" s="3">
        <v>107</v>
      </c>
      <c r="F842" s="3">
        <v>98</v>
      </c>
      <c r="G842" s="3">
        <f t="shared" ref="G842:G905" si="40">E842-F842</f>
        <v>9</v>
      </c>
      <c r="H842" s="3">
        <f t="shared" si="39"/>
        <v>6.275761285496146</v>
      </c>
      <c r="I842" s="3">
        <f t="shared" ref="I842:I905" si="41">(G842-H842)^2</f>
        <v>7.4214765736016108</v>
      </c>
    </row>
    <row r="843" spans="2:9">
      <c r="B843" s="3">
        <v>835</v>
      </c>
      <c r="C843" s="3">
        <v>19</v>
      </c>
      <c r="D843" s="3">
        <v>20</v>
      </c>
      <c r="E843" s="3">
        <v>118</v>
      </c>
      <c r="F843" s="3">
        <v>110</v>
      </c>
      <c r="G843" s="3">
        <f t="shared" si="40"/>
        <v>8</v>
      </c>
      <c r="H843" s="3">
        <f t="shared" si="39"/>
        <v>2.8931952868975586</v>
      </c>
      <c r="I843" s="3">
        <f t="shared" si="41"/>
        <v>26.079454377765309</v>
      </c>
    </row>
    <row r="844" spans="2:9">
      <c r="B844" s="3">
        <v>836</v>
      </c>
      <c r="C844" s="3">
        <v>2</v>
      </c>
      <c r="D844" s="3">
        <v>27</v>
      </c>
      <c r="E844" s="3">
        <v>90</v>
      </c>
      <c r="F844" s="3">
        <v>85</v>
      </c>
      <c r="G844" s="3">
        <f t="shared" si="40"/>
        <v>5</v>
      </c>
      <c r="H844" s="3">
        <f t="shared" si="39"/>
        <v>9.5538528366177431</v>
      </c>
      <c r="I844" s="3">
        <f t="shared" si="41"/>
        <v>20.737575657571465</v>
      </c>
    </row>
    <row r="845" spans="2:9">
      <c r="B845" s="3">
        <v>837</v>
      </c>
      <c r="C845" s="3">
        <v>16</v>
      </c>
      <c r="D845" s="3">
        <v>4</v>
      </c>
      <c r="E845" s="3">
        <v>118</v>
      </c>
      <c r="F845" s="3">
        <v>95</v>
      </c>
      <c r="G845" s="3">
        <f t="shared" si="40"/>
        <v>23</v>
      </c>
      <c r="H845" s="3">
        <f t="shared" si="39"/>
        <v>15.53949378782222</v>
      </c>
      <c r="I845" s="3">
        <f t="shared" si="41"/>
        <v>55.659152941943248</v>
      </c>
    </row>
    <row r="846" spans="2:9">
      <c r="B846" s="3">
        <v>838</v>
      </c>
      <c r="C846" s="3">
        <v>13</v>
      </c>
      <c r="D846" s="3">
        <v>14</v>
      </c>
      <c r="E846" s="3">
        <v>126</v>
      </c>
      <c r="F846" s="3">
        <v>116</v>
      </c>
      <c r="G846" s="3">
        <f t="shared" si="40"/>
        <v>10</v>
      </c>
      <c r="H846" s="3">
        <f t="shared" si="39"/>
        <v>6.4085013342177728</v>
      </c>
      <c r="I846" s="3">
        <f t="shared" si="41"/>
        <v>12.898862666315518</v>
      </c>
    </row>
    <row r="847" spans="2:9">
      <c r="B847" s="3">
        <v>839</v>
      </c>
      <c r="C847" s="3">
        <v>3</v>
      </c>
      <c r="D847" s="3">
        <v>1</v>
      </c>
      <c r="E847" s="3">
        <v>88</v>
      </c>
      <c r="F847" s="3">
        <v>110</v>
      </c>
      <c r="G847" s="3">
        <f t="shared" si="40"/>
        <v>-22</v>
      </c>
      <c r="H847" s="3">
        <f t="shared" si="39"/>
        <v>2.4219518099701971</v>
      </c>
      <c r="I847" s="3">
        <f t="shared" si="41"/>
        <v>596.43173020850656</v>
      </c>
    </row>
    <row r="848" spans="2:9">
      <c r="B848" s="3">
        <v>840</v>
      </c>
      <c r="C848" s="3">
        <v>6</v>
      </c>
      <c r="D848" s="3">
        <v>18</v>
      </c>
      <c r="E848" s="3">
        <v>88</v>
      </c>
      <c r="F848" s="3">
        <v>94</v>
      </c>
      <c r="G848" s="3">
        <f t="shared" si="40"/>
        <v>-6</v>
      </c>
      <c r="H848" s="3">
        <f t="shared" si="39"/>
        <v>-4.9697025136369888</v>
      </c>
      <c r="I848" s="3">
        <f t="shared" si="41"/>
        <v>1.0615129104059393</v>
      </c>
    </row>
    <row r="849" spans="2:9">
      <c r="B849" s="3">
        <v>841</v>
      </c>
      <c r="C849" s="3">
        <v>26</v>
      </c>
      <c r="D849" s="3">
        <v>12</v>
      </c>
      <c r="E849" s="3">
        <v>107</v>
      </c>
      <c r="F849" s="3">
        <v>90</v>
      </c>
      <c r="G849" s="3">
        <f t="shared" si="40"/>
        <v>17</v>
      </c>
      <c r="H849" s="3">
        <f t="shared" si="39"/>
        <v>1.2934292849446321</v>
      </c>
      <c r="I849" s="3">
        <f t="shared" si="41"/>
        <v>246.69636362703486</v>
      </c>
    </row>
    <row r="850" spans="2:9">
      <c r="B850" s="3">
        <v>842</v>
      </c>
      <c r="C850" s="3">
        <v>23</v>
      </c>
      <c r="D850" s="3">
        <v>11</v>
      </c>
      <c r="E850" s="3">
        <v>109</v>
      </c>
      <c r="F850" s="3">
        <v>103</v>
      </c>
      <c r="G850" s="3">
        <f t="shared" si="40"/>
        <v>6</v>
      </c>
      <c r="H850" s="3">
        <f t="shared" si="39"/>
        <v>10.714440136135458</v>
      </c>
      <c r="I850" s="3">
        <f t="shared" si="41"/>
        <v>22.225945797204918</v>
      </c>
    </row>
    <row r="851" spans="2:9">
      <c r="B851" s="3">
        <v>843</v>
      </c>
      <c r="C851" s="3">
        <v>25</v>
      </c>
      <c r="D851" s="3">
        <v>24</v>
      </c>
      <c r="E851" s="3">
        <v>108</v>
      </c>
      <c r="F851" s="3">
        <v>100</v>
      </c>
      <c r="G851" s="3">
        <f t="shared" si="40"/>
        <v>8</v>
      </c>
      <c r="H851" s="3">
        <f t="shared" si="39"/>
        <v>3.571628095853093</v>
      </c>
      <c r="I851" s="3">
        <f t="shared" si="41"/>
        <v>19.610477721437704</v>
      </c>
    </row>
    <row r="852" spans="2:9">
      <c r="B852" s="3">
        <v>844</v>
      </c>
      <c r="C852" s="3">
        <v>29</v>
      </c>
      <c r="D852" s="3">
        <v>3</v>
      </c>
      <c r="E852" s="3">
        <v>101</v>
      </c>
      <c r="F852" s="3">
        <v>93</v>
      </c>
      <c r="G852" s="3">
        <f t="shared" si="40"/>
        <v>8</v>
      </c>
      <c r="H852" s="3">
        <f t="shared" si="39"/>
        <v>7.6934244956217759</v>
      </c>
      <c r="I852" s="3">
        <f t="shared" si="41"/>
        <v>9.3988539884762509E-2</v>
      </c>
    </row>
    <row r="853" spans="2:9">
      <c r="B853" s="3">
        <v>845</v>
      </c>
      <c r="C853" s="3">
        <v>5</v>
      </c>
      <c r="D853" s="3">
        <v>13</v>
      </c>
      <c r="E853" s="3">
        <v>114</v>
      </c>
      <c r="F853" s="3">
        <v>87</v>
      </c>
      <c r="G853" s="3">
        <f t="shared" si="40"/>
        <v>27</v>
      </c>
      <c r="H853" s="3">
        <f t="shared" si="39"/>
        <v>13.721146135643806</v>
      </c>
      <c r="I853" s="3">
        <f t="shared" si="41"/>
        <v>176.32795995092741</v>
      </c>
    </row>
    <row r="854" spans="2:9">
      <c r="B854" s="3">
        <v>846</v>
      </c>
      <c r="C854" s="3">
        <v>22</v>
      </c>
      <c r="D854" s="3">
        <v>18</v>
      </c>
      <c r="E854" s="3">
        <v>92</v>
      </c>
      <c r="F854" s="3">
        <v>97</v>
      </c>
      <c r="G854" s="3">
        <f t="shared" si="40"/>
        <v>-5</v>
      </c>
      <c r="H854" s="3">
        <f t="shared" si="39"/>
        <v>3.9816205243130121</v>
      </c>
      <c r="I854" s="3">
        <f t="shared" si="41"/>
        <v>80.669507242760744</v>
      </c>
    </row>
    <row r="855" spans="2:9">
      <c r="B855" s="3">
        <v>847</v>
      </c>
      <c r="C855" s="3">
        <v>11</v>
      </c>
      <c r="D855" s="3">
        <v>26</v>
      </c>
      <c r="E855" s="3">
        <v>101</v>
      </c>
      <c r="F855" s="3">
        <v>109</v>
      </c>
      <c r="G855" s="3">
        <f t="shared" si="40"/>
        <v>-8</v>
      </c>
      <c r="H855" s="3">
        <f t="shared" si="39"/>
        <v>4.1828939531156517E-2</v>
      </c>
      <c r="I855" s="3">
        <f t="shared" si="41"/>
        <v>64.67101269268079</v>
      </c>
    </row>
    <row r="856" spans="2:9">
      <c r="B856" s="3">
        <v>848</v>
      </c>
      <c r="C856" s="3">
        <v>8</v>
      </c>
      <c r="D856" s="3">
        <v>7</v>
      </c>
      <c r="E856" s="3">
        <v>92</v>
      </c>
      <c r="F856" s="3">
        <v>90</v>
      </c>
      <c r="G856" s="3">
        <f t="shared" si="40"/>
        <v>2</v>
      </c>
      <c r="H856" s="3">
        <f t="shared" si="39"/>
        <v>0.43677667697242173</v>
      </c>
      <c r="I856" s="3">
        <f t="shared" si="41"/>
        <v>2.4436671576573845</v>
      </c>
    </row>
    <row r="857" spans="2:9">
      <c r="B857" s="3">
        <v>849</v>
      </c>
      <c r="C857" s="3">
        <v>4</v>
      </c>
      <c r="D857" s="3">
        <v>20</v>
      </c>
      <c r="E857" s="3">
        <v>76</v>
      </c>
      <c r="F857" s="3">
        <v>102</v>
      </c>
      <c r="G857" s="3">
        <f t="shared" si="40"/>
        <v>-26</v>
      </c>
      <c r="H857" s="3">
        <f t="shared" si="39"/>
        <v>-5.0853503173600219</v>
      </c>
      <c r="I857" s="3">
        <f t="shared" si="41"/>
        <v>437.42257134755255</v>
      </c>
    </row>
    <row r="858" spans="2:9">
      <c r="B858" s="3">
        <v>850</v>
      </c>
      <c r="C858" s="3">
        <v>17</v>
      </c>
      <c r="D858" s="3">
        <v>28</v>
      </c>
      <c r="E858" s="3">
        <v>90</v>
      </c>
      <c r="F858" s="3">
        <v>91</v>
      </c>
      <c r="G858" s="3">
        <f t="shared" si="40"/>
        <v>-1</v>
      </c>
      <c r="H858" s="3">
        <f t="shared" si="39"/>
        <v>6.0663190555525439</v>
      </c>
      <c r="I858" s="3">
        <f t="shared" si="41"/>
        <v>49.932864994865</v>
      </c>
    </row>
    <row r="859" spans="2:9">
      <c r="B859" s="3">
        <v>851</v>
      </c>
      <c r="C859" s="3">
        <v>27</v>
      </c>
      <c r="D859" s="3">
        <v>2</v>
      </c>
      <c r="E859" s="3">
        <v>104</v>
      </c>
      <c r="F859" s="3">
        <v>92</v>
      </c>
      <c r="G859" s="3">
        <f t="shared" si="40"/>
        <v>12</v>
      </c>
      <c r="H859" s="3">
        <f t="shared" si="39"/>
        <v>-1.8422857090690226</v>
      </c>
      <c r="I859" s="3">
        <f t="shared" si="41"/>
        <v>191.60887365149648</v>
      </c>
    </row>
    <row r="860" spans="2:9">
      <c r="B860" s="3">
        <v>852</v>
      </c>
      <c r="C860" s="3">
        <v>15</v>
      </c>
      <c r="D860" s="3">
        <v>1</v>
      </c>
      <c r="E860" s="3">
        <v>120</v>
      </c>
      <c r="F860" s="3">
        <v>93</v>
      </c>
      <c r="G860" s="3">
        <f t="shared" si="40"/>
        <v>27</v>
      </c>
      <c r="H860" s="3">
        <f t="shared" si="39"/>
        <v>7.5200107873929891</v>
      </c>
      <c r="I860" s="3">
        <f t="shared" si="41"/>
        <v>379.46997972328546</v>
      </c>
    </row>
    <row r="861" spans="2:9">
      <c r="B861" s="3">
        <v>853</v>
      </c>
      <c r="C861" s="3">
        <v>16</v>
      </c>
      <c r="D861" s="3">
        <v>19</v>
      </c>
      <c r="E861" s="3">
        <v>99</v>
      </c>
      <c r="F861" s="3">
        <v>90</v>
      </c>
      <c r="G861" s="3">
        <f t="shared" si="40"/>
        <v>9</v>
      </c>
      <c r="H861" s="3">
        <f t="shared" si="39"/>
        <v>7.5609481835646406</v>
      </c>
      <c r="I861" s="3">
        <f t="shared" si="41"/>
        <v>2.0708701303859072</v>
      </c>
    </row>
    <row r="862" spans="2:9">
      <c r="B862" s="3">
        <v>854</v>
      </c>
      <c r="C862" s="3">
        <v>9</v>
      </c>
      <c r="D862" s="3">
        <v>25</v>
      </c>
      <c r="E862" s="3">
        <v>88</v>
      </c>
      <c r="F862" s="3">
        <v>97</v>
      </c>
      <c r="G862" s="3">
        <f t="shared" si="40"/>
        <v>-9</v>
      </c>
      <c r="H862" s="3">
        <f t="shared" si="39"/>
        <v>-0.76216450079237408</v>
      </c>
      <c r="I862" s="3">
        <f t="shared" si="41"/>
        <v>67.861933712005367</v>
      </c>
    </row>
    <row r="863" spans="2:9">
      <c r="B863" s="3">
        <v>855</v>
      </c>
      <c r="C863" s="3">
        <v>14</v>
      </c>
      <c r="D863" s="3">
        <v>29</v>
      </c>
      <c r="E863" s="3">
        <v>93</v>
      </c>
      <c r="F863" s="3">
        <v>83</v>
      </c>
      <c r="G863" s="3">
        <f t="shared" si="40"/>
        <v>10</v>
      </c>
      <c r="H863" s="3">
        <f t="shared" si="39"/>
        <v>0.19435859574278624</v>
      </c>
      <c r="I863" s="3">
        <f t="shared" si="41"/>
        <v>96.150603348883394</v>
      </c>
    </row>
    <row r="864" spans="2:9">
      <c r="B864" s="3">
        <v>856</v>
      </c>
      <c r="C864" s="3">
        <v>6</v>
      </c>
      <c r="D864" s="3">
        <v>21</v>
      </c>
      <c r="E864" s="3">
        <v>94</v>
      </c>
      <c r="F864" s="3">
        <v>100</v>
      </c>
      <c r="G864" s="3">
        <f t="shared" si="40"/>
        <v>-6</v>
      </c>
      <c r="H864" s="3">
        <f t="shared" si="39"/>
        <v>-5.4461690978120592</v>
      </c>
      <c r="I864" s="3">
        <f t="shared" si="41"/>
        <v>0.30672866821830852</v>
      </c>
    </row>
    <row r="865" spans="2:9">
      <c r="B865" s="3">
        <v>857</v>
      </c>
      <c r="C865" s="3">
        <v>23</v>
      </c>
      <c r="D865" s="3">
        <v>7</v>
      </c>
      <c r="E865" s="3">
        <v>103</v>
      </c>
      <c r="F865" s="3">
        <v>86</v>
      </c>
      <c r="G865" s="3">
        <f t="shared" si="40"/>
        <v>17</v>
      </c>
      <c r="H865" s="3">
        <f t="shared" si="39"/>
        <v>4.4465943948408793</v>
      </c>
      <c r="I865" s="3">
        <f t="shared" si="41"/>
        <v>157.58799228764042</v>
      </c>
    </row>
    <row r="866" spans="2:9">
      <c r="B866" s="3">
        <v>858</v>
      </c>
      <c r="C866" s="3">
        <v>13</v>
      </c>
      <c r="D866" s="3">
        <v>2</v>
      </c>
      <c r="E866" s="3">
        <v>110</v>
      </c>
      <c r="F866" s="3">
        <v>111</v>
      </c>
      <c r="G866" s="3">
        <f t="shared" si="40"/>
        <v>-1</v>
      </c>
      <c r="H866" s="3">
        <f t="shared" si="39"/>
        <v>1.6802059831526419</v>
      </c>
      <c r="I866" s="3">
        <f t="shared" si="41"/>
        <v>7.1835041121272196</v>
      </c>
    </row>
    <row r="867" spans="2:9">
      <c r="B867" s="3">
        <v>859</v>
      </c>
      <c r="C867" s="3">
        <v>3</v>
      </c>
      <c r="D867" s="3">
        <v>20</v>
      </c>
      <c r="E867" s="3">
        <v>89</v>
      </c>
      <c r="F867" s="3">
        <v>104</v>
      </c>
      <c r="G867" s="3">
        <f t="shared" si="40"/>
        <v>-15</v>
      </c>
      <c r="H867" s="3">
        <f t="shared" si="39"/>
        <v>-0.80627831727450572</v>
      </c>
      <c r="I867" s="3">
        <f t="shared" si="41"/>
        <v>201.46173520667182</v>
      </c>
    </row>
    <row r="868" spans="2:9">
      <c r="B868" s="3">
        <v>860</v>
      </c>
      <c r="C868" s="3">
        <v>24</v>
      </c>
      <c r="D868" s="3">
        <v>21</v>
      </c>
      <c r="E868" s="3">
        <v>107</v>
      </c>
      <c r="F868" s="3">
        <v>99</v>
      </c>
      <c r="G868" s="3">
        <f t="shared" si="40"/>
        <v>8</v>
      </c>
      <c r="H868" s="3">
        <f t="shared" si="39"/>
        <v>8.7582627787770324</v>
      </c>
      <c r="I868" s="3">
        <f t="shared" si="41"/>
        <v>0.57496244167866684</v>
      </c>
    </row>
    <row r="869" spans="2:9">
      <c r="B869" s="3">
        <v>861</v>
      </c>
      <c r="C869" s="3">
        <v>11</v>
      </c>
      <c r="D869" s="3">
        <v>18</v>
      </c>
      <c r="E869" s="3">
        <v>108</v>
      </c>
      <c r="F869" s="3">
        <v>111</v>
      </c>
      <c r="G869" s="3">
        <f t="shared" si="40"/>
        <v>-3</v>
      </c>
      <c r="H869" s="3">
        <f t="shared" si="39"/>
        <v>-1.0045843972553181</v>
      </c>
      <c r="I869" s="3">
        <f t="shared" si="41"/>
        <v>3.9816834276769222</v>
      </c>
    </row>
    <row r="870" spans="2:9">
      <c r="B870" s="3">
        <v>862</v>
      </c>
      <c r="C870" s="3">
        <v>29</v>
      </c>
      <c r="D870" s="3">
        <v>27</v>
      </c>
      <c r="E870" s="3">
        <v>86</v>
      </c>
      <c r="F870" s="3">
        <v>89</v>
      </c>
      <c r="G870" s="3">
        <f t="shared" si="40"/>
        <v>-3</v>
      </c>
      <c r="H870" s="3">
        <f t="shared" si="39"/>
        <v>8.4869824535841865</v>
      </c>
      <c r="I870" s="3">
        <f t="shared" si="41"/>
        <v>131.95076588895097</v>
      </c>
    </row>
    <row r="871" spans="2:9">
      <c r="B871" s="3">
        <v>863</v>
      </c>
      <c r="C871" s="3">
        <v>7</v>
      </c>
      <c r="D871" s="3">
        <v>9</v>
      </c>
      <c r="E871" s="3">
        <v>96</v>
      </c>
      <c r="F871" s="3">
        <v>83</v>
      </c>
      <c r="G871" s="3">
        <f t="shared" si="40"/>
        <v>13</v>
      </c>
      <c r="H871" s="3">
        <f t="shared" si="39"/>
        <v>4.7864190773495192</v>
      </c>
      <c r="I871" s="3">
        <f t="shared" si="41"/>
        <v>67.462911572927922</v>
      </c>
    </row>
    <row r="872" spans="2:9">
      <c r="B872" s="3">
        <v>864</v>
      </c>
      <c r="C872" s="3">
        <v>14</v>
      </c>
      <c r="D872" s="3">
        <v>15</v>
      </c>
      <c r="E872" s="3">
        <v>91</v>
      </c>
      <c r="F872" s="3">
        <v>100</v>
      </c>
      <c r="G872" s="3">
        <f t="shared" si="40"/>
        <v>-9</v>
      </c>
      <c r="H872" s="3">
        <f t="shared" si="39"/>
        <v>-1.0660594498325895</v>
      </c>
      <c r="I872" s="3">
        <f t="shared" si="41"/>
        <v>62.947412653590746</v>
      </c>
    </row>
    <row r="873" spans="2:9">
      <c r="B873" s="3">
        <v>865</v>
      </c>
      <c r="C873" s="3">
        <v>19</v>
      </c>
      <c r="D873" s="3">
        <v>4</v>
      </c>
      <c r="E873" s="3">
        <v>89</v>
      </c>
      <c r="F873" s="3">
        <v>80</v>
      </c>
      <c r="G873" s="3">
        <f t="shared" si="40"/>
        <v>9</v>
      </c>
      <c r="H873" s="3">
        <f t="shared" si="39"/>
        <v>11.834329168031939</v>
      </c>
      <c r="I873" s="3">
        <f t="shared" si="41"/>
        <v>8.0334218327566234</v>
      </c>
    </row>
    <row r="874" spans="2:9">
      <c r="B874" s="3">
        <v>866</v>
      </c>
      <c r="C874" s="3">
        <v>1</v>
      </c>
      <c r="D874" s="3">
        <v>6</v>
      </c>
      <c r="E874" s="3">
        <v>92</v>
      </c>
      <c r="F874" s="3">
        <v>86</v>
      </c>
      <c r="G874" s="3">
        <f t="shared" si="40"/>
        <v>6</v>
      </c>
      <c r="H874" s="3">
        <f t="shared" si="39"/>
        <v>7.3746372972384737</v>
      </c>
      <c r="I874" s="3">
        <f t="shared" si="41"/>
        <v>1.8896276989590959</v>
      </c>
    </row>
    <row r="875" spans="2:9">
      <c r="B875" s="3">
        <v>867</v>
      </c>
      <c r="C875" s="3">
        <v>5</v>
      </c>
      <c r="D875" s="3">
        <v>17</v>
      </c>
      <c r="E875" s="3">
        <v>88</v>
      </c>
      <c r="F875" s="3">
        <v>79</v>
      </c>
      <c r="G875" s="3">
        <f t="shared" si="40"/>
        <v>9</v>
      </c>
      <c r="H875" s="3">
        <f t="shared" si="39"/>
        <v>6.4687647511864537</v>
      </c>
      <c r="I875" s="3">
        <f t="shared" si="41"/>
        <v>6.4071518848361757</v>
      </c>
    </row>
    <row r="876" spans="2:9">
      <c r="B876" s="3">
        <v>868</v>
      </c>
      <c r="C876" s="3">
        <v>25</v>
      </c>
      <c r="D876" s="3">
        <v>22</v>
      </c>
      <c r="E876" s="3">
        <v>97</v>
      </c>
      <c r="F876" s="3">
        <v>104</v>
      </c>
      <c r="G876" s="3">
        <f t="shared" si="40"/>
        <v>-7</v>
      </c>
      <c r="H876" s="3">
        <f t="shared" si="39"/>
        <v>8.8247369344921847</v>
      </c>
      <c r="I876" s="3">
        <f t="shared" si="41"/>
        <v>250.42229904588112</v>
      </c>
    </row>
    <row r="877" spans="2:9">
      <c r="B877" s="3">
        <v>869</v>
      </c>
      <c r="C877" s="3">
        <v>26</v>
      </c>
      <c r="D877" s="3">
        <v>16</v>
      </c>
      <c r="E877" s="3">
        <v>92</v>
      </c>
      <c r="F877" s="3">
        <v>83</v>
      </c>
      <c r="G877" s="3">
        <f t="shared" si="40"/>
        <v>9</v>
      </c>
      <c r="H877" s="3">
        <f t="shared" si="39"/>
        <v>2.1451961007769369</v>
      </c>
      <c r="I877" s="3">
        <f t="shared" si="41"/>
        <v>46.988336496803704</v>
      </c>
    </row>
    <row r="878" spans="2:9">
      <c r="B878" s="3">
        <v>870</v>
      </c>
      <c r="C878" s="3">
        <v>8</v>
      </c>
      <c r="D878" s="3">
        <v>10</v>
      </c>
      <c r="E878" s="3">
        <v>107</v>
      </c>
      <c r="F878" s="3">
        <v>100</v>
      </c>
      <c r="G878" s="3">
        <f t="shared" si="40"/>
        <v>7</v>
      </c>
      <c r="H878" s="3">
        <f t="shared" si="39"/>
        <v>1.0666818558441422</v>
      </c>
      <c r="I878" s="3">
        <f t="shared" si="41"/>
        <v>35.204264199769113</v>
      </c>
    </row>
    <row r="879" spans="2:9">
      <c r="B879" s="3">
        <v>871</v>
      </c>
      <c r="C879" s="3">
        <v>29</v>
      </c>
      <c r="D879" s="3">
        <v>11</v>
      </c>
      <c r="E879" s="3">
        <v>99</v>
      </c>
      <c r="F879" s="3">
        <v>80</v>
      </c>
      <c r="G879" s="3">
        <f t="shared" si="40"/>
        <v>19</v>
      </c>
      <c r="H879" s="3">
        <f t="shared" si="39"/>
        <v>5.8133283589000566</v>
      </c>
      <c r="I879" s="3">
        <f t="shared" si="41"/>
        <v>173.88830897018948</v>
      </c>
    </row>
    <row r="880" spans="2:9">
      <c r="B880" s="3">
        <v>872</v>
      </c>
      <c r="C880" s="3">
        <v>27</v>
      </c>
      <c r="D880" s="3">
        <v>9</v>
      </c>
      <c r="E880" s="3">
        <v>95</v>
      </c>
      <c r="F880" s="3">
        <v>97</v>
      </c>
      <c r="G880" s="3">
        <f t="shared" si="40"/>
        <v>-2</v>
      </c>
      <c r="H880" s="3">
        <f t="shared" si="39"/>
        <v>-4.1550807586291896</v>
      </c>
      <c r="I880" s="3">
        <f t="shared" si="41"/>
        <v>4.6443730762137632</v>
      </c>
    </row>
    <row r="881" spans="2:9">
      <c r="B881" s="3">
        <v>873</v>
      </c>
      <c r="C881" s="3">
        <v>2</v>
      </c>
      <c r="D881" s="3">
        <v>19</v>
      </c>
      <c r="E881" s="3">
        <v>97</v>
      </c>
      <c r="F881" s="3">
        <v>95</v>
      </c>
      <c r="G881" s="3">
        <f t="shared" si="40"/>
        <v>2</v>
      </c>
      <c r="H881" s="3">
        <f t="shared" si="39"/>
        <v>5.0608212744832679</v>
      </c>
      <c r="I881" s="3">
        <f t="shared" si="41"/>
        <v>9.3686268743293759</v>
      </c>
    </row>
    <row r="882" spans="2:9">
      <c r="B882" s="3">
        <v>874</v>
      </c>
      <c r="C882" s="3">
        <v>20</v>
      </c>
      <c r="D882" s="3">
        <v>15</v>
      </c>
      <c r="E882" s="3">
        <v>111</v>
      </c>
      <c r="F882" s="3">
        <v>99</v>
      </c>
      <c r="G882" s="3">
        <f t="shared" si="40"/>
        <v>12</v>
      </c>
      <c r="H882" s="3">
        <f t="shared" si="39"/>
        <v>3.4197864674004337</v>
      </c>
      <c r="I882" s="3">
        <f t="shared" si="41"/>
        <v>73.620064265004743</v>
      </c>
    </row>
    <row r="883" spans="2:9">
      <c r="B883" s="3">
        <v>875</v>
      </c>
      <c r="C883" s="3">
        <v>4</v>
      </c>
      <c r="D883" s="3">
        <v>1</v>
      </c>
      <c r="E883" s="3">
        <v>105</v>
      </c>
      <c r="F883" s="3">
        <v>111</v>
      </c>
      <c r="G883" s="3">
        <f t="shared" si="40"/>
        <v>-6</v>
      </c>
      <c r="H883" s="3">
        <f t="shared" si="39"/>
        <v>-1.8571201901153191</v>
      </c>
      <c r="I883" s="3">
        <f t="shared" si="41"/>
        <v>17.16345311915013</v>
      </c>
    </row>
    <row r="884" spans="2:9">
      <c r="B884" s="3">
        <v>876</v>
      </c>
      <c r="C884" s="3">
        <v>13</v>
      </c>
      <c r="D884" s="3">
        <v>6</v>
      </c>
      <c r="E884" s="3">
        <v>96</v>
      </c>
      <c r="F884" s="3">
        <v>86</v>
      </c>
      <c r="G884" s="3">
        <f t="shared" si="40"/>
        <v>10</v>
      </c>
      <c r="H884" s="3">
        <f t="shared" si="39"/>
        <v>8.6697392776935658</v>
      </c>
      <c r="I884" s="3">
        <f t="shared" si="41"/>
        <v>1.769593589311236</v>
      </c>
    </row>
    <row r="885" spans="2:9">
      <c r="B885" s="3">
        <v>877</v>
      </c>
      <c r="C885" s="3">
        <v>22</v>
      </c>
      <c r="D885" s="3">
        <v>23</v>
      </c>
      <c r="E885" s="3">
        <v>98</v>
      </c>
      <c r="F885" s="3">
        <v>92</v>
      </c>
      <c r="G885" s="3">
        <f t="shared" si="40"/>
        <v>6</v>
      </c>
      <c r="H885" s="3">
        <f t="shared" si="39"/>
        <v>1.9833319129815909</v>
      </c>
      <c r="I885" s="3">
        <f t="shared" si="41"/>
        <v>16.13362252127213</v>
      </c>
    </row>
    <row r="886" spans="2:9">
      <c r="B886" s="3">
        <v>878</v>
      </c>
      <c r="C886" s="3">
        <v>28</v>
      </c>
      <c r="D886" s="3">
        <v>26</v>
      </c>
      <c r="E886" s="3">
        <v>94</v>
      </c>
      <c r="F886" s="3">
        <v>83</v>
      </c>
      <c r="G886" s="3">
        <f t="shared" si="40"/>
        <v>11</v>
      </c>
      <c r="H886" s="3">
        <f t="shared" si="39"/>
        <v>5.9325124297478604</v>
      </c>
      <c r="I886" s="3">
        <f t="shared" si="41"/>
        <v>25.679430274659932</v>
      </c>
    </row>
    <row r="887" spans="2:9">
      <c r="B887" s="3">
        <v>879</v>
      </c>
      <c r="C887" s="3">
        <v>24</v>
      </c>
      <c r="D887" s="3">
        <v>16</v>
      </c>
      <c r="E887" s="3">
        <v>96</v>
      </c>
      <c r="F887" s="3">
        <v>95</v>
      </c>
      <c r="G887" s="3">
        <f t="shared" si="40"/>
        <v>1</v>
      </c>
      <c r="H887" s="3">
        <f t="shared" si="39"/>
        <v>8.5705552367411553</v>
      </c>
      <c r="I887" s="3">
        <f t="shared" si="41"/>
        <v>57.313306592548926</v>
      </c>
    </row>
    <row r="888" spans="2:9">
      <c r="B888" s="3">
        <v>880</v>
      </c>
      <c r="C888" s="3">
        <v>12</v>
      </c>
      <c r="D888" s="3">
        <v>10</v>
      </c>
      <c r="E888" s="3">
        <v>97</v>
      </c>
      <c r="F888" s="3">
        <v>95</v>
      </c>
      <c r="G888" s="3">
        <f t="shared" si="40"/>
        <v>2</v>
      </c>
      <c r="H888" s="3">
        <f t="shared" si="39"/>
        <v>4.5941519044244323</v>
      </c>
      <c r="I888" s="3">
        <f t="shared" si="41"/>
        <v>6.7296241032289092</v>
      </c>
    </row>
    <row r="889" spans="2:9">
      <c r="B889" s="3">
        <v>881</v>
      </c>
      <c r="C889" s="3">
        <v>25</v>
      </c>
      <c r="D889" s="3">
        <v>17</v>
      </c>
      <c r="E889" s="3">
        <v>92</v>
      </c>
      <c r="F889" s="3">
        <v>78</v>
      </c>
      <c r="G889" s="3">
        <f t="shared" si="40"/>
        <v>14</v>
      </c>
      <c r="H889" s="3">
        <f t="shared" si="39"/>
        <v>5.7097228740656263</v>
      </c>
      <c r="I889" s="3">
        <f t="shared" si="41"/>
        <v>68.728694824790693</v>
      </c>
    </row>
    <row r="890" spans="2:9">
      <c r="B890" s="3">
        <v>882</v>
      </c>
      <c r="C890" s="3">
        <v>3</v>
      </c>
      <c r="D890" s="3">
        <v>8</v>
      </c>
      <c r="E890" s="3">
        <v>119</v>
      </c>
      <c r="F890" s="3">
        <v>105</v>
      </c>
      <c r="G890" s="3">
        <f t="shared" si="40"/>
        <v>14</v>
      </c>
      <c r="H890" s="3">
        <f t="shared" si="39"/>
        <v>-0.87315142744000074</v>
      </c>
      <c r="I890" s="3">
        <f t="shared" si="41"/>
        <v>221.21063338356049</v>
      </c>
    </row>
    <row r="891" spans="2:9">
      <c r="B891" s="3">
        <v>883</v>
      </c>
      <c r="C891" s="3">
        <v>23</v>
      </c>
      <c r="D891" s="3">
        <v>21</v>
      </c>
      <c r="E891" s="3">
        <v>60</v>
      </c>
      <c r="F891" s="3">
        <v>88</v>
      </c>
      <c r="G891" s="3">
        <f t="shared" si="40"/>
        <v>-28</v>
      </c>
      <c r="H891" s="3">
        <f t="shared" si="39"/>
        <v>5.3776055909307106</v>
      </c>
      <c r="I891" s="3">
        <f t="shared" si="41"/>
        <v>1114.0645549837293</v>
      </c>
    </row>
    <row r="892" spans="2:9">
      <c r="B892" s="3">
        <v>884</v>
      </c>
      <c r="C892" s="3">
        <v>20</v>
      </c>
      <c r="D892" s="3">
        <v>19</v>
      </c>
      <c r="E892" s="3">
        <v>102</v>
      </c>
      <c r="F892" s="3">
        <v>111</v>
      </c>
      <c r="G892" s="3">
        <f t="shared" si="40"/>
        <v>-9</v>
      </c>
      <c r="H892" s="3">
        <f t="shared" si="39"/>
        <v>4.8183718406511611</v>
      </c>
      <c r="I892" s="3">
        <f t="shared" si="41"/>
        <v>190.94740032650094</v>
      </c>
    </row>
    <row r="893" spans="2:9">
      <c r="B893" s="3">
        <v>885</v>
      </c>
      <c r="C893" s="3">
        <v>29</v>
      </c>
      <c r="D893" s="3">
        <v>15</v>
      </c>
      <c r="E893" s="3">
        <v>82</v>
      </c>
      <c r="F893" s="3">
        <v>85</v>
      </c>
      <c r="G893" s="3">
        <f t="shared" si="40"/>
        <v>-3</v>
      </c>
      <c r="H893" s="3">
        <f t="shared" si="39"/>
        <v>2.5953655181989843</v>
      </c>
      <c r="I893" s="3">
        <f t="shared" si="41"/>
        <v>31.308115282250188</v>
      </c>
    </row>
    <row r="894" spans="2:9">
      <c r="B894" s="3">
        <v>886</v>
      </c>
      <c r="C894" s="3">
        <v>2</v>
      </c>
      <c r="D894" s="3">
        <v>11</v>
      </c>
      <c r="E894" s="3">
        <v>83</v>
      </c>
      <c r="F894" s="3">
        <v>72</v>
      </c>
      <c r="G894" s="3">
        <f t="shared" si="40"/>
        <v>11</v>
      </c>
      <c r="H894" s="3">
        <f t="shared" si="39"/>
        <v>6.8801987419336132</v>
      </c>
      <c r="I894" s="3">
        <f t="shared" si="41"/>
        <v>16.972762405965383</v>
      </c>
    </row>
    <row r="895" spans="2:9">
      <c r="B895" s="3">
        <v>887</v>
      </c>
      <c r="C895" s="3">
        <v>14</v>
      </c>
      <c r="D895" s="3">
        <v>5</v>
      </c>
      <c r="E895" s="3">
        <v>89</v>
      </c>
      <c r="F895" s="3">
        <v>91</v>
      </c>
      <c r="G895" s="3">
        <f t="shared" si="40"/>
        <v>-2</v>
      </c>
      <c r="H895" s="3">
        <f t="shared" si="39"/>
        <v>-8.5622967785384994</v>
      </c>
      <c r="I895" s="3">
        <f t="shared" si="41"/>
        <v>43.063739009616768</v>
      </c>
    </row>
    <row r="896" spans="2:9">
      <c r="B896" s="3">
        <v>888</v>
      </c>
      <c r="C896" s="3">
        <v>18</v>
      </c>
      <c r="D896" s="3">
        <v>4</v>
      </c>
      <c r="E896" s="3">
        <v>102</v>
      </c>
      <c r="F896" s="3">
        <v>76</v>
      </c>
      <c r="G896" s="3">
        <f t="shared" si="40"/>
        <v>26</v>
      </c>
      <c r="H896" s="3">
        <f t="shared" si="39"/>
        <v>14.875319661611272</v>
      </c>
      <c r="I896" s="3">
        <f t="shared" si="41"/>
        <v>123.75851263133275</v>
      </c>
    </row>
    <row r="897" spans="2:9">
      <c r="B897" s="3">
        <v>889</v>
      </c>
      <c r="C897" s="3">
        <v>28</v>
      </c>
      <c r="D897" s="3">
        <v>24</v>
      </c>
      <c r="E897" s="3">
        <v>105</v>
      </c>
      <c r="F897" s="3">
        <v>108</v>
      </c>
      <c r="G897" s="3">
        <f t="shared" si="40"/>
        <v>-3</v>
      </c>
      <c r="H897" s="3">
        <f t="shared" si="39"/>
        <v>-0.4928467062163584</v>
      </c>
      <c r="I897" s="3">
        <f t="shared" si="41"/>
        <v>6.2858176385301627</v>
      </c>
    </row>
    <row r="898" spans="2:9">
      <c r="B898" s="3">
        <v>890</v>
      </c>
      <c r="C898" s="3">
        <v>26</v>
      </c>
      <c r="D898" s="3">
        <v>21</v>
      </c>
      <c r="E898" s="3">
        <v>99</v>
      </c>
      <c r="F898" s="3">
        <v>108</v>
      </c>
      <c r="G898" s="3">
        <f t="shared" si="40"/>
        <v>-9</v>
      </c>
      <c r="H898" s="3">
        <f t="shared" si="39"/>
        <v>2.3329036428128154</v>
      </c>
      <c r="I898" s="3">
        <f t="shared" si="41"/>
        <v>128.43470497728001</v>
      </c>
    </row>
    <row r="899" spans="2:9">
      <c r="B899" s="3">
        <v>891</v>
      </c>
      <c r="C899" s="3">
        <v>12</v>
      </c>
      <c r="D899" s="3">
        <v>16</v>
      </c>
      <c r="E899" s="3">
        <v>106</v>
      </c>
      <c r="F899" s="3">
        <v>96</v>
      </c>
      <c r="G899" s="3">
        <f t="shared" si="40"/>
        <v>10</v>
      </c>
      <c r="H899" s="3">
        <f t="shared" si="39"/>
        <v>4.7075503796066656</v>
      </c>
      <c r="I899" s="3">
        <f t="shared" si="41"/>
        <v>28.010022984401552</v>
      </c>
    </row>
    <row r="900" spans="2:9">
      <c r="B900" s="3">
        <v>892</v>
      </c>
      <c r="C900" s="3">
        <v>1</v>
      </c>
      <c r="D900" s="3">
        <v>27</v>
      </c>
      <c r="E900" s="3">
        <v>98</v>
      </c>
      <c r="F900" s="3">
        <v>107</v>
      </c>
      <c r="G900" s="3">
        <f t="shared" si="40"/>
        <v>-9</v>
      </c>
      <c r="H900" s="3">
        <f t="shared" si="39"/>
        <v>6.0831732755409327</v>
      </c>
      <c r="I900" s="3">
        <f t="shared" si="41"/>
        <v>227.50211605999218</v>
      </c>
    </row>
    <row r="901" spans="2:9">
      <c r="B901" s="3">
        <v>893</v>
      </c>
      <c r="C901" s="3">
        <v>4</v>
      </c>
      <c r="D901" s="3">
        <v>13</v>
      </c>
      <c r="E901" s="3">
        <v>89</v>
      </c>
      <c r="F901" s="3">
        <v>115</v>
      </c>
      <c r="G901" s="3">
        <f t="shared" si="40"/>
        <v>-26</v>
      </c>
      <c r="H901" s="3">
        <f t="shared" si="39"/>
        <v>-3.1522221705704112</v>
      </c>
      <c r="I901" s="3">
        <f t="shared" si="41"/>
        <v>522.02095174297426</v>
      </c>
    </row>
    <row r="902" spans="2:9">
      <c r="B902" s="3">
        <v>894</v>
      </c>
      <c r="C902" s="3">
        <v>14</v>
      </c>
      <c r="D902" s="3">
        <v>6</v>
      </c>
      <c r="E902" s="3">
        <v>92</v>
      </c>
      <c r="F902" s="3">
        <v>98</v>
      </c>
      <c r="G902" s="3">
        <f t="shared" si="40"/>
        <v>-6</v>
      </c>
      <c r="H902" s="3">
        <f t="shared" si="39"/>
        <v>6.1170215072501541</v>
      </c>
      <c r="I902" s="3">
        <f t="shared" si="41"/>
        <v>146.82221020716281</v>
      </c>
    </row>
    <row r="903" spans="2:9">
      <c r="B903" s="3">
        <v>895</v>
      </c>
      <c r="C903" s="3">
        <v>9</v>
      </c>
      <c r="D903" s="3">
        <v>17</v>
      </c>
      <c r="E903" s="3">
        <v>83</v>
      </c>
      <c r="F903" s="3">
        <v>71</v>
      </c>
      <c r="G903" s="3">
        <f t="shared" si="40"/>
        <v>12</v>
      </c>
      <c r="H903" s="3">
        <f t="shared" si="39"/>
        <v>1.0917748094988919</v>
      </c>
      <c r="I903" s="3">
        <f t="shared" si="41"/>
        <v>118.98937680668294</v>
      </c>
    </row>
    <row r="904" spans="2:9">
      <c r="B904" s="3">
        <v>896</v>
      </c>
      <c r="C904" s="3">
        <v>3</v>
      </c>
      <c r="D904" s="3">
        <v>11</v>
      </c>
      <c r="E904" s="3">
        <v>97</v>
      </c>
      <c r="F904" s="3">
        <v>103</v>
      </c>
      <c r="G904" s="3">
        <f t="shared" si="40"/>
        <v>-6</v>
      </c>
      <c r="H904" s="3">
        <f t="shared" si="39"/>
        <v>1.975687427052641</v>
      </c>
      <c r="I904" s="3">
        <f t="shared" si="41"/>
        <v>63.611589934045575</v>
      </c>
    </row>
    <row r="905" spans="2:9">
      <c r="B905" s="3">
        <v>897</v>
      </c>
      <c r="C905" s="3">
        <v>5</v>
      </c>
      <c r="D905" s="3">
        <v>28</v>
      </c>
      <c r="E905" s="3">
        <v>101</v>
      </c>
      <c r="F905" s="3">
        <v>77</v>
      </c>
      <c r="G905" s="3">
        <f t="shared" si="40"/>
        <v>24</v>
      </c>
      <c r="H905" s="3">
        <f t="shared" ref="H905:H968" si="42">Home_edge+VLOOKUP(C905,lookup,3)-VLOOKUP(D905,lookup,3)</f>
        <v>8.6793002429646382</v>
      </c>
      <c r="I905" s="3">
        <f t="shared" si="41"/>
        <v>234.72384104522339</v>
      </c>
    </row>
    <row r="906" spans="2:9">
      <c r="B906" s="3">
        <v>898</v>
      </c>
      <c r="C906" s="3">
        <v>15</v>
      </c>
      <c r="D906" s="3">
        <v>8</v>
      </c>
      <c r="E906" s="3">
        <v>138</v>
      </c>
      <c r="F906" s="3">
        <v>133</v>
      </c>
      <c r="G906" s="3">
        <f t="shared" ref="G906:G969" si="43">E906-F906</f>
        <v>5</v>
      </c>
      <c r="H906" s="3">
        <f t="shared" si="42"/>
        <v>4.2249075499827908</v>
      </c>
      <c r="I906" s="3">
        <f t="shared" ref="I906:I969" si="44">(G906-H906)^2</f>
        <v>0.60076830607367993</v>
      </c>
    </row>
    <row r="907" spans="2:9">
      <c r="B907" s="3">
        <v>899</v>
      </c>
      <c r="C907" s="3">
        <v>23</v>
      </c>
      <c r="D907" s="3">
        <v>10</v>
      </c>
      <c r="E907" s="3">
        <v>94</v>
      </c>
      <c r="F907" s="3">
        <v>80</v>
      </c>
      <c r="G907" s="3">
        <f t="shared" si="43"/>
        <v>14</v>
      </c>
      <c r="H907" s="3">
        <f t="shared" si="42"/>
        <v>5.0764995737125993</v>
      </c>
      <c r="I907" s="3">
        <f t="shared" si="44"/>
        <v>79.628859857951426</v>
      </c>
    </row>
    <row r="908" spans="2:9">
      <c r="B908" s="3">
        <v>900</v>
      </c>
      <c r="C908" s="3">
        <v>19</v>
      </c>
      <c r="D908" s="3">
        <v>29</v>
      </c>
      <c r="E908" s="3">
        <v>97</v>
      </c>
      <c r="F908" s="3">
        <v>96</v>
      </c>
      <c r="G908" s="3">
        <f t="shared" si="43"/>
        <v>1</v>
      </c>
      <c r="H908" s="3">
        <f t="shared" si="42"/>
        <v>3.7176162360990084</v>
      </c>
      <c r="I908" s="3">
        <f t="shared" si="44"/>
        <v>7.3854380067089416</v>
      </c>
    </row>
    <row r="909" spans="2:9">
      <c r="B909" s="3">
        <v>901</v>
      </c>
      <c r="C909" s="3">
        <v>12</v>
      </c>
      <c r="D909" s="3">
        <v>21</v>
      </c>
      <c r="E909" s="3">
        <v>106</v>
      </c>
      <c r="F909" s="3">
        <v>92</v>
      </c>
      <c r="G909" s="3">
        <f t="shared" si="43"/>
        <v>14</v>
      </c>
      <c r="H909" s="3">
        <f t="shared" si="42"/>
        <v>4.8952579216425436</v>
      </c>
      <c r="I909" s="3">
        <f t="shared" si="44"/>
        <v>82.896328313412866</v>
      </c>
    </row>
    <row r="910" spans="2:9">
      <c r="B910" s="3">
        <v>902</v>
      </c>
      <c r="C910" s="3">
        <v>7</v>
      </c>
      <c r="D910" s="3">
        <v>8</v>
      </c>
      <c r="E910" s="3">
        <v>107</v>
      </c>
      <c r="F910" s="3">
        <v>105</v>
      </c>
      <c r="G910" s="3">
        <f t="shared" si="43"/>
        <v>2</v>
      </c>
      <c r="H910" s="3">
        <f t="shared" si="42"/>
        <v>7.2747904505762975</v>
      </c>
      <c r="I910" s="3">
        <f t="shared" si="44"/>
        <v>27.823414297490899</v>
      </c>
    </row>
    <row r="911" spans="2:9">
      <c r="B911" s="3">
        <v>903</v>
      </c>
      <c r="C911" s="3">
        <v>20</v>
      </c>
      <c r="D911" s="3">
        <v>6</v>
      </c>
      <c r="E911" s="3">
        <v>111</v>
      </c>
      <c r="F911" s="3">
        <v>98</v>
      </c>
      <c r="G911" s="3">
        <f t="shared" si="43"/>
        <v>13</v>
      </c>
      <c r="H911" s="3">
        <f t="shared" si="42"/>
        <v>10.602867424483177</v>
      </c>
      <c r="I911" s="3">
        <f t="shared" si="44"/>
        <v>5.7462445846039154</v>
      </c>
    </row>
    <row r="912" spans="2:9">
      <c r="B912" s="3">
        <v>904</v>
      </c>
      <c r="C912" s="3">
        <v>2</v>
      </c>
      <c r="D912" s="3">
        <v>25</v>
      </c>
      <c r="E912" s="3">
        <v>78</v>
      </c>
      <c r="F912" s="3">
        <v>94</v>
      </c>
      <c r="G912" s="3">
        <f t="shared" si="43"/>
        <v>-16</v>
      </c>
      <c r="H912" s="3">
        <f t="shared" si="42"/>
        <v>-3.0749595503525411</v>
      </c>
      <c r="I912" s="3">
        <f t="shared" si="44"/>
        <v>167.05667062502297</v>
      </c>
    </row>
    <row r="913" spans="2:9">
      <c r="B913" s="3">
        <v>905</v>
      </c>
      <c r="C913" s="3">
        <v>27</v>
      </c>
      <c r="D913" s="3">
        <v>13</v>
      </c>
      <c r="E913" s="3">
        <v>106</v>
      </c>
      <c r="F913" s="3">
        <v>119</v>
      </c>
      <c r="G913" s="3">
        <f t="shared" si="43"/>
        <v>-13</v>
      </c>
      <c r="H913" s="3">
        <f t="shared" si="42"/>
        <v>0.33329187155269535</v>
      </c>
      <c r="I913" s="3">
        <f t="shared" si="44"/>
        <v>177.7766721320132</v>
      </c>
    </row>
    <row r="914" spans="2:9">
      <c r="B914" s="3">
        <v>906</v>
      </c>
      <c r="C914" s="3">
        <v>18</v>
      </c>
      <c r="D914" s="3">
        <v>17</v>
      </c>
      <c r="E914" s="3">
        <v>92</v>
      </c>
      <c r="F914" s="3">
        <v>102</v>
      </c>
      <c r="G914" s="3">
        <f t="shared" si="43"/>
        <v>-10</v>
      </c>
      <c r="H914" s="3">
        <f t="shared" si="42"/>
        <v>0.61493254280914922</v>
      </c>
      <c r="I914" s="3">
        <f t="shared" si="44"/>
        <v>112.67679288838873</v>
      </c>
    </row>
    <row r="915" spans="2:9">
      <c r="B915" s="3">
        <v>907</v>
      </c>
      <c r="C915" s="3">
        <v>22</v>
      </c>
      <c r="D915" s="3">
        <v>16</v>
      </c>
      <c r="E915" s="3">
        <v>98</v>
      </c>
      <c r="F915" s="3">
        <v>105</v>
      </c>
      <c r="G915" s="3">
        <f t="shared" si="43"/>
        <v>-7</v>
      </c>
      <c r="H915" s="3">
        <f t="shared" si="42"/>
        <v>3.3174463981020632</v>
      </c>
      <c r="I915" s="3">
        <f t="shared" si="44"/>
        <v>106.44970017770925</v>
      </c>
    </row>
    <row r="916" spans="2:9">
      <c r="B916" s="3">
        <v>908</v>
      </c>
      <c r="C916" s="3">
        <v>24</v>
      </c>
      <c r="D916" s="3">
        <v>10</v>
      </c>
      <c r="E916" s="3">
        <v>107</v>
      </c>
      <c r="F916" s="3">
        <v>88</v>
      </c>
      <c r="G916" s="3">
        <f t="shared" si="43"/>
        <v>19</v>
      </c>
      <c r="H916" s="3">
        <f t="shared" si="42"/>
        <v>8.457156761558922</v>
      </c>
      <c r="I916" s="3">
        <f t="shared" si="44"/>
        <v>111.15154355034275</v>
      </c>
    </row>
    <row r="917" spans="2:9">
      <c r="B917" s="3">
        <v>909</v>
      </c>
      <c r="C917" s="3">
        <v>1</v>
      </c>
      <c r="D917" s="3">
        <v>11</v>
      </c>
      <c r="E917" s="3">
        <v>95</v>
      </c>
      <c r="F917" s="3">
        <v>86</v>
      </c>
      <c r="G917" s="3">
        <f t="shared" si="43"/>
        <v>9</v>
      </c>
      <c r="H917" s="3">
        <f t="shared" si="42"/>
        <v>3.4095191808568037</v>
      </c>
      <c r="I917" s="3">
        <f t="shared" si="44"/>
        <v>31.253475789207982</v>
      </c>
    </row>
    <row r="918" spans="2:9">
      <c r="B918" s="3">
        <v>910</v>
      </c>
      <c r="C918" s="3">
        <v>14</v>
      </c>
      <c r="D918" s="3">
        <v>28</v>
      </c>
      <c r="E918" s="3">
        <v>73</v>
      </c>
      <c r="F918" s="3">
        <v>83</v>
      </c>
      <c r="G918" s="3">
        <f t="shared" si="43"/>
        <v>-10</v>
      </c>
      <c r="H918" s="3">
        <f t="shared" si="42"/>
        <v>-3.738780099348221</v>
      </c>
      <c r="I918" s="3">
        <f t="shared" si="44"/>
        <v>39.20287464431788</v>
      </c>
    </row>
    <row r="919" spans="2:9">
      <c r="B919" s="3">
        <v>911</v>
      </c>
      <c r="C919" s="3">
        <v>5</v>
      </c>
      <c r="D919" s="3">
        <v>16</v>
      </c>
      <c r="E919" s="3">
        <v>83</v>
      </c>
      <c r="F919" s="3">
        <v>92</v>
      </c>
      <c r="G919" s="3">
        <f t="shared" si="43"/>
        <v>-9</v>
      </c>
      <c r="H919" s="3">
        <f t="shared" si="42"/>
        <v>9.0454416459407163</v>
      </c>
      <c r="I919" s="3">
        <f t="shared" si="44"/>
        <v>325.63796419705159</v>
      </c>
    </row>
    <row r="920" spans="2:9">
      <c r="B920" s="3">
        <v>912</v>
      </c>
      <c r="C920" s="3">
        <v>10</v>
      </c>
      <c r="D920" s="3">
        <v>18</v>
      </c>
      <c r="E920" s="3">
        <v>71</v>
      </c>
      <c r="F920" s="3">
        <v>81</v>
      </c>
      <c r="G920" s="3">
        <f t="shared" si="43"/>
        <v>-10</v>
      </c>
      <c r="H920" s="3">
        <f t="shared" si="42"/>
        <v>4.633356165167541</v>
      </c>
      <c r="I920" s="3">
        <f t="shared" si="44"/>
        <v>214.13511265664687</v>
      </c>
    </row>
    <row r="921" spans="2:9">
      <c r="B921" s="3">
        <v>913</v>
      </c>
      <c r="C921" s="3">
        <v>4</v>
      </c>
      <c r="D921" s="3">
        <v>14</v>
      </c>
      <c r="E921" s="3">
        <v>75</v>
      </c>
      <c r="F921" s="3">
        <v>77</v>
      </c>
      <c r="G921" s="3">
        <f t="shared" si="43"/>
        <v>-2</v>
      </c>
      <c r="H921" s="3">
        <f t="shared" si="42"/>
        <v>-0.59950440012699868</v>
      </c>
      <c r="I921" s="3">
        <f t="shared" si="44"/>
        <v>1.9613879252636377</v>
      </c>
    </row>
    <row r="922" spans="2:9">
      <c r="B922" s="3">
        <v>914</v>
      </c>
      <c r="C922" s="3">
        <v>29</v>
      </c>
      <c r="D922" s="3">
        <v>20</v>
      </c>
      <c r="E922" s="3">
        <v>106</v>
      </c>
      <c r="F922" s="3">
        <v>105</v>
      </c>
      <c r="G922" s="3">
        <f t="shared" si="43"/>
        <v>1</v>
      </c>
      <c r="H922" s="3">
        <f t="shared" si="42"/>
        <v>3.0313626145729105</v>
      </c>
      <c r="I922" s="3">
        <f t="shared" si="44"/>
        <v>4.126434071884491</v>
      </c>
    </row>
    <row r="923" spans="2:9">
      <c r="B923" s="3">
        <v>915</v>
      </c>
      <c r="C923" s="3">
        <v>19</v>
      </c>
      <c r="D923" s="3">
        <v>13</v>
      </c>
      <c r="E923" s="3">
        <v>85</v>
      </c>
      <c r="F923" s="3">
        <v>87</v>
      </c>
      <c r="G923" s="3">
        <f t="shared" si="43"/>
        <v>-2</v>
      </c>
      <c r="H923" s="3">
        <f t="shared" si="42"/>
        <v>4.8263234336871692</v>
      </c>
      <c r="I923" s="3">
        <f t="shared" si="44"/>
        <v>46.598691621306585</v>
      </c>
    </row>
    <row r="924" spans="2:9">
      <c r="B924" s="3">
        <v>916</v>
      </c>
      <c r="C924" s="3">
        <v>15</v>
      </c>
      <c r="D924" s="3">
        <v>25</v>
      </c>
      <c r="E924" s="3">
        <v>102</v>
      </c>
      <c r="F924" s="3">
        <v>105</v>
      </c>
      <c r="G924" s="3">
        <f t="shared" si="43"/>
        <v>-3</v>
      </c>
      <c r="H924" s="3">
        <f t="shared" si="42"/>
        <v>-2.8814118878107222</v>
      </c>
      <c r="I924" s="3">
        <f t="shared" si="44"/>
        <v>1.4063140352616734E-2</v>
      </c>
    </row>
    <row r="925" spans="2:9">
      <c r="B925" s="3">
        <v>917</v>
      </c>
      <c r="C925" s="3">
        <v>3</v>
      </c>
      <c r="D925" s="3">
        <v>12</v>
      </c>
      <c r="E925" s="3">
        <v>116</v>
      </c>
      <c r="F925" s="3">
        <v>99</v>
      </c>
      <c r="G925" s="3">
        <f t="shared" si="43"/>
        <v>17</v>
      </c>
      <c r="H925" s="3">
        <f t="shared" si="42"/>
        <v>-4.4006214760202909</v>
      </c>
      <c r="I925" s="3">
        <f t="shared" si="44"/>
        <v>457.98659955990087</v>
      </c>
    </row>
    <row r="926" spans="2:9">
      <c r="B926" s="3">
        <v>918</v>
      </c>
      <c r="C926" s="3">
        <v>6</v>
      </c>
      <c r="D926" s="3">
        <v>27</v>
      </c>
      <c r="E926" s="3">
        <v>95</v>
      </c>
      <c r="F926" s="3">
        <v>87</v>
      </c>
      <c r="G926" s="3">
        <f t="shared" si="43"/>
        <v>8</v>
      </c>
      <c r="H926" s="3">
        <f t="shared" si="42"/>
        <v>2.5643195420768179</v>
      </c>
      <c r="I926" s="3">
        <f t="shared" si="44"/>
        <v>29.546622040647971</v>
      </c>
    </row>
    <row r="927" spans="2:9">
      <c r="B927" s="3">
        <v>919</v>
      </c>
      <c r="C927" s="3">
        <v>26</v>
      </c>
      <c r="D927" s="3">
        <v>23</v>
      </c>
      <c r="E927" s="3">
        <v>77</v>
      </c>
      <c r="F927" s="3">
        <v>92</v>
      </c>
      <c r="G927" s="3">
        <f t="shared" si="43"/>
        <v>-15</v>
      </c>
      <c r="H927" s="3">
        <f t="shared" si="42"/>
        <v>0.81108161565646464</v>
      </c>
      <c r="I927" s="3">
        <f t="shared" si="44"/>
        <v>249.99030185694983</v>
      </c>
    </row>
    <row r="928" spans="2:9">
      <c r="B928" s="3">
        <v>920</v>
      </c>
      <c r="C928" s="3">
        <v>8</v>
      </c>
      <c r="D928" s="3">
        <v>22</v>
      </c>
      <c r="E928" s="3">
        <v>113</v>
      </c>
      <c r="F928" s="3">
        <v>98</v>
      </c>
      <c r="G928" s="3">
        <f t="shared" si="43"/>
        <v>15</v>
      </c>
      <c r="H928" s="3">
        <f t="shared" si="42"/>
        <v>1.7184174966986714</v>
      </c>
      <c r="I928" s="3">
        <f t="shared" si="44"/>
        <v>176.40043379199997</v>
      </c>
    </row>
    <row r="929" spans="2:9">
      <c r="B929" s="3">
        <v>921</v>
      </c>
      <c r="C929" s="3">
        <v>2</v>
      </c>
      <c r="D929" s="3">
        <v>18</v>
      </c>
      <c r="E929" s="3">
        <v>93</v>
      </c>
      <c r="F929" s="3">
        <v>65</v>
      </c>
      <c r="G929" s="3">
        <f t="shared" si="43"/>
        <v>28</v>
      </c>
      <c r="H929" s="3">
        <f t="shared" si="42"/>
        <v>2.019830780903936</v>
      </c>
      <c r="I929" s="3">
        <f t="shared" si="44"/>
        <v>674.96919265286647</v>
      </c>
    </row>
    <row r="930" spans="2:9">
      <c r="B930" s="3">
        <v>922</v>
      </c>
      <c r="C930" s="3">
        <v>20</v>
      </c>
      <c r="D930" s="3">
        <v>28</v>
      </c>
      <c r="E930" s="3">
        <v>108</v>
      </c>
      <c r="F930" s="3">
        <v>111</v>
      </c>
      <c r="G930" s="3">
        <f t="shared" si="43"/>
        <v>-3</v>
      </c>
      <c r="H930" s="3">
        <f t="shared" si="42"/>
        <v>0.7470658178848022</v>
      </c>
      <c r="I930" s="3">
        <f t="shared" si="44"/>
        <v>14.040502243560702</v>
      </c>
    </row>
    <row r="931" spans="2:9">
      <c r="B931" s="3">
        <v>923</v>
      </c>
      <c r="C931" s="3">
        <v>21</v>
      </c>
      <c r="D931" s="3">
        <v>10</v>
      </c>
      <c r="E931" s="3">
        <v>96</v>
      </c>
      <c r="F931" s="3">
        <v>93</v>
      </c>
      <c r="G931" s="3">
        <f t="shared" si="43"/>
        <v>3</v>
      </c>
      <c r="H931" s="3">
        <f t="shared" si="42"/>
        <v>3.554677546556249</v>
      </c>
      <c r="I931" s="3">
        <f t="shared" si="44"/>
        <v>0.30766718065365978</v>
      </c>
    </row>
    <row r="932" spans="2:9">
      <c r="B932" s="3">
        <v>924</v>
      </c>
      <c r="C932" s="3">
        <v>7</v>
      </c>
      <c r="D932" s="3">
        <v>12</v>
      </c>
      <c r="E932" s="3">
        <v>111</v>
      </c>
      <c r="F932" s="3">
        <v>88</v>
      </c>
      <c r="G932" s="3">
        <f t="shared" si="43"/>
        <v>23</v>
      </c>
      <c r="H932" s="3">
        <f t="shared" si="42"/>
        <v>3.7473204019960082</v>
      </c>
      <c r="I932" s="3">
        <f t="shared" si="44"/>
        <v>370.6656717033992</v>
      </c>
    </row>
    <row r="933" spans="2:9">
      <c r="B933" s="3">
        <v>925</v>
      </c>
      <c r="C933" s="3">
        <v>1</v>
      </c>
      <c r="D933" s="3">
        <v>15</v>
      </c>
      <c r="E933" s="3">
        <v>111</v>
      </c>
      <c r="F933" s="3">
        <v>92</v>
      </c>
      <c r="G933" s="3">
        <f t="shared" si="43"/>
        <v>19</v>
      </c>
      <c r="H933" s="3">
        <f t="shared" si="42"/>
        <v>0.19155634015573109</v>
      </c>
      <c r="I933" s="3">
        <f t="shared" si="44"/>
        <v>353.75755290553604</v>
      </c>
    </row>
    <row r="934" spans="2:9">
      <c r="B934" s="3">
        <v>926</v>
      </c>
      <c r="C934" s="3">
        <v>13</v>
      </c>
      <c r="D934" s="3">
        <v>3</v>
      </c>
      <c r="E934" s="3">
        <v>124</v>
      </c>
      <c r="F934" s="3">
        <v>95</v>
      </c>
      <c r="G934" s="3">
        <f t="shared" si="43"/>
        <v>29</v>
      </c>
      <c r="H934" s="3">
        <f t="shared" si="42"/>
        <v>6.5847172980336151</v>
      </c>
      <c r="I934" s="3">
        <f t="shared" si="44"/>
        <v>502.44489860907333</v>
      </c>
    </row>
    <row r="935" spans="2:9">
      <c r="B935" s="3">
        <v>927</v>
      </c>
      <c r="C935" s="3">
        <v>16</v>
      </c>
      <c r="D935" s="3">
        <v>25</v>
      </c>
      <c r="E935" s="3">
        <v>99</v>
      </c>
      <c r="F935" s="3">
        <v>111</v>
      </c>
      <c r="G935" s="3">
        <f t="shared" si="43"/>
        <v>-12</v>
      </c>
      <c r="H935" s="3">
        <f t="shared" si="42"/>
        <v>-0.5748326412711684</v>
      </c>
      <c r="I935" s="3">
        <f t="shared" si="44"/>
        <v>130.53444917496276</v>
      </c>
    </row>
    <row r="936" spans="2:9">
      <c r="B936" s="3">
        <v>928</v>
      </c>
      <c r="C936" s="3">
        <v>9</v>
      </c>
      <c r="D936" s="3">
        <v>11</v>
      </c>
      <c r="E936" s="3">
        <v>118</v>
      </c>
      <c r="F936" s="3">
        <v>114</v>
      </c>
      <c r="G936" s="3">
        <f t="shared" si="43"/>
        <v>4</v>
      </c>
      <c r="H936" s="3">
        <f t="shared" si="42"/>
        <v>9.1929937914937803</v>
      </c>
      <c r="I936" s="3">
        <f t="shared" si="44"/>
        <v>26.967184518492946</v>
      </c>
    </row>
    <row r="937" spans="2:9">
      <c r="B937" s="3">
        <v>929</v>
      </c>
      <c r="C937" s="3">
        <v>23</v>
      </c>
      <c r="D937" s="3">
        <v>27</v>
      </c>
      <c r="E937" s="3">
        <v>125</v>
      </c>
      <c r="F937" s="3">
        <v>103</v>
      </c>
      <c r="G937" s="3">
        <f t="shared" si="43"/>
        <v>22</v>
      </c>
      <c r="H937" s="3">
        <f t="shared" si="42"/>
        <v>13.388094230819586</v>
      </c>
      <c r="I937" s="3">
        <f t="shared" si="44"/>
        <v>74.1649209772429</v>
      </c>
    </row>
    <row r="938" spans="2:9">
      <c r="B938" s="3">
        <v>930</v>
      </c>
      <c r="C938" s="3">
        <v>17</v>
      </c>
      <c r="D938" s="3">
        <v>2</v>
      </c>
      <c r="E938" s="3">
        <v>90</v>
      </c>
      <c r="F938" s="3">
        <v>75</v>
      </c>
      <c r="G938" s="3">
        <f t="shared" si="43"/>
        <v>15</v>
      </c>
      <c r="H938" s="3">
        <f t="shared" si="42"/>
        <v>8.9325873676099938</v>
      </c>
      <c r="I938" s="3">
        <f t="shared" si="44"/>
        <v>36.813496051685824</v>
      </c>
    </row>
    <row r="939" spans="2:9">
      <c r="B939" s="3">
        <v>931</v>
      </c>
      <c r="C939" s="3">
        <v>22</v>
      </c>
      <c r="D939" s="3">
        <v>24</v>
      </c>
      <c r="E939" s="3">
        <v>109</v>
      </c>
      <c r="F939" s="3">
        <v>84</v>
      </c>
      <c r="G939" s="3">
        <f t="shared" si="43"/>
        <v>25</v>
      </c>
      <c r="H939" s="3">
        <f t="shared" si="42"/>
        <v>-1.3973252748647322</v>
      </c>
      <c r="I939" s="3">
        <f t="shared" si="44"/>
        <v>696.81878166701256</v>
      </c>
    </row>
    <row r="940" spans="2:9">
      <c r="B940" s="3">
        <v>932</v>
      </c>
      <c r="C940" s="3">
        <v>26</v>
      </c>
      <c r="D940" s="3">
        <v>5</v>
      </c>
      <c r="E940" s="3">
        <v>107</v>
      </c>
      <c r="F940" s="3">
        <v>100</v>
      </c>
      <c r="G940" s="3">
        <f t="shared" si="43"/>
        <v>7</v>
      </c>
      <c r="H940" s="3">
        <f t="shared" si="42"/>
        <v>-3.0444619813894187</v>
      </c>
      <c r="I940" s="3">
        <f t="shared" si="44"/>
        <v>100.89121649557742</v>
      </c>
    </row>
    <row r="941" spans="2:9">
      <c r="B941" s="3">
        <v>933</v>
      </c>
      <c r="C941" s="3">
        <v>21</v>
      </c>
      <c r="D941" s="3">
        <v>23</v>
      </c>
      <c r="E941" s="3">
        <v>90</v>
      </c>
      <c r="F941" s="3">
        <v>79</v>
      </c>
      <c r="G941" s="3">
        <f t="shared" si="43"/>
        <v>11</v>
      </c>
      <c r="H941" s="3">
        <f t="shared" si="42"/>
        <v>2.3339615366180095</v>
      </c>
      <c r="I941" s="3">
        <f t="shared" si="44"/>
        <v>75.1002226488161</v>
      </c>
    </row>
    <row r="942" spans="2:9">
      <c r="B942" s="3">
        <v>934</v>
      </c>
      <c r="C942" s="3">
        <v>10</v>
      </c>
      <c r="D942" s="3">
        <v>28</v>
      </c>
      <c r="E942" s="3">
        <v>101</v>
      </c>
      <c r="F942" s="3">
        <v>81</v>
      </c>
      <c r="G942" s="3">
        <f t="shared" si="43"/>
        <v>20</v>
      </c>
      <c r="H942" s="3">
        <f t="shared" si="42"/>
        <v>3.6030406359805145</v>
      </c>
      <c r="I942" s="3">
        <f t="shared" si="44"/>
        <v>268.86027638530635</v>
      </c>
    </row>
    <row r="943" spans="2:9">
      <c r="B943" s="3">
        <v>935</v>
      </c>
      <c r="C943" s="3">
        <v>1</v>
      </c>
      <c r="D943" s="3">
        <v>19</v>
      </c>
      <c r="E943" s="3">
        <v>107</v>
      </c>
      <c r="F943" s="3">
        <v>104</v>
      </c>
      <c r="G943" s="3">
        <f t="shared" si="43"/>
        <v>3</v>
      </c>
      <c r="H943" s="3">
        <f t="shared" si="42"/>
        <v>1.5901417134064582</v>
      </c>
      <c r="I943" s="3">
        <f t="shared" si="44"/>
        <v>1.9877003882764777</v>
      </c>
    </row>
    <row r="944" spans="2:9">
      <c r="B944" s="3">
        <v>936</v>
      </c>
      <c r="C944" s="3">
        <v>7</v>
      </c>
      <c r="D944" s="3">
        <v>29</v>
      </c>
      <c r="E944" s="3">
        <v>90</v>
      </c>
      <c r="F944" s="3">
        <v>80</v>
      </c>
      <c r="G944" s="3">
        <f t="shared" si="43"/>
        <v>10</v>
      </c>
      <c r="H944" s="3">
        <f t="shared" si="42"/>
        <v>8.1660845099432429</v>
      </c>
      <c r="I944" s="3">
        <f t="shared" si="44"/>
        <v>3.3632460246701155</v>
      </c>
    </row>
    <row r="945" spans="2:9">
      <c r="B945" s="3">
        <v>937</v>
      </c>
      <c r="C945" s="3">
        <v>14</v>
      </c>
      <c r="D945" s="3">
        <v>18</v>
      </c>
      <c r="E945" s="3">
        <v>83</v>
      </c>
      <c r="F945" s="3">
        <v>87</v>
      </c>
      <c r="G945" s="3">
        <f t="shared" si="43"/>
        <v>-4</v>
      </c>
      <c r="H945" s="3">
        <f t="shared" si="42"/>
        <v>-2.7084645701611949</v>
      </c>
      <c r="I945" s="3">
        <f t="shared" si="44"/>
        <v>1.6680637665289071</v>
      </c>
    </row>
    <row r="946" spans="2:9">
      <c r="B946" s="3">
        <v>938</v>
      </c>
      <c r="C946" s="3">
        <v>16</v>
      </c>
      <c r="D946" s="3">
        <v>12</v>
      </c>
      <c r="E946" s="3">
        <v>99</v>
      </c>
      <c r="F946" s="3">
        <v>106</v>
      </c>
      <c r="G946" s="3">
        <f t="shared" si="43"/>
        <v>-7</v>
      </c>
      <c r="H946" s="3">
        <f t="shared" si="42"/>
        <v>3.004016747942055</v>
      </c>
      <c r="I946" s="3">
        <f t="shared" si="44"/>
        <v>100.08035109310514</v>
      </c>
    </row>
    <row r="947" spans="2:9">
      <c r="B947" s="3">
        <v>939</v>
      </c>
      <c r="C947" s="3">
        <v>9</v>
      </c>
      <c r="D947" s="3">
        <v>3</v>
      </c>
      <c r="E947" s="3">
        <v>121</v>
      </c>
      <c r="F947" s="3">
        <v>91</v>
      </c>
      <c r="G947" s="3">
        <f t="shared" si="43"/>
        <v>30</v>
      </c>
      <c r="H947" s="3">
        <f t="shared" si="42"/>
        <v>11.073089928215499</v>
      </c>
      <c r="I947" s="3">
        <f t="shared" si="44"/>
        <v>358.22792486541761</v>
      </c>
    </row>
    <row r="948" spans="2:9">
      <c r="B948" s="3">
        <v>940</v>
      </c>
      <c r="C948" s="3">
        <v>25</v>
      </c>
      <c r="D948" s="3">
        <v>11</v>
      </c>
      <c r="E948" s="3">
        <v>107</v>
      </c>
      <c r="F948" s="3">
        <v>96</v>
      </c>
      <c r="G948" s="3">
        <f t="shared" si="43"/>
        <v>11</v>
      </c>
      <c r="H948" s="3">
        <f t="shared" si="42"/>
        <v>13.810941856060515</v>
      </c>
      <c r="I948" s="3">
        <f t="shared" si="44"/>
        <v>7.9013941181529308</v>
      </c>
    </row>
    <row r="949" spans="2:9">
      <c r="B949" s="3">
        <v>941</v>
      </c>
      <c r="C949" s="3">
        <v>24</v>
      </c>
      <c r="D949" s="3">
        <v>27</v>
      </c>
      <c r="E949" s="3">
        <v>119</v>
      </c>
      <c r="F949" s="3">
        <v>84</v>
      </c>
      <c r="G949" s="3">
        <f t="shared" si="43"/>
        <v>35</v>
      </c>
      <c r="H949" s="3">
        <f t="shared" si="42"/>
        <v>16.768751418665911</v>
      </c>
      <c r="I949" s="3">
        <f t="shared" si="44"/>
        <v>332.37842483439624</v>
      </c>
    </row>
    <row r="950" spans="2:9">
      <c r="B950" s="3">
        <v>942</v>
      </c>
      <c r="C950" s="3">
        <v>8</v>
      </c>
      <c r="D950" s="3">
        <v>5</v>
      </c>
      <c r="E950" s="3">
        <v>114</v>
      </c>
      <c r="F950" s="3">
        <v>116</v>
      </c>
      <c r="G950" s="3">
        <f t="shared" si="43"/>
        <v>-2</v>
      </c>
      <c r="H950" s="3">
        <f t="shared" si="42"/>
        <v>-4.0095777511399806</v>
      </c>
      <c r="I950" s="3">
        <f t="shared" si="44"/>
        <v>4.0384027378768215</v>
      </c>
    </row>
    <row r="951" spans="2:9">
      <c r="B951" s="3">
        <v>943</v>
      </c>
      <c r="C951" s="3">
        <v>29</v>
      </c>
      <c r="D951" s="3">
        <v>14</v>
      </c>
      <c r="E951" s="3">
        <v>89</v>
      </c>
      <c r="F951" s="3">
        <v>82</v>
      </c>
      <c r="G951" s="3">
        <f t="shared" si="43"/>
        <v>7</v>
      </c>
      <c r="H951" s="3">
        <f t="shared" si="42"/>
        <v>7.5172085318059336</v>
      </c>
      <c r="I951" s="3">
        <f t="shared" si="44"/>
        <v>0.26750466537284945</v>
      </c>
    </row>
    <row r="952" spans="2:9">
      <c r="B952" s="3">
        <v>944</v>
      </c>
      <c r="C952" s="3">
        <v>20</v>
      </c>
      <c r="D952" s="3">
        <v>18</v>
      </c>
      <c r="E952" s="3">
        <v>96</v>
      </c>
      <c r="F952" s="3">
        <v>86</v>
      </c>
      <c r="G952" s="3">
        <f t="shared" si="43"/>
        <v>10</v>
      </c>
      <c r="H952" s="3">
        <f t="shared" si="42"/>
        <v>1.7773813470718285</v>
      </c>
      <c r="I952" s="3">
        <f t="shared" si="44"/>
        <v>67.611457511482286</v>
      </c>
    </row>
    <row r="953" spans="2:9">
      <c r="B953" s="3">
        <v>945</v>
      </c>
      <c r="C953" s="3">
        <v>7</v>
      </c>
      <c r="D953" s="3">
        <v>2</v>
      </c>
      <c r="E953" s="3">
        <v>71</v>
      </c>
      <c r="F953" s="3">
        <v>81</v>
      </c>
      <c r="G953" s="3">
        <f t="shared" si="43"/>
        <v>-10</v>
      </c>
      <c r="H953" s="3">
        <f t="shared" si="42"/>
        <v>7.0992141269096862</v>
      </c>
      <c r="I953" s="3">
        <f t="shared" si="44"/>
        <v>292.38312375790781</v>
      </c>
    </row>
    <row r="954" spans="2:9">
      <c r="B954" s="3">
        <v>946</v>
      </c>
      <c r="C954" s="3">
        <v>15</v>
      </c>
      <c r="D954" s="3">
        <v>12</v>
      </c>
      <c r="E954" s="3">
        <v>94</v>
      </c>
      <c r="F954" s="3">
        <v>98</v>
      </c>
      <c r="G954" s="3">
        <f t="shared" si="43"/>
        <v>-4</v>
      </c>
      <c r="H954" s="3">
        <f t="shared" si="42"/>
        <v>0.69743750140250116</v>
      </c>
      <c r="I954" s="3">
        <f t="shared" si="44"/>
        <v>22.065919079582567</v>
      </c>
    </row>
    <row r="955" spans="2:9">
      <c r="B955" s="3">
        <v>947</v>
      </c>
      <c r="C955" s="3">
        <v>26</v>
      </c>
      <c r="D955" s="3">
        <v>8</v>
      </c>
      <c r="E955" s="3">
        <v>88</v>
      </c>
      <c r="F955" s="3">
        <v>94</v>
      </c>
      <c r="G955" s="3">
        <f t="shared" si="43"/>
        <v>-6</v>
      </c>
      <c r="H955" s="3">
        <f t="shared" si="42"/>
        <v>4.8208993335249222</v>
      </c>
      <c r="I955" s="3">
        <f t="shared" si="44"/>
        <v>117.0918623862801</v>
      </c>
    </row>
    <row r="956" spans="2:9">
      <c r="B956" s="3">
        <v>948</v>
      </c>
      <c r="C956" s="3">
        <v>17</v>
      </c>
      <c r="D956" s="3">
        <v>21</v>
      </c>
      <c r="E956" s="3">
        <v>87</v>
      </c>
      <c r="F956" s="3">
        <v>92</v>
      </c>
      <c r="G956" s="3">
        <f t="shared" si="43"/>
        <v>-5</v>
      </c>
      <c r="H956" s="3">
        <f t="shared" si="42"/>
        <v>6.6201680005645001</v>
      </c>
      <c r="I956" s="3">
        <f t="shared" si="44"/>
        <v>135.0283043613432</v>
      </c>
    </row>
    <row r="957" spans="2:9">
      <c r="B957" s="3">
        <v>949</v>
      </c>
      <c r="C957" s="3">
        <v>4</v>
      </c>
      <c r="D957" s="3">
        <v>28</v>
      </c>
      <c r="E957" s="3">
        <v>122</v>
      </c>
      <c r="F957" s="3">
        <v>95</v>
      </c>
      <c r="G957" s="3">
        <f t="shared" si="43"/>
        <v>27</v>
      </c>
      <c r="H957" s="3">
        <f t="shared" si="42"/>
        <v>-8.1940680632495795</v>
      </c>
      <c r="I957" s="3">
        <f t="shared" si="44"/>
        <v>1238.622426840644</v>
      </c>
    </row>
    <row r="958" spans="2:9">
      <c r="B958" s="3">
        <v>950</v>
      </c>
      <c r="C958" s="3">
        <v>24</v>
      </c>
      <c r="D958" s="3">
        <v>5</v>
      </c>
      <c r="E958" s="3">
        <v>123</v>
      </c>
      <c r="F958" s="3">
        <v>129</v>
      </c>
      <c r="G958" s="3">
        <f t="shared" si="43"/>
        <v>-6</v>
      </c>
      <c r="H958" s="3">
        <f t="shared" si="42"/>
        <v>3.3808971545747992</v>
      </c>
      <c r="I958" s="3">
        <f t="shared" si="44"/>
        <v>88.001231424709587</v>
      </c>
    </row>
    <row r="959" spans="2:9">
      <c r="B959" s="3">
        <v>951</v>
      </c>
      <c r="C959" s="3">
        <v>16</v>
      </c>
      <c r="D959" s="3">
        <v>23</v>
      </c>
      <c r="E959" s="3">
        <v>111</v>
      </c>
      <c r="F959" s="3">
        <v>95</v>
      </c>
      <c r="G959" s="3">
        <f t="shared" si="43"/>
        <v>16</v>
      </c>
      <c r="H959" s="3">
        <f t="shared" si="42"/>
        <v>2.5216690786538876</v>
      </c>
      <c r="I959" s="3">
        <f t="shared" si="44"/>
        <v>181.66540442531473</v>
      </c>
    </row>
    <row r="960" spans="2:9">
      <c r="B960" s="3">
        <v>952</v>
      </c>
      <c r="C960" s="3">
        <v>13</v>
      </c>
      <c r="D960" s="3">
        <v>1</v>
      </c>
      <c r="E960" s="3">
        <v>124</v>
      </c>
      <c r="F960" s="3">
        <v>92</v>
      </c>
      <c r="G960" s="3">
        <f t="shared" si="43"/>
        <v>32</v>
      </c>
      <c r="H960" s="3">
        <f t="shared" si="42"/>
        <v>5.1508855442294514</v>
      </c>
      <c r="I960" s="3">
        <f t="shared" si="44"/>
        <v>720.87494705906693</v>
      </c>
    </row>
    <row r="961" spans="2:9">
      <c r="B961" s="3">
        <v>953</v>
      </c>
      <c r="C961" s="3">
        <v>19</v>
      </c>
      <c r="D961" s="3">
        <v>15</v>
      </c>
      <c r="E961" s="3">
        <v>120</v>
      </c>
      <c r="F961" s="3">
        <v>111</v>
      </c>
      <c r="G961" s="3">
        <f t="shared" si="43"/>
        <v>9</v>
      </c>
      <c r="H961" s="3">
        <f t="shared" si="42"/>
        <v>2.4571981905236324</v>
      </c>
      <c r="I961" s="3">
        <f t="shared" si="44"/>
        <v>42.808255518087229</v>
      </c>
    </row>
    <row r="962" spans="2:9">
      <c r="B962" s="3">
        <v>954</v>
      </c>
      <c r="C962" s="3">
        <v>25</v>
      </c>
      <c r="D962" s="3">
        <v>3</v>
      </c>
      <c r="E962" s="3">
        <v>108</v>
      </c>
      <c r="F962" s="3">
        <v>97</v>
      </c>
      <c r="G962" s="3">
        <f t="shared" si="43"/>
        <v>11</v>
      </c>
      <c r="H962" s="3">
        <f t="shared" si="42"/>
        <v>15.691037992782235</v>
      </c>
      <c r="I962" s="3">
        <f t="shared" si="44"/>
        <v>22.005837449726378</v>
      </c>
    </row>
    <row r="963" spans="2:9">
      <c r="B963" s="3">
        <v>955</v>
      </c>
      <c r="C963" s="3">
        <v>9</v>
      </c>
      <c r="D963" s="3">
        <v>22</v>
      </c>
      <c r="E963" s="3">
        <v>85</v>
      </c>
      <c r="F963" s="3">
        <v>75</v>
      </c>
      <c r="G963" s="3">
        <f t="shared" si="43"/>
        <v>10</v>
      </c>
      <c r="H963" s="3">
        <f t="shared" si="42"/>
        <v>4.2067888699254503</v>
      </c>
      <c r="I963" s="3">
        <f t="shared" si="44"/>
        <v>33.561295197619643</v>
      </c>
    </row>
    <row r="964" spans="2:9">
      <c r="B964" s="3">
        <v>956</v>
      </c>
      <c r="C964" s="3">
        <v>6</v>
      </c>
      <c r="D964" s="3">
        <v>26</v>
      </c>
      <c r="E964" s="3">
        <v>84</v>
      </c>
      <c r="F964" s="3">
        <v>92</v>
      </c>
      <c r="G964" s="3">
        <f t="shared" si="43"/>
        <v>-8</v>
      </c>
      <c r="H964" s="3">
        <f t="shared" si="42"/>
        <v>-3.9232891768505138</v>
      </c>
      <c r="I964" s="3">
        <f t="shared" si="44"/>
        <v>16.619571135584163</v>
      </c>
    </row>
    <row r="965" spans="2:9">
      <c r="B965" s="3">
        <v>957</v>
      </c>
      <c r="C965" s="3">
        <v>11</v>
      </c>
      <c r="D965" s="3">
        <v>27</v>
      </c>
      <c r="E965" s="3">
        <v>111</v>
      </c>
      <c r="F965" s="3">
        <v>110</v>
      </c>
      <c r="G965" s="3">
        <f t="shared" si="43"/>
        <v>1</v>
      </c>
      <c r="H965" s="3">
        <f t="shared" si="42"/>
        <v>6.5294376584584883</v>
      </c>
      <c r="I965" s="3">
        <f t="shared" si="44"/>
        <v>30.574680818778891</v>
      </c>
    </row>
    <row r="966" spans="2:9">
      <c r="B966" s="3">
        <v>958</v>
      </c>
      <c r="C966" s="3">
        <v>10</v>
      </c>
      <c r="D966" s="3">
        <v>23</v>
      </c>
      <c r="E966" s="3">
        <v>88</v>
      </c>
      <c r="F966" s="3">
        <v>95</v>
      </c>
      <c r="G966" s="3">
        <f t="shared" si="43"/>
        <v>-7</v>
      </c>
      <c r="H966" s="3">
        <f t="shared" si="42"/>
        <v>2.6350675538361199</v>
      </c>
      <c r="I966" s="3">
        <f t="shared" si="44"/>
        <v>92.834526766985547</v>
      </c>
    </row>
    <row r="967" spans="2:9">
      <c r="B967" s="3">
        <v>959</v>
      </c>
      <c r="C967" s="3">
        <v>22</v>
      </c>
      <c r="D967" s="3">
        <v>27</v>
      </c>
      <c r="E967" s="3">
        <v>95</v>
      </c>
      <c r="F967" s="3">
        <v>91</v>
      </c>
      <c r="G967" s="3">
        <f t="shared" si="43"/>
        <v>4</v>
      </c>
      <c r="H967" s="3">
        <f t="shared" si="42"/>
        <v>11.515642580026817</v>
      </c>
      <c r="I967" s="3">
        <f t="shared" si="44"/>
        <v>56.484883390712156</v>
      </c>
    </row>
    <row r="968" spans="2:9">
      <c r="B968" s="3">
        <v>960</v>
      </c>
      <c r="C968" s="3">
        <v>11</v>
      </c>
      <c r="D968" s="3">
        <v>12</v>
      </c>
      <c r="E968" s="3">
        <v>85</v>
      </c>
      <c r="F968" s="3">
        <v>102</v>
      </c>
      <c r="G968" s="3">
        <f t="shared" si="43"/>
        <v>-17</v>
      </c>
      <c r="H968" s="3">
        <f t="shared" si="42"/>
        <v>-2.5205253392985716</v>
      </c>
      <c r="I968" s="3">
        <f t="shared" si="44"/>
        <v>209.65518644989473</v>
      </c>
    </row>
    <row r="969" spans="2:9">
      <c r="B969" s="3">
        <v>961</v>
      </c>
      <c r="C969" s="3">
        <v>2</v>
      </c>
      <c r="D969" s="3">
        <v>17</v>
      </c>
      <c r="E969" s="3">
        <v>74</v>
      </c>
      <c r="F969" s="3">
        <v>87</v>
      </c>
      <c r="G969" s="3">
        <f t="shared" si="43"/>
        <v>-13</v>
      </c>
      <c r="H969" s="3">
        <f t="shared" ref="H969:H1032" si="45">Home_edge+VLOOKUP(C969,lookup,3)-VLOOKUP(D969,lookup,3)</f>
        <v>-1.2210202400612751</v>
      </c>
      <c r="I969" s="3">
        <f t="shared" si="44"/>
        <v>138.74436418504615</v>
      </c>
    </row>
    <row r="970" spans="2:9">
      <c r="B970" s="3">
        <v>962</v>
      </c>
      <c r="C970" s="3">
        <v>29</v>
      </c>
      <c r="D970" s="3">
        <v>7</v>
      </c>
      <c r="E970" s="3">
        <v>90</v>
      </c>
      <c r="F970" s="3">
        <v>94</v>
      </c>
      <c r="G970" s="3">
        <f t="shared" ref="G970:G1033" si="46">E970-F970</f>
        <v>-4</v>
      </c>
      <c r="H970" s="3">
        <f t="shared" si="45"/>
        <v>-0.45451738239452277</v>
      </c>
      <c r="I970" s="3">
        <f t="shared" ref="I970:I1033" si="47">(G970-H970)^2</f>
        <v>12.570446991742587</v>
      </c>
    </row>
    <row r="971" spans="2:9">
      <c r="B971" s="3">
        <v>963</v>
      </c>
      <c r="C971" s="3">
        <v>14</v>
      </c>
      <c r="D971" s="3">
        <v>21</v>
      </c>
      <c r="E971" s="3">
        <v>83</v>
      </c>
      <c r="F971" s="3">
        <v>103</v>
      </c>
      <c r="G971" s="3">
        <f t="shared" si="46"/>
        <v>-20</v>
      </c>
      <c r="H971" s="3">
        <f t="shared" si="45"/>
        <v>-3.1849311543362653</v>
      </c>
      <c r="I971" s="3">
        <f t="shared" si="47"/>
        <v>282.74654028441114</v>
      </c>
    </row>
    <row r="972" spans="2:9">
      <c r="B972" s="3">
        <v>964</v>
      </c>
      <c r="C972" s="3">
        <v>16</v>
      </c>
      <c r="D972" s="3">
        <v>13</v>
      </c>
      <c r="E972" s="3">
        <v>96</v>
      </c>
      <c r="F972" s="3">
        <v>80</v>
      </c>
      <c r="G972" s="3">
        <f t="shared" si="46"/>
        <v>16</v>
      </c>
      <c r="H972" s="3">
        <f t="shared" si="45"/>
        <v>8.5314880534774495</v>
      </c>
      <c r="I972" s="3">
        <f t="shared" si="47"/>
        <v>55.778670695350058</v>
      </c>
    </row>
    <row r="973" spans="2:9">
      <c r="B973" s="3">
        <v>965</v>
      </c>
      <c r="C973" s="3">
        <v>3</v>
      </c>
      <c r="D973" s="3">
        <v>1</v>
      </c>
      <c r="E973" s="3">
        <v>103</v>
      </c>
      <c r="F973" s="3">
        <v>78</v>
      </c>
      <c r="G973" s="3">
        <f t="shared" si="46"/>
        <v>25</v>
      </c>
      <c r="H973" s="3">
        <f t="shared" si="45"/>
        <v>2.4219518099701971</v>
      </c>
      <c r="I973" s="3">
        <f t="shared" si="47"/>
        <v>509.76826007130813</v>
      </c>
    </row>
    <row r="974" spans="2:9">
      <c r="B974" s="3">
        <v>966</v>
      </c>
      <c r="C974" s="3">
        <v>25</v>
      </c>
      <c r="D974" s="3">
        <v>19</v>
      </c>
      <c r="E974" s="3">
        <v>97</v>
      </c>
      <c r="F974" s="3">
        <v>105</v>
      </c>
      <c r="G974" s="3">
        <f t="shared" si="46"/>
        <v>-8</v>
      </c>
      <c r="H974" s="3">
        <f t="shared" si="45"/>
        <v>11.99156438861017</v>
      </c>
      <c r="I974" s="3">
        <f t="shared" si="47"/>
        <v>399.66264670394639</v>
      </c>
    </row>
    <row r="975" spans="2:9">
      <c r="B975" s="3">
        <v>967</v>
      </c>
      <c r="C975" s="3">
        <v>5</v>
      </c>
      <c r="D975" s="3">
        <v>4</v>
      </c>
      <c r="E975" s="3">
        <v>114</v>
      </c>
      <c r="F975" s="3">
        <v>93</v>
      </c>
      <c r="G975" s="3">
        <f t="shared" si="46"/>
        <v>21</v>
      </c>
      <c r="H975" s="3">
        <f t="shared" si="45"/>
        <v>20.729151869988577</v>
      </c>
      <c r="I975" s="3">
        <f t="shared" si="47"/>
        <v>7.3358709530684657E-2</v>
      </c>
    </row>
    <row r="976" spans="2:9">
      <c r="B976" s="3">
        <v>968</v>
      </c>
      <c r="C976" s="3">
        <v>28</v>
      </c>
      <c r="D976" s="3">
        <v>6</v>
      </c>
      <c r="E976" s="3">
        <v>99</v>
      </c>
      <c r="F976" s="3">
        <v>81</v>
      </c>
      <c r="G976" s="3">
        <f t="shared" si="46"/>
        <v>18</v>
      </c>
      <c r="H976" s="3">
        <f t="shared" si="45"/>
        <v>13.711585170372734</v>
      </c>
      <c r="I976" s="3">
        <f t="shared" si="47"/>
        <v>18.390501750967051</v>
      </c>
    </row>
    <row r="977" spans="2:9">
      <c r="B977" s="3">
        <v>969</v>
      </c>
      <c r="C977" s="3">
        <v>26</v>
      </c>
      <c r="D977" s="3">
        <v>9</v>
      </c>
      <c r="E977" s="3">
        <v>100</v>
      </c>
      <c r="F977" s="3">
        <v>94</v>
      </c>
      <c r="G977" s="3">
        <f t="shared" si="46"/>
        <v>6</v>
      </c>
      <c r="H977" s="3">
        <f t="shared" si="45"/>
        <v>2.3325279602981426</v>
      </c>
      <c r="I977" s="3">
        <f t="shared" si="47"/>
        <v>13.450351161994902</v>
      </c>
    </row>
    <row r="978" spans="2:9">
      <c r="B978" s="3">
        <v>970</v>
      </c>
      <c r="C978" s="3">
        <v>24</v>
      </c>
      <c r="D978" s="3">
        <v>8</v>
      </c>
      <c r="E978" s="3">
        <v>117</v>
      </c>
      <c r="F978" s="3">
        <v>91</v>
      </c>
      <c r="G978" s="3">
        <f t="shared" si="46"/>
        <v>26</v>
      </c>
      <c r="H978" s="3">
        <f t="shared" si="45"/>
        <v>11.24625846948914</v>
      </c>
      <c r="I978" s="3">
        <f t="shared" si="47"/>
        <v>217.67288914912092</v>
      </c>
    </row>
    <row r="979" spans="2:9">
      <c r="B979" s="3">
        <v>971</v>
      </c>
      <c r="C979" s="3">
        <v>27</v>
      </c>
      <c r="D979" s="3">
        <v>1</v>
      </c>
      <c r="E979" s="3">
        <v>87</v>
      </c>
      <c r="F979" s="3">
        <v>86</v>
      </c>
      <c r="G979" s="3">
        <f t="shared" si="46"/>
        <v>1</v>
      </c>
      <c r="H979" s="3">
        <f t="shared" si="45"/>
        <v>1.6283938520077874</v>
      </c>
      <c r="I979" s="3">
        <f t="shared" si="47"/>
        <v>0.394878833241185</v>
      </c>
    </row>
    <row r="980" spans="2:9">
      <c r="B980" s="3">
        <v>972</v>
      </c>
      <c r="C980" s="3">
        <v>20</v>
      </c>
      <c r="D980" s="3">
        <v>14</v>
      </c>
      <c r="E980" s="3">
        <v>109</v>
      </c>
      <c r="F980" s="3">
        <v>93</v>
      </c>
      <c r="G980" s="3">
        <f t="shared" si="46"/>
        <v>16</v>
      </c>
      <c r="H980" s="3">
        <f t="shared" si="45"/>
        <v>8.3416294810073826</v>
      </c>
      <c r="I980" s="3">
        <f t="shared" si="47"/>
        <v>58.650639006175254</v>
      </c>
    </row>
    <row r="981" spans="2:9">
      <c r="B981" s="3">
        <v>973</v>
      </c>
      <c r="C981" s="3">
        <v>10</v>
      </c>
      <c r="D981" s="3">
        <v>2</v>
      </c>
      <c r="E981" s="3">
        <v>102</v>
      </c>
      <c r="F981" s="3">
        <v>72</v>
      </c>
      <c r="G981" s="3">
        <f t="shared" si="46"/>
        <v>30</v>
      </c>
      <c r="H981" s="3">
        <f t="shared" si="45"/>
        <v>6.4693089480379644</v>
      </c>
      <c r="I981" s="3">
        <f t="shared" si="47"/>
        <v>553.6934213828863</v>
      </c>
    </row>
    <row r="982" spans="2:9">
      <c r="B982" s="3">
        <v>974</v>
      </c>
      <c r="C982" s="3">
        <v>17</v>
      </c>
      <c r="D982" s="3">
        <v>15</v>
      </c>
      <c r="E982" s="3">
        <v>85</v>
      </c>
      <c r="F982" s="3">
        <v>104</v>
      </c>
      <c r="G982" s="3">
        <f t="shared" si="46"/>
        <v>-19</v>
      </c>
      <c r="H982" s="3">
        <f t="shared" si="45"/>
        <v>8.7390397050681763</v>
      </c>
      <c r="I982" s="3">
        <f t="shared" si="47"/>
        <v>769.45432375934877</v>
      </c>
    </row>
    <row r="983" spans="2:9">
      <c r="B983" s="3">
        <v>975</v>
      </c>
      <c r="C983" s="3">
        <v>13</v>
      </c>
      <c r="D983" s="3">
        <v>4</v>
      </c>
      <c r="E983" s="3">
        <v>128</v>
      </c>
      <c r="F983" s="3">
        <v>101</v>
      </c>
      <c r="G983" s="3">
        <f t="shared" si="46"/>
        <v>27</v>
      </c>
      <c r="H983" s="3">
        <f t="shared" si="45"/>
        <v>10.86378929811913</v>
      </c>
      <c r="I983" s="3">
        <f t="shared" si="47"/>
        <v>260.37729581549473</v>
      </c>
    </row>
    <row r="984" spans="2:9">
      <c r="B984" s="3">
        <v>976</v>
      </c>
      <c r="C984" s="3">
        <v>18</v>
      </c>
      <c r="D984" s="3">
        <v>19</v>
      </c>
      <c r="E984" s="3">
        <v>101</v>
      </c>
      <c r="F984" s="3">
        <v>96</v>
      </c>
      <c r="G984" s="3">
        <f t="shared" si="46"/>
        <v>5</v>
      </c>
      <c r="H984" s="3">
        <f t="shared" si="45"/>
        <v>6.8967740573536922</v>
      </c>
      <c r="I984" s="3">
        <f t="shared" si="47"/>
        <v>3.5977518246499876</v>
      </c>
    </row>
    <row r="985" spans="2:9">
      <c r="B985" s="3">
        <v>977</v>
      </c>
      <c r="C985" s="3">
        <v>22</v>
      </c>
      <c r="D985" s="3">
        <v>28</v>
      </c>
      <c r="E985" s="3">
        <v>86</v>
      </c>
      <c r="F985" s="3">
        <v>99</v>
      </c>
      <c r="G985" s="3">
        <f t="shared" si="46"/>
        <v>-13</v>
      </c>
      <c r="H985" s="3">
        <f t="shared" si="45"/>
        <v>2.9513049951259855</v>
      </c>
      <c r="I985" s="3">
        <f t="shared" si="47"/>
        <v>254.44413104753122</v>
      </c>
    </row>
    <row r="986" spans="2:9">
      <c r="B986" s="3">
        <v>978</v>
      </c>
      <c r="C986" s="3">
        <v>23</v>
      </c>
      <c r="D986" s="3">
        <v>9</v>
      </c>
      <c r="E986" s="3">
        <v>94</v>
      </c>
      <c r="F986" s="3">
        <v>83</v>
      </c>
      <c r="G986" s="3">
        <f t="shared" si="46"/>
        <v>11</v>
      </c>
      <c r="H986" s="3">
        <f t="shared" si="45"/>
        <v>5.3772299084160373</v>
      </c>
      <c r="I986" s="3">
        <f t="shared" si="47"/>
        <v>31.615543502811125</v>
      </c>
    </row>
    <row r="987" spans="2:9">
      <c r="B987" s="3">
        <v>979</v>
      </c>
      <c r="C987" s="3">
        <v>8</v>
      </c>
      <c r="D987" s="3">
        <v>26</v>
      </c>
      <c r="E987" s="3">
        <v>105</v>
      </c>
      <c r="F987" s="3">
        <v>99</v>
      </c>
      <c r="G987" s="3">
        <f t="shared" si="46"/>
        <v>6</v>
      </c>
      <c r="H987" s="3">
        <f t="shared" si="45"/>
        <v>2.8906677940237984</v>
      </c>
      <c r="I987" s="3">
        <f t="shared" si="47"/>
        <v>9.6679467671208332</v>
      </c>
    </row>
    <row r="988" spans="2:9">
      <c r="B988" s="3">
        <v>980</v>
      </c>
      <c r="C988" s="3">
        <v>11</v>
      </c>
      <c r="D988" s="3">
        <v>6</v>
      </c>
      <c r="E988" s="3">
        <v>91</v>
      </c>
      <c r="F988" s="3">
        <v>78</v>
      </c>
      <c r="G988" s="3">
        <f t="shared" si="46"/>
        <v>13</v>
      </c>
      <c r="H988" s="3">
        <f t="shared" si="45"/>
        <v>7.8209016801560303</v>
      </c>
      <c r="I988" s="3">
        <f t="shared" si="47"/>
        <v>26.823059406610628</v>
      </c>
    </row>
    <row r="989" spans="2:9">
      <c r="B989" s="3">
        <v>981</v>
      </c>
      <c r="C989" s="3">
        <v>7</v>
      </c>
      <c r="D989" s="3">
        <v>21</v>
      </c>
      <c r="E989" s="3">
        <v>113</v>
      </c>
      <c r="F989" s="3">
        <v>85</v>
      </c>
      <c r="G989" s="3">
        <f t="shared" si="46"/>
        <v>28</v>
      </c>
      <c r="H989" s="3">
        <f t="shared" si="45"/>
        <v>4.7867947598641916</v>
      </c>
      <c r="I989" s="3">
        <f t="shared" si="47"/>
        <v>538.85289752066842</v>
      </c>
    </row>
    <row r="990" spans="2:9">
      <c r="B990" s="3">
        <v>982</v>
      </c>
      <c r="C990" s="3">
        <v>5</v>
      </c>
      <c r="D990" s="3">
        <v>25</v>
      </c>
      <c r="E990" s="3">
        <v>110</v>
      </c>
      <c r="F990" s="3">
        <v>112</v>
      </c>
      <c r="G990" s="3">
        <f t="shared" si="46"/>
        <v>-2</v>
      </c>
      <c r="H990" s="3">
        <f t="shared" si="45"/>
        <v>4.6148254408951876</v>
      </c>
      <c r="I990" s="3">
        <f t="shared" si="47"/>
        <v>43.755915613514212</v>
      </c>
    </row>
    <row r="991" spans="2:9">
      <c r="B991" s="3">
        <v>983</v>
      </c>
      <c r="C991" s="3">
        <v>24</v>
      </c>
      <c r="D991" s="3">
        <v>12</v>
      </c>
      <c r="E991" s="3">
        <v>107</v>
      </c>
      <c r="F991" s="3">
        <v>99</v>
      </c>
      <c r="G991" s="3">
        <f t="shared" si="46"/>
        <v>8</v>
      </c>
      <c r="H991" s="3">
        <f t="shared" si="45"/>
        <v>7.71878842090885</v>
      </c>
      <c r="I991" s="3">
        <f t="shared" si="47"/>
        <v>7.9079952214938118E-2</v>
      </c>
    </row>
    <row r="992" spans="2:9">
      <c r="B992" s="3">
        <v>984</v>
      </c>
      <c r="C992" s="3">
        <v>10</v>
      </c>
      <c r="D992" s="3">
        <v>13</v>
      </c>
      <c r="E992" s="3">
        <v>101</v>
      </c>
      <c r="F992" s="3">
        <v>92</v>
      </c>
      <c r="G992" s="3">
        <f t="shared" si="46"/>
        <v>9</v>
      </c>
      <c r="H992" s="3">
        <f t="shared" si="45"/>
        <v>8.6448865286596828</v>
      </c>
      <c r="I992" s="3">
        <f t="shared" si="47"/>
        <v>0.12610557752737031</v>
      </c>
    </row>
    <row r="993" spans="2:9">
      <c r="B993" s="3">
        <v>985</v>
      </c>
      <c r="C993" s="3">
        <v>20</v>
      </c>
      <c r="D993" s="3">
        <v>4</v>
      </c>
      <c r="E993" s="3">
        <v>109</v>
      </c>
      <c r="F993" s="3">
        <v>85</v>
      </c>
      <c r="G993" s="3">
        <f t="shared" si="46"/>
        <v>24</v>
      </c>
      <c r="H993" s="3">
        <f t="shared" si="45"/>
        <v>12.796917444908742</v>
      </c>
      <c r="I993" s="3">
        <f t="shared" si="47"/>
        <v>125.50905873619008</v>
      </c>
    </row>
    <row r="994" spans="2:9">
      <c r="B994" s="3">
        <v>986</v>
      </c>
      <c r="C994" s="3">
        <v>21</v>
      </c>
      <c r="D994" s="3">
        <v>1</v>
      </c>
      <c r="E994" s="3">
        <v>105</v>
      </c>
      <c r="F994" s="3">
        <v>114</v>
      </c>
      <c r="G994" s="3">
        <f t="shared" si="46"/>
        <v>-9</v>
      </c>
      <c r="H994" s="3">
        <f t="shared" si="45"/>
        <v>9.6388824918966645</v>
      </c>
      <c r="I994" s="3">
        <f t="shared" si="47"/>
        <v>347.40794054673211</v>
      </c>
    </row>
    <row r="995" spans="2:9">
      <c r="B995" s="3">
        <v>987</v>
      </c>
      <c r="C995" s="3">
        <v>14</v>
      </c>
      <c r="D995" s="3">
        <v>27</v>
      </c>
      <c r="E995" s="3">
        <v>107</v>
      </c>
      <c r="F995" s="3">
        <v>98</v>
      </c>
      <c r="G995" s="3">
        <f t="shared" si="46"/>
        <v>9</v>
      </c>
      <c r="H995" s="3">
        <f t="shared" si="45"/>
        <v>4.8255574855526113</v>
      </c>
      <c r="I995" s="3">
        <f t="shared" si="47"/>
        <v>17.425970306425835</v>
      </c>
    </row>
    <row r="996" spans="2:9">
      <c r="B996" s="3">
        <v>988</v>
      </c>
      <c r="C996" s="3">
        <v>19</v>
      </c>
      <c r="D996" s="3">
        <v>7</v>
      </c>
      <c r="E996" s="3">
        <v>97</v>
      </c>
      <c r="F996" s="3">
        <v>93</v>
      </c>
      <c r="G996" s="3">
        <f t="shared" si="46"/>
        <v>4</v>
      </c>
      <c r="H996" s="3">
        <f t="shared" si="45"/>
        <v>-0.59268471006987467</v>
      </c>
      <c r="I996" s="3">
        <f t="shared" si="47"/>
        <v>21.092752846109612</v>
      </c>
    </row>
    <row r="997" spans="2:9">
      <c r="B997" s="3">
        <v>989</v>
      </c>
      <c r="C997" s="3">
        <v>18</v>
      </c>
      <c r="D997" s="3">
        <v>15</v>
      </c>
      <c r="E997" s="3">
        <v>113</v>
      </c>
      <c r="F997" s="3">
        <v>98</v>
      </c>
      <c r="G997" s="3">
        <f t="shared" si="46"/>
        <v>15</v>
      </c>
      <c r="H997" s="3">
        <f t="shared" si="45"/>
        <v>5.4981886841029652</v>
      </c>
      <c r="I997" s="3">
        <f t="shared" si="47"/>
        <v>90.284418282908945</v>
      </c>
    </row>
    <row r="998" spans="2:9">
      <c r="B998" s="3">
        <v>990</v>
      </c>
      <c r="C998" s="3">
        <v>25</v>
      </c>
      <c r="D998" s="3">
        <v>16</v>
      </c>
      <c r="E998" s="3">
        <v>94</v>
      </c>
      <c r="F998" s="3">
        <v>101</v>
      </c>
      <c r="G998" s="3">
        <f t="shared" si="46"/>
        <v>-7</v>
      </c>
      <c r="H998" s="3">
        <f t="shared" si="45"/>
        <v>8.2863997688198889</v>
      </c>
      <c r="I998" s="3">
        <f t="shared" si="47"/>
        <v>233.67401789217675</v>
      </c>
    </row>
    <row r="999" spans="2:9">
      <c r="B999" s="3">
        <v>991</v>
      </c>
      <c r="C999" s="3">
        <v>22</v>
      </c>
      <c r="D999" s="3">
        <v>29</v>
      </c>
      <c r="E999" s="3">
        <v>109</v>
      </c>
      <c r="F999" s="3">
        <v>83</v>
      </c>
      <c r="G999" s="3">
        <f t="shared" si="46"/>
        <v>26</v>
      </c>
      <c r="H999" s="3">
        <f t="shared" si="45"/>
        <v>6.884443690216993</v>
      </c>
      <c r="I999" s="3">
        <f t="shared" si="47"/>
        <v>365.40449303248488</v>
      </c>
    </row>
    <row r="1000" spans="2:9">
      <c r="B1000" s="3">
        <v>992</v>
      </c>
      <c r="C1000" s="3">
        <v>26</v>
      </c>
      <c r="D1000" s="3">
        <v>6</v>
      </c>
      <c r="E1000" s="3">
        <v>101</v>
      </c>
      <c r="F1000" s="3">
        <v>99</v>
      </c>
      <c r="G1000" s="3">
        <f t="shared" si="46"/>
        <v>2</v>
      </c>
      <c r="H1000" s="3">
        <f t="shared" si="45"/>
        <v>11.634856304399234</v>
      </c>
      <c r="I1000" s="3">
        <f t="shared" si="47"/>
        <v>92.830456006421656</v>
      </c>
    </row>
    <row r="1001" spans="2:9">
      <c r="B1001" s="3">
        <v>993</v>
      </c>
      <c r="C1001" s="3">
        <v>12</v>
      </c>
      <c r="D1001" s="3">
        <v>2</v>
      </c>
      <c r="E1001" s="3">
        <v>104</v>
      </c>
      <c r="F1001" s="3">
        <v>96</v>
      </c>
      <c r="G1001" s="3">
        <f t="shared" si="46"/>
        <v>8</v>
      </c>
      <c r="H1001" s="3">
        <f t="shared" si="45"/>
        <v>7.2076772886880374</v>
      </c>
      <c r="I1001" s="3">
        <f t="shared" si="47"/>
        <v>0.62777527886073969</v>
      </c>
    </row>
    <row r="1002" spans="2:9">
      <c r="B1002" s="3">
        <v>994</v>
      </c>
      <c r="C1002" s="3">
        <v>8</v>
      </c>
      <c r="D1002" s="3">
        <v>9</v>
      </c>
      <c r="E1002" s="3">
        <v>107</v>
      </c>
      <c r="F1002" s="3">
        <v>117</v>
      </c>
      <c r="G1002" s="3">
        <f t="shared" si="46"/>
        <v>-10</v>
      </c>
      <c r="H1002" s="3">
        <f t="shared" si="45"/>
        <v>1.3674121905475807</v>
      </c>
      <c r="I1002" s="3">
        <f t="shared" si="47"/>
        <v>129.21805990980977</v>
      </c>
    </row>
    <row r="1003" spans="2:9">
      <c r="B1003" s="3">
        <v>995</v>
      </c>
      <c r="C1003" s="3">
        <v>1</v>
      </c>
      <c r="D1003" s="3">
        <v>10</v>
      </c>
      <c r="E1003" s="3">
        <v>92</v>
      </c>
      <c r="F1003" s="3">
        <v>89</v>
      </c>
      <c r="G1003" s="3">
        <f t="shared" si="46"/>
        <v>3</v>
      </c>
      <c r="H1003" s="3">
        <f t="shared" si="45"/>
        <v>-2.2284213815660556</v>
      </c>
      <c r="I1003" s="3">
        <f t="shared" si="47"/>
        <v>27.336390143217105</v>
      </c>
    </row>
    <row r="1004" spans="2:9">
      <c r="B1004" s="3">
        <v>996</v>
      </c>
      <c r="C1004" s="3">
        <v>17</v>
      </c>
      <c r="D1004" s="3">
        <v>13</v>
      </c>
      <c r="E1004" s="3">
        <v>107</v>
      </c>
      <c r="F1004" s="3">
        <v>99</v>
      </c>
      <c r="G1004" s="3">
        <f t="shared" si="46"/>
        <v>8</v>
      </c>
      <c r="H1004" s="3">
        <f t="shared" si="45"/>
        <v>11.108164948231712</v>
      </c>
      <c r="I1004" s="3">
        <f t="shared" si="47"/>
        <v>9.6606893454162428</v>
      </c>
    </row>
    <row r="1005" spans="2:9">
      <c r="B1005" s="3">
        <v>997</v>
      </c>
      <c r="C1005" s="3">
        <v>3</v>
      </c>
      <c r="D1005" s="3">
        <v>19</v>
      </c>
      <c r="E1005" s="3">
        <v>100</v>
      </c>
      <c r="F1005" s="3">
        <v>98</v>
      </c>
      <c r="G1005" s="3">
        <f t="shared" si="46"/>
        <v>2</v>
      </c>
      <c r="H1005" s="3">
        <f t="shared" si="45"/>
        <v>0.15630995960229543</v>
      </c>
      <c r="I1005" s="3">
        <f t="shared" si="47"/>
        <v>3.3991929650616894</v>
      </c>
    </row>
    <row r="1006" spans="2:9">
      <c r="B1006" s="3">
        <v>998</v>
      </c>
      <c r="C1006" s="3">
        <v>15</v>
      </c>
      <c r="D1006" s="3">
        <v>18</v>
      </c>
      <c r="E1006" s="3">
        <v>93</v>
      </c>
      <c r="F1006" s="3">
        <v>85</v>
      </c>
      <c r="G1006" s="3">
        <f t="shared" si="46"/>
        <v>8</v>
      </c>
      <c r="H1006" s="3">
        <f t="shared" si="45"/>
        <v>2.2133784434457544</v>
      </c>
      <c r="I1006" s="3">
        <f t="shared" si="47"/>
        <v>33.484989038778281</v>
      </c>
    </row>
    <row r="1007" spans="2:9">
      <c r="B1007" s="3">
        <v>999</v>
      </c>
      <c r="C1007" s="3">
        <v>5</v>
      </c>
      <c r="D1007" s="3">
        <v>22</v>
      </c>
      <c r="E1007" s="3">
        <v>102</v>
      </c>
      <c r="F1007" s="3">
        <v>95</v>
      </c>
      <c r="G1007" s="3">
        <f t="shared" si="46"/>
        <v>7</v>
      </c>
      <c r="H1007" s="3">
        <f t="shared" si="45"/>
        <v>9.583778811613012</v>
      </c>
      <c r="I1007" s="3">
        <f t="shared" si="47"/>
        <v>6.6759129473403487</v>
      </c>
    </row>
    <row r="1008" spans="2:9">
      <c r="B1008" s="3">
        <v>1000</v>
      </c>
      <c r="C1008" s="3">
        <v>28</v>
      </c>
      <c r="D1008" s="3">
        <v>11</v>
      </c>
      <c r="E1008" s="3">
        <v>88</v>
      </c>
      <c r="F1008" s="3">
        <v>73</v>
      </c>
      <c r="G1008" s="3">
        <f t="shared" si="46"/>
        <v>15</v>
      </c>
      <c r="H1008" s="3">
        <f t="shared" si="45"/>
        <v>9.7464670539910632</v>
      </c>
      <c r="I1008" s="3">
        <f t="shared" si="47"/>
        <v>27.599608414801338</v>
      </c>
    </row>
    <row r="1009" spans="2:9">
      <c r="B1009" s="3">
        <v>1001</v>
      </c>
      <c r="C1009" s="3">
        <v>6</v>
      </c>
      <c r="D1009" s="3">
        <v>2</v>
      </c>
      <c r="E1009" s="3">
        <v>90</v>
      </c>
      <c r="F1009" s="3">
        <v>80</v>
      </c>
      <c r="G1009" s="3">
        <f t="shared" si="46"/>
        <v>10</v>
      </c>
      <c r="H1009" s="3">
        <f t="shared" si="45"/>
        <v>-3.1337497307665645</v>
      </c>
      <c r="I1009" s="3">
        <f t="shared" si="47"/>
        <v>172.49538199041078</v>
      </c>
    </row>
    <row r="1010" spans="2:9">
      <c r="B1010" s="3">
        <v>1002</v>
      </c>
      <c r="C1010" s="3">
        <v>23</v>
      </c>
      <c r="D1010" s="3">
        <v>24</v>
      </c>
      <c r="E1010" s="3">
        <v>104</v>
      </c>
      <c r="F1010" s="3">
        <v>113</v>
      </c>
      <c r="G1010" s="3">
        <f t="shared" si="46"/>
        <v>-9</v>
      </c>
      <c r="H1010" s="3">
        <f t="shared" si="45"/>
        <v>0.47512637592803664</v>
      </c>
      <c r="I1010" s="3">
        <f t="shared" si="47"/>
        <v>89.778019839807172</v>
      </c>
    </row>
    <row r="1011" spans="2:9">
      <c r="B1011" s="3">
        <v>1003</v>
      </c>
      <c r="C1011" s="3">
        <v>25</v>
      </c>
      <c r="D1011" s="3">
        <v>12</v>
      </c>
      <c r="E1011" s="3">
        <v>98</v>
      </c>
      <c r="F1011" s="3">
        <v>89</v>
      </c>
      <c r="G1011" s="3">
        <f t="shared" si="46"/>
        <v>9</v>
      </c>
      <c r="H1011" s="3">
        <f t="shared" si="45"/>
        <v>7.4346329529875836</v>
      </c>
      <c r="I1011" s="3">
        <f t="shared" si="47"/>
        <v>2.4503739918723726</v>
      </c>
    </row>
    <row r="1012" spans="2:9">
      <c r="B1012" s="3">
        <v>1004</v>
      </c>
      <c r="C1012" s="3">
        <v>27</v>
      </c>
      <c r="D1012" s="3">
        <v>21</v>
      </c>
      <c r="E1012" s="3">
        <v>95</v>
      </c>
      <c r="F1012" s="3">
        <v>112</v>
      </c>
      <c r="G1012" s="3">
        <f t="shared" si="46"/>
        <v>-17</v>
      </c>
      <c r="H1012" s="3">
        <f t="shared" si="45"/>
        <v>-4.1547050761145172</v>
      </c>
      <c r="I1012" s="3">
        <f t="shared" si="47"/>
        <v>165.00160168159815</v>
      </c>
    </row>
    <row r="1013" spans="2:9">
      <c r="B1013" s="3">
        <v>1005</v>
      </c>
      <c r="C1013" s="3">
        <v>14</v>
      </c>
      <c r="D1013" s="3">
        <v>20</v>
      </c>
      <c r="E1013" s="3">
        <v>74</v>
      </c>
      <c r="F1013" s="3">
        <v>96</v>
      </c>
      <c r="G1013" s="3">
        <f t="shared" si="46"/>
        <v>-22</v>
      </c>
      <c r="H1013" s="3">
        <f t="shared" si="45"/>
        <v>-0.63006235345866346</v>
      </c>
      <c r="I1013" s="3">
        <f t="shared" si="47"/>
        <v>456.67423501706475</v>
      </c>
    </row>
    <row r="1014" spans="2:9">
      <c r="B1014" s="3">
        <v>1006</v>
      </c>
      <c r="C1014" s="3">
        <v>7</v>
      </c>
      <c r="D1014" s="3">
        <v>3</v>
      </c>
      <c r="E1014" s="3">
        <v>105</v>
      </c>
      <c r="F1014" s="3">
        <v>82</v>
      </c>
      <c r="G1014" s="3">
        <f t="shared" si="46"/>
        <v>23</v>
      </c>
      <c r="H1014" s="3">
        <f t="shared" si="45"/>
        <v>12.003725441790658</v>
      </c>
      <c r="I1014" s="3">
        <f t="shared" si="47"/>
        <v>120.91805415952204</v>
      </c>
    </row>
    <row r="1015" spans="2:9">
      <c r="B1015" s="3">
        <v>1007</v>
      </c>
      <c r="C1015" s="3">
        <v>4</v>
      </c>
      <c r="D1015" s="3">
        <v>17</v>
      </c>
      <c r="E1015" s="3">
        <v>93</v>
      </c>
      <c r="F1015" s="3">
        <v>88</v>
      </c>
      <c r="G1015" s="3">
        <f t="shared" si="46"/>
        <v>5</v>
      </c>
      <c r="H1015" s="3">
        <f t="shared" si="45"/>
        <v>-10.404603555027764</v>
      </c>
      <c r="I1015" s="3">
        <f t="shared" si="47"/>
        <v>237.30181068757403</v>
      </c>
    </row>
    <row r="1016" spans="2:9">
      <c r="B1016" s="3">
        <v>1008</v>
      </c>
      <c r="C1016" s="3">
        <v>24</v>
      </c>
      <c r="D1016" s="3">
        <v>9</v>
      </c>
      <c r="E1016" s="3">
        <v>109</v>
      </c>
      <c r="F1016" s="3">
        <v>108</v>
      </c>
      <c r="G1016" s="3">
        <f t="shared" si="46"/>
        <v>1</v>
      </c>
      <c r="H1016" s="3">
        <f t="shared" si="45"/>
        <v>8.7578870962623601</v>
      </c>
      <c r="I1016" s="3">
        <f t="shared" si="47"/>
        <v>60.184812198354031</v>
      </c>
    </row>
    <row r="1017" spans="2:9">
      <c r="B1017" s="3">
        <v>1009</v>
      </c>
      <c r="C1017" s="3">
        <v>8</v>
      </c>
      <c r="D1017" s="3">
        <v>29</v>
      </c>
      <c r="E1017" s="3">
        <v>113</v>
      </c>
      <c r="F1017" s="3">
        <v>107</v>
      </c>
      <c r="G1017" s="3">
        <f t="shared" si="46"/>
        <v>6</v>
      </c>
      <c r="H1017" s="3">
        <f t="shared" si="45"/>
        <v>4.7470776231413048</v>
      </c>
      <c r="I1017" s="3">
        <f t="shared" si="47"/>
        <v>1.5698144824332423</v>
      </c>
    </row>
    <row r="1018" spans="2:9">
      <c r="B1018" s="3">
        <v>1010</v>
      </c>
      <c r="C1018" s="3">
        <v>20</v>
      </c>
      <c r="D1018" s="3">
        <v>13</v>
      </c>
      <c r="E1018" s="3">
        <v>104</v>
      </c>
      <c r="F1018" s="3">
        <v>110</v>
      </c>
      <c r="G1018" s="3">
        <f t="shared" si="46"/>
        <v>-6</v>
      </c>
      <c r="H1018" s="3">
        <f t="shared" si="45"/>
        <v>5.7889117105639709</v>
      </c>
      <c r="I1018" s="3">
        <f t="shared" si="47"/>
        <v>138.97843931947233</v>
      </c>
    </row>
    <row r="1019" spans="2:9">
      <c r="B1019" s="3">
        <v>1011</v>
      </c>
      <c r="C1019" s="3">
        <v>19</v>
      </c>
      <c r="D1019" s="3">
        <v>27</v>
      </c>
      <c r="E1019" s="3">
        <v>100</v>
      </c>
      <c r="F1019" s="3">
        <v>90</v>
      </c>
      <c r="G1019" s="3">
        <f t="shared" si="46"/>
        <v>10</v>
      </c>
      <c r="H1019" s="3">
        <f t="shared" si="45"/>
        <v>8.3488151259088337</v>
      </c>
      <c r="I1019" s="3">
        <f t="shared" si="47"/>
        <v>2.7264114884274608</v>
      </c>
    </row>
    <row r="1020" spans="2:9">
      <c r="B1020" s="3">
        <v>1012</v>
      </c>
      <c r="C1020" s="3">
        <v>28</v>
      </c>
      <c r="D1020" s="3">
        <v>2</v>
      </c>
      <c r="E1020" s="3">
        <v>96</v>
      </c>
      <c r="F1020" s="3">
        <v>91</v>
      </c>
      <c r="G1020" s="3">
        <f t="shared" si="46"/>
        <v>5</v>
      </c>
      <c r="H1020" s="3">
        <f t="shared" si="45"/>
        <v>6.7220518758318093</v>
      </c>
      <c r="I1020" s="3">
        <f t="shared" si="47"/>
        <v>2.9654626630558529</v>
      </c>
    </row>
    <row r="1021" spans="2:9">
      <c r="B1021" s="3">
        <v>1013</v>
      </c>
      <c r="C1021" s="3">
        <v>22</v>
      </c>
      <c r="D1021" s="3">
        <v>26</v>
      </c>
      <c r="E1021" s="3">
        <v>73</v>
      </c>
      <c r="F1021" s="3">
        <v>82</v>
      </c>
      <c r="G1021" s="3">
        <f t="shared" si="46"/>
        <v>-9</v>
      </c>
      <c r="H1021" s="3">
        <f t="shared" si="45"/>
        <v>5.0280338610994866</v>
      </c>
      <c r="I1021" s="3">
        <f t="shared" si="47"/>
        <v>196.78573400815378</v>
      </c>
    </row>
    <row r="1022" spans="2:9">
      <c r="B1022" s="3">
        <v>1014</v>
      </c>
      <c r="C1022" s="3">
        <v>6</v>
      </c>
      <c r="D1022" s="3">
        <v>5</v>
      </c>
      <c r="E1022" s="3">
        <v>96</v>
      </c>
      <c r="F1022" s="3">
        <v>108</v>
      </c>
      <c r="G1022" s="3">
        <f t="shared" si="46"/>
        <v>-12</v>
      </c>
      <c r="H1022" s="3">
        <f t="shared" si="45"/>
        <v>-10.823534722014292</v>
      </c>
      <c r="I1022" s="3">
        <f t="shared" si="47"/>
        <v>1.3840705503059885</v>
      </c>
    </row>
    <row r="1023" spans="2:9">
      <c r="B1023" s="3">
        <v>1015</v>
      </c>
      <c r="C1023" s="3">
        <v>11</v>
      </c>
      <c r="D1023" s="3">
        <v>9</v>
      </c>
      <c r="E1023" s="3">
        <v>90</v>
      </c>
      <c r="F1023" s="3">
        <v>108</v>
      </c>
      <c r="G1023" s="3">
        <f t="shared" si="46"/>
        <v>-18</v>
      </c>
      <c r="H1023" s="3">
        <f t="shared" si="45"/>
        <v>-1.4814266639450611</v>
      </c>
      <c r="I1023" s="3">
        <f t="shared" si="47"/>
        <v>272.86326505862519</v>
      </c>
    </row>
    <row r="1024" spans="2:9">
      <c r="B1024" s="3">
        <v>1016</v>
      </c>
      <c r="C1024" s="3">
        <v>4</v>
      </c>
      <c r="D1024" s="3">
        <v>8</v>
      </c>
      <c r="E1024" s="3">
        <v>124</v>
      </c>
      <c r="F1024" s="3">
        <v>103</v>
      </c>
      <c r="G1024" s="3">
        <f t="shared" si="46"/>
        <v>21</v>
      </c>
      <c r="H1024" s="3">
        <f t="shared" si="45"/>
        <v>-5.1522234275255165</v>
      </c>
      <c r="I1024" s="3">
        <f t="shared" si="47"/>
        <v>683.93879020321447</v>
      </c>
    </row>
    <row r="1025" spans="2:9">
      <c r="B1025" s="3">
        <v>1017</v>
      </c>
      <c r="C1025" s="3">
        <v>1</v>
      </c>
      <c r="D1025" s="3">
        <v>12</v>
      </c>
      <c r="E1025" s="3">
        <v>91</v>
      </c>
      <c r="F1025" s="3">
        <v>108</v>
      </c>
      <c r="G1025" s="3">
        <f t="shared" si="46"/>
        <v>-17</v>
      </c>
      <c r="H1025" s="3">
        <f t="shared" si="45"/>
        <v>-2.9667897222161277</v>
      </c>
      <c r="I1025" s="3">
        <f t="shared" si="47"/>
        <v>196.93099070049891</v>
      </c>
    </row>
    <row r="1026" spans="2:9">
      <c r="B1026" s="3">
        <v>1018</v>
      </c>
      <c r="C1026" s="3">
        <v>16</v>
      </c>
      <c r="D1026" s="3">
        <v>14</v>
      </c>
      <c r="E1026" s="3">
        <v>108</v>
      </c>
      <c r="F1026" s="3">
        <v>91</v>
      </c>
      <c r="G1026" s="3">
        <f t="shared" si="46"/>
        <v>17</v>
      </c>
      <c r="H1026" s="3">
        <f t="shared" si="45"/>
        <v>11.084205823920863</v>
      </c>
      <c r="I1026" s="3">
        <f t="shared" si="47"/>
        <v>34.996620733731838</v>
      </c>
    </row>
    <row r="1027" spans="2:9">
      <c r="B1027" s="3">
        <v>1019</v>
      </c>
      <c r="C1027" s="3">
        <v>25</v>
      </c>
      <c r="D1027" s="3">
        <v>15</v>
      </c>
      <c r="E1027" s="3">
        <v>107</v>
      </c>
      <c r="F1027" s="3">
        <v>94</v>
      </c>
      <c r="G1027" s="3">
        <f t="shared" si="46"/>
        <v>13</v>
      </c>
      <c r="H1027" s="3">
        <f t="shared" si="45"/>
        <v>10.592979015359443</v>
      </c>
      <c r="I1027" s="3">
        <f t="shared" si="47"/>
        <v>5.7937500204999957</v>
      </c>
    </row>
    <row r="1028" spans="2:9">
      <c r="B1028" s="3">
        <v>1020</v>
      </c>
      <c r="C1028" s="3">
        <v>23</v>
      </c>
      <c r="D1028" s="3">
        <v>29</v>
      </c>
      <c r="E1028" s="3">
        <v>91</v>
      </c>
      <c r="F1028" s="3">
        <v>95</v>
      </c>
      <c r="G1028" s="3">
        <f t="shared" si="46"/>
        <v>-4</v>
      </c>
      <c r="H1028" s="3">
        <f t="shared" si="45"/>
        <v>8.756895341009761</v>
      </c>
      <c r="I1028" s="3">
        <f t="shared" si="47"/>
        <v>162.73837874147654</v>
      </c>
    </row>
    <row r="1029" spans="2:9">
      <c r="B1029" s="3">
        <v>1021</v>
      </c>
      <c r="C1029" s="3">
        <v>10</v>
      </c>
      <c r="D1029" s="3">
        <v>21</v>
      </c>
      <c r="E1029" s="3">
        <v>85</v>
      </c>
      <c r="F1029" s="3">
        <v>91</v>
      </c>
      <c r="G1029" s="3">
        <f t="shared" si="46"/>
        <v>-6</v>
      </c>
      <c r="H1029" s="3">
        <f t="shared" si="45"/>
        <v>4.1568895809924706</v>
      </c>
      <c r="I1029" s="3">
        <f t="shared" si="47"/>
        <v>103.16240596047339</v>
      </c>
    </row>
    <row r="1030" spans="2:9">
      <c r="B1030" s="3">
        <v>1022</v>
      </c>
      <c r="C1030" s="3">
        <v>2</v>
      </c>
      <c r="D1030" s="3">
        <v>8</v>
      </c>
      <c r="E1030" s="3">
        <v>95</v>
      </c>
      <c r="F1030" s="3">
        <v>107</v>
      </c>
      <c r="G1030" s="3">
        <f t="shared" si="46"/>
        <v>-12</v>
      </c>
      <c r="H1030" s="3">
        <f t="shared" si="45"/>
        <v>4.0313598874409724</v>
      </c>
      <c r="I1030" s="3">
        <f t="shared" si="47"/>
        <v>257.00449984065136</v>
      </c>
    </row>
    <row r="1031" spans="2:9">
      <c r="B1031" s="3">
        <v>1023</v>
      </c>
      <c r="C1031" s="3">
        <v>27</v>
      </c>
      <c r="D1031" s="3">
        <v>4</v>
      </c>
      <c r="E1031" s="3">
        <v>89</v>
      </c>
      <c r="F1031" s="3">
        <v>83</v>
      </c>
      <c r="G1031" s="3">
        <f t="shared" si="46"/>
        <v>6</v>
      </c>
      <c r="H1031" s="3">
        <f t="shared" si="45"/>
        <v>7.3412976058974664</v>
      </c>
      <c r="I1031" s="3">
        <f t="shared" si="47"/>
        <v>1.799079267586275</v>
      </c>
    </row>
    <row r="1032" spans="2:9">
      <c r="B1032" s="3">
        <v>1024</v>
      </c>
      <c r="C1032" s="3">
        <v>7</v>
      </c>
      <c r="D1032" s="3">
        <v>1</v>
      </c>
      <c r="E1032" s="3">
        <v>102</v>
      </c>
      <c r="F1032" s="3">
        <v>99</v>
      </c>
      <c r="G1032" s="3">
        <f t="shared" si="46"/>
        <v>3</v>
      </c>
      <c r="H1032" s="3">
        <f t="shared" si="45"/>
        <v>10.569893687986497</v>
      </c>
      <c r="I1032" s="3">
        <f t="shared" si="47"/>
        <v>57.303290447417801</v>
      </c>
    </row>
    <row r="1033" spans="2:9">
      <c r="B1033" s="3">
        <v>1025</v>
      </c>
      <c r="C1033" s="3">
        <v>17</v>
      </c>
      <c r="D1033" s="3">
        <v>19</v>
      </c>
      <c r="E1033" s="3">
        <v>101</v>
      </c>
      <c r="F1033" s="3">
        <v>95</v>
      </c>
      <c r="G1033" s="3">
        <f t="shared" si="46"/>
        <v>6</v>
      </c>
      <c r="H1033" s="3">
        <f t="shared" ref="H1033:H1096" si="48">Home_edge+VLOOKUP(C1033,lookup,3)-VLOOKUP(D1033,lookup,3)</f>
        <v>10.137625078318903</v>
      </c>
      <c r="I1033" s="3">
        <f t="shared" si="47"/>
        <v>17.119941288733511</v>
      </c>
    </row>
    <row r="1034" spans="2:9">
      <c r="B1034" s="3">
        <v>1026</v>
      </c>
      <c r="C1034" s="3">
        <v>13</v>
      </c>
      <c r="D1034" s="3">
        <v>22</v>
      </c>
      <c r="E1034" s="3">
        <v>99</v>
      </c>
      <c r="F1034" s="3">
        <v>101</v>
      </c>
      <c r="G1034" s="3">
        <f t="shared" ref="G1034:G1097" si="49">E1034-F1034</f>
        <v>-2</v>
      </c>
      <c r="H1034" s="3">
        <f t="shared" si="48"/>
        <v>-0.28158376025643439</v>
      </c>
      <c r="I1034" s="3">
        <f t="shared" ref="I1034:I1097" si="50">(G1034-H1034)^2</f>
        <v>2.9529543730144154</v>
      </c>
    </row>
    <row r="1035" spans="2:9">
      <c r="B1035" s="3">
        <v>1027</v>
      </c>
      <c r="C1035" s="3">
        <v>3</v>
      </c>
      <c r="D1035" s="3">
        <v>14</v>
      </c>
      <c r="E1035" s="3">
        <v>82</v>
      </c>
      <c r="F1035" s="3">
        <v>74</v>
      </c>
      <c r="G1035" s="3">
        <f t="shared" si="49"/>
        <v>8</v>
      </c>
      <c r="H1035" s="3">
        <f t="shared" si="48"/>
        <v>3.6795675999585176</v>
      </c>
      <c r="I1035" s="3">
        <f t="shared" si="50"/>
        <v>18.666136123328208</v>
      </c>
    </row>
    <row r="1036" spans="2:9">
      <c r="B1036" s="3">
        <v>1028</v>
      </c>
      <c r="C1036" s="3">
        <v>9</v>
      </c>
      <c r="D1036" s="3">
        <v>12</v>
      </c>
      <c r="E1036" s="3">
        <v>93</v>
      </c>
      <c r="F1036" s="3">
        <v>96</v>
      </c>
      <c r="G1036" s="3">
        <f t="shared" si="49"/>
        <v>-3</v>
      </c>
      <c r="H1036" s="3">
        <f t="shared" si="48"/>
        <v>2.8166848884208493</v>
      </c>
      <c r="I1036" s="3">
        <f t="shared" si="50"/>
        <v>33.833823091183469</v>
      </c>
    </row>
    <row r="1037" spans="2:9">
      <c r="B1037" s="3">
        <v>1029</v>
      </c>
      <c r="C1037" s="3">
        <v>18</v>
      </c>
      <c r="D1037" s="3">
        <v>20</v>
      </c>
      <c r="E1037" s="3">
        <v>95</v>
      </c>
      <c r="F1037" s="3">
        <v>97</v>
      </c>
      <c r="G1037" s="3">
        <f t="shared" si="49"/>
        <v>-2</v>
      </c>
      <c r="H1037" s="3">
        <f t="shared" si="48"/>
        <v>5.9341857804768914</v>
      </c>
      <c r="I1037" s="3">
        <f t="shared" si="50"/>
        <v>62.951303999121698</v>
      </c>
    </row>
    <row r="1038" spans="2:9">
      <c r="B1038" s="3">
        <v>1030</v>
      </c>
      <c r="C1038" s="3">
        <v>6</v>
      </c>
      <c r="D1038" s="3">
        <v>15</v>
      </c>
      <c r="E1038" s="3">
        <v>108</v>
      </c>
      <c r="F1038" s="3">
        <v>103</v>
      </c>
      <c r="G1038" s="3">
        <f t="shared" si="49"/>
        <v>5</v>
      </c>
      <c r="H1038" s="3">
        <f t="shared" si="48"/>
        <v>-3.3272973933083834</v>
      </c>
      <c r="I1038" s="3">
        <f t="shared" si="50"/>
        <v>69.343881876600591</v>
      </c>
    </row>
    <row r="1039" spans="2:9">
      <c r="B1039" s="3">
        <v>1031</v>
      </c>
      <c r="C1039" s="3">
        <v>28</v>
      </c>
      <c r="D1039" s="3">
        <v>23</v>
      </c>
      <c r="E1039" s="3">
        <v>94</v>
      </c>
      <c r="F1039" s="3">
        <v>85</v>
      </c>
      <c r="G1039" s="3">
        <f t="shared" si="49"/>
        <v>9</v>
      </c>
      <c r="H1039" s="3">
        <f t="shared" si="48"/>
        <v>2.8878104816299648</v>
      </c>
      <c r="I1039" s="3">
        <f t="shared" si="50"/>
        <v>37.358860708472527</v>
      </c>
    </row>
    <row r="1040" spans="2:9">
      <c r="B1040" s="3">
        <v>1032</v>
      </c>
      <c r="C1040" s="3">
        <v>26</v>
      </c>
      <c r="D1040" s="3">
        <v>29</v>
      </c>
      <c r="E1040" s="3">
        <v>74</v>
      </c>
      <c r="F1040" s="3">
        <v>80</v>
      </c>
      <c r="G1040" s="3">
        <f t="shared" si="49"/>
        <v>-6</v>
      </c>
      <c r="H1040" s="3">
        <f t="shared" si="48"/>
        <v>5.7121933928918667</v>
      </c>
      <c r="I1040" s="3">
        <f t="shared" si="50"/>
        <v>137.17547407249987</v>
      </c>
    </row>
    <row r="1041" spans="2:9">
      <c r="B1041" s="3">
        <v>1033</v>
      </c>
      <c r="C1041" s="3">
        <v>11</v>
      </c>
      <c r="D1041" s="3">
        <v>5</v>
      </c>
      <c r="E1041" s="3">
        <v>107</v>
      </c>
      <c r="F1041" s="3">
        <v>114</v>
      </c>
      <c r="G1041" s="3">
        <f t="shared" si="49"/>
        <v>-7</v>
      </c>
      <c r="H1041" s="3">
        <f t="shared" si="48"/>
        <v>-6.8584166056326223</v>
      </c>
      <c r="I1041" s="3">
        <f t="shared" si="50"/>
        <v>2.0045857560588388E-2</v>
      </c>
    </row>
    <row r="1042" spans="2:9">
      <c r="B1042" s="3">
        <v>1034</v>
      </c>
      <c r="C1042" s="3">
        <v>20</v>
      </c>
      <c r="D1042" s="3">
        <v>16</v>
      </c>
      <c r="E1042" s="3">
        <v>110</v>
      </c>
      <c r="F1042" s="3">
        <v>107</v>
      </c>
      <c r="G1042" s="3">
        <f t="shared" si="49"/>
        <v>3</v>
      </c>
      <c r="H1042" s="3">
        <f t="shared" si="48"/>
        <v>1.1132072208608799</v>
      </c>
      <c r="I1042" s="3">
        <f t="shared" si="50"/>
        <v>3.5599869914115247</v>
      </c>
    </row>
    <row r="1043" spans="2:9">
      <c r="B1043" s="3">
        <v>1035</v>
      </c>
      <c r="C1043" s="3">
        <v>25</v>
      </c>
      <c r="D1043" s="3">
        <v>9</v>
      </c>
      <c r="E1043" s="3">
        <v>98</v>
      </c>
      <c r="F1043" s="3">
        <v>85</v>
      </c>
      <c r="G1043" s="3">
        <f t="shared" si="49"/>
        <v>13</v>
      </c>
      <c r="H1043" s="3">
        <f t="shared" si="48"/>
        <v>8.4737316283410937</v>
      </c>
      <c r="I1043" s="3">
        <f t="shared" si="50"/>
        <v>20.487105372279768</v>
      </c>
    </row>
    <row r="1044" spans="2:9">
      <c r="B1044" s="3">
        <v>1036</v>
      </c>
      <c r="C1044" s="3">
        <v>24</v>
      </c>
      <c r="D1044" s="3">
        <v>11</v>
      </c>
      <c r="E1044" s="3">
        <v>93</v>
      </c>
      <c r="F1044" s="3">
        <v>83</v>
      </c>
      <c r="G1044" s="3">
        <f t="shared" si="49"/>
        <v>10</v>
      </c>
      <c r="H1044" s="3">
        <f t="shared" si="48"/>
        <v>14.095097323981781</v>
      </c>
      <c r="I1044" s="3">
        <f t="shared" si="50"/>
        <v>16.769822092882745</v>
      </c>
    </row>
    <row r="1045" spans="2:9">
      <c r="B1045" s="3">
        <v>1037</v>
      </c>
      <c r="C1045" s="3">
        <v>27</v>
      </c>
      <c r="D1045" s="3">
        <v>18</v>
      </c>
      <c r="E1045" s="3">
        <v>92</v>
      </c>
      <c r="F1045" s="3">
        <v>101</v>
      </c>
      <c r="G1045" s="3">
        <f t="shared" si="49"/>
        <v>-9</v>
      </c>
      <c r="H1045" s="3">
        <f t="shared" si="48"/>
        <v>-3.6782384919394469</v>
      </c>
      <c r="I1045" s="3">
        <f t="shared" si="50"/>
        <v>28.321145548674934</v>
      </c>
    </row>
    <row r="1046" spans="2:9">
      <c r="B1046" s="3">
        <v>1038</v>
      </c>
      <c r="C1046" s="3">
        <v>10</v>
      </c>
      <c r="D1046" s="3">
        <v>3</v>
      </c>
      <c r="E1046" s="3">
        <v>140</v>
      </c>
      <c r="F1046" s="3">
        <v>89</v>
      </c>
      <c r="G1046" s="3">
        <f t="shared" si="49"/>
        <v>51</v>
      </c>
      <c r="H1046" s="3">
        <f t="shared" si="48"/>
        <v>11.373820262918937</v>
      </c>
      <c r="I1046" s="3">
        <f t="shared" si="50"/>
        <v>1570.2341205554535</v>
      </c>
    </row>
    <row r="1047" spans="2:9">
      <c r="B1047" s="3">
        <v>1039</v>
      </c>
      <c r="C1047" s="3">
        <v>21</v>
      </c>
      <c r="D1047" s="3">
        <v>8</v>
      </c>
      <c r="E1047" s="3">
        <v>98</v>
      </c>
      <c r="F1047" s="3">
        <v>102</v>
      </c>
      <c r="G1047" s="3">
        <f t="shared" si="49"/>
        <v>-4</v>
      </c>
      <c r="H1047" s="3">
        <f t="shared" si="48"/>
        <v>6.3437792544864671</v>
      </c>
      <c r="I1047" s="3">
        <f t="shared" si="50"/>
        <v>106.99376926554461</v>
      </c>
    </row>
    <row r="1048" spans="2:9">
      <c r="B1048" s="3">
        <v>1040</v>
      </c>
      <c r="C1048" s="3">
        <v>2</v>
      </c>
      <c r="D1048" s="3">
        <v>4</v>
      </c>
      <c r="E1048" s="3">
        <v>104</v>
      </c>
      <c r="F1048" s="3">
        <v>95</v>
      </c>
      <c r="G1048" s="3">
        <f t="shared" si="49"/>
        <v>9</v>
      </c>
      <c r="H1048" s="3">
        <f t="shared" si="48"/>
        <v>13.039366878740848</v>
      </c>
      <c r="I1048" s="3">
        <f t="shared" si="50"/>
        <v>16.316484781068585</v>
      </c>
    </row>
    <row r="1049" spans="2:9">
      <c r="B1049" s="3">
        <v>1041</v>
      </c>
      <c r="C1049" s="3">
        <v>14</v>
      </c>
      <c r="D1049" s="3">
        <v>16</v>
      </c>
      <c r="E1049" s="3">
        <v>111</v>
      </c>
      <c r="F1049" s="3">
        <v>84</v>
      </c>
      <c r="G1049" s="3">
        <f t="shared" si="49"/>
        <v>27</v>
      </c>
      <c r="H1049" s="3">
        <f t="shared" si="48"/>
        <v>-3.3726386963721433</v>
      </c>
      <c r="I1049" s="3">
        <f t="shared" si="50"/>
        <v>922.49718138036246</v>
      </c>
    </row>
    <row r="1050" spans="2:9">
      <c r="B1050" s="3">
        <v>1042</v>
      </c>
      <c r="C1050" s="3">
        <v>7</v>
      </c>
      <c r="D1050" s="3">
        <v>22</v>
      </c>
      <c r="E1050" s="3">
        <v>91</v>
      </c>
      <c r="F1050" s="3">
        <v>94</v>
      </c>
      <c r="G1050" s="3">
        <f t="shared" si="49"/>
        <v>-3</v>
      </c>
      <c r="H1050" s="3">
        <f t="shared" si="48"/>
        <v>5.1374243835006093</v>
      </c>
      <c r="I1050" s="3">
        <f t="shared" si="50"/>
        <v>66.217675597190251</v>
      </c>
    </row>
    <row r="1051" spans="2:9">
      <c r="B1051" s="3">
        <v>1043</v>
      </c>
      <c r="C1051" s="3">
        <v>19</v>
      </c>
      <c r="D1051" s="3">
        <v>17</v>
      </c>
      <c r="E1051" s="3">
        <v>101</v>
      </c>
      <c r="F1051" s="3">
        <v>122</v>
      </c>
      <c r="G1051" s="3">
        <f t="shared" si="49"/>
        <v>-21</v>
      </c>
      <c r="H1051" s="3">
        <f t="shared" si="48"/>
        <v>-2.4260579507701836</v>
      </c>
      <c r="I1051" s="3">
        <f t="shared" si="50"/>
        <v>344.99132324814752</v>
      </c>
    </row>
    <row r="1052" spans="2:9">
      <c r="B1052" s="3">
        <v>1044</v>
      </c>
      <c r="C1052" s="3">
        <v>28</v>
      </c>
      <c r="D1052" s="3">
        <v>15</v>
      </c>
      <c r="E1052" s="3">
        <v>103</v>
      </c>
      <c r="F1052" s="3">
        <v>90</v>
      </c>
      <c r="G1052" s="3">
        <f t="shared" si="49"/>
        <v>13</v>
      </c>
      <c r="H1052" s="3">
        <f t="shared" si="48"/>
        <v>6.5285042132899909</v>
      </c>
      <c r="I1052" s="3">
        <f t="shared" si="50"/>
        <v>41.880257717405399</v>
      </c>
    </row>
    <row r="1053" spans="2:9">
      <c r="B1053" s="3">
        <v>1045</v>
      </c>
      <c r="C1053" s="3">
        <v>26</v>
      </c>
      <c r="D1053" s="3">
        <v>13</v>
      </c>
      <c r="E1053" s="3">
        <v>95</v>
      </c>
      <c r="F1053" s="3">
        <v>71</v>
      </c>
      <c r="G1053" s="3">
        <f t="shared" si="49"/>
        <v>24</v>
      </c>
      <c r="H1053" s="3">
        <f t="shared" si="48"/>
        <v>6.8209005904800275</v>
      </c>
      <c r="I1053" s="3">
        <f t="shared" si="50"/>
        <v>295.12145652216941</v>
      </c>
    </row>
    <row r="1054" spans="2:9">
      <c r="B1054" s="3">
        <v>1046</v>
      </c>
      <c r="C1054" s="3">
        <v>23</v>
      </c>
      <c r="D1054" s="3">
        <v>5</v>
      </c>
      <c r="E1054" s="3">
        <v>112</v>
      </c>
      <c r="F1054" s="3">
        <v>95</v>
      </c>
      <c r="G1054" s="3">
        <f t="shared" si="49"/>
        <v>17</v>
      </c>
      <c r="H1054" s="3">
        <f t="shared" si="48"/>
        <v>2.3996672847648171E-4</v>
      </c>
      <c r="I1054" s="3">
        <f t="shared" si="50"/>
        <v>288.99184118881584</v>
      </c>
    </row>
    <row r="1055" spans="2:9">
      <c r="B1055" s="3">
        <v>1047</v>
      </c>
      <c r="C1055" s="3">
        <v>12</v>
      </c>
      <c r="D1055" s="3">
        <v>29</v>
      </c>
      <c r="E1055" s="3">
        <v>108</v>
      </c>
      <c r="F1055" s="3">
        <v>94</v>
      </c>
      <c r="G1055" s="3">
        <f t="shared" si="49"/>
        <v>14</v>
      </c>
      <c r="H1055" s="3">
        <f t="shared" si="48"/>
        <v>8.274547671721594</v>
      </c>
      <c r="I1055" s="3">
        <f t="shared" si="50"/>
        <v>32.780804363388619</v>
      </c>
    </row>
    <row r="1056" spans="2:9">
      <c r="B1056" s="3">
        <v>1048</v>
      </c>
      <c r="C1056" s="3">
        <v>1</v>
      </c>
      <c r="D1056" s="3">
        <v>21</v>
      </c>
      <c r="E1056" s="3">
        <v>89</v>
      </c>
      <c r="F1056" s="3">
        <v>110</v>
      </c>
      <c r="G1056" s="3">
        <f t="shared" si="49"/>
        <v>-21</v>
      </c>
      <c r="H1056" s="3">
        <f t="shared" si="48"/>
        <v>-1.9273153643479446</v>
      </c>
      <c r="I1056" s="3">
        <f t="shared" si="50"/>
        <v>363.76729921103799</v>
      </c>
    </row>
    <row r="1057" spans="2:9">
      <c r="B1057" s="3">
        <v>1049</v>
      </c>
      <c r="C1057" s="3">
        <v>4</v>
      </c>
      <c r="D1057" s="3">
        <v>2</v>
      </c>
      <c r="E1057" s="3">
        <v>106</v>
      </c>
      <c r="F1057" s="3">
        <v>110</v>
      </c>
      <c r="G1057" s="3">
        <f t="shared" si="49"/>
        <v>-4</v>
      </c>
      <c r="H1057" s="3">
        <f t="shared" si="48"/>
        <v>-5.3277997511921296</v>
      </c>
      <c r="I1057" s="3">
        <f t="shared" si="50"/>
        <v>1.7630521792658811</v>
      </c>
    </row>
    <row r="1058" spans="2:9">
      <c r="B1058" s="3">
        <v>1050</v>
      </c>
      <c r="C1058" s="3">
        <v>17</v>
      </c>
      <c r="D1058" s="3">
        <v>8</v>
      </c>
      <c r="E1058" s="3">
        <v>109</v>
      </c>
      <c r="F1058" s="3">
        <v>97</v>
      </c>
      <c r="G1058" s="3">
        <f t="shared" si="49"/>
        <v>12</v>
      </c>
      <c r="H1058" s="3">
        <f t="shared" si="48"/>
        <v>9.1081636912766069</v>
      </c>
      <c r="I1058" s="3">
        <f t="shared" si="50"/>
        <v>8.3627172364509406</v>
      </c>
    </row>
    <row r="1059" spans="2:9">
      <c r="B1059" s="3">
        <v>1051</v>
      </c>
      <c r="C1059" s="3">
        <v>25</v>
      </c>
      <c r="D1059" s="3">
        <v>28</v>
      </c>
      <c r="E1059" s="3">
        <v>101</v>
      </c>
      <c r="F1059" s="3">
        <v>81</v>
      </c>
      <c r="G1059" s="3">
        <f t="shared" si="49"/>
        <v>20</v>
      </c>
      <c r="H1059" s="3">
        <f t="shared" si="48"/>
        <v>7.9202583658438108</v>
      </c>
      <c r="I1059" s="3">
        <f t="shared" si="50"/>
        <v>145.92015794796643</v>
      </c>
    </row>
    <row r="1060" spans="2:9">
      <c r="B1060" s="3">
        <v>1052</v>
      </c>
      <c r="C1060" s="3">
        <v>3</v>
      </c>
      <c r="D1060" s="3">
        <v>24</v>
      </c>
      <c r="E1060" s="3">
        <v>92</v>
      </c>
      <c r="F1060" s="3">
        <v>107</v>
      </c>
      <c r="G1060" s="3">
        <f t="shared" si="49"/>
        <v>-15</v>
      </c>
      <c r="H1060" s="3">
        <f t="shared" si="48"/>
        <v>-8.2636263331547806</v>
      </c>
      <c r="I1060" s="3">
        <f t="shared" si="50"/>
        <v>45.378730179365711</v>
      </c>
    </row>
    <row r="1061" spans="2:9">
      <c r="B1061" s="3">
        <v>1053</v>
      </c>
      <c r="C1061" s="3">
        <v>9</v>
      </c>
      <c r="D1061" s="3">
        <v>6</v>
      </c>
      <c r="E1061" s="3">
        <v>102</v>
      </c>
      <c r="F1061" s="3">
        <v>89</v>
      </c>
      <c r="G1061" s="3">
        <f t="shared" si="49"/>
        <v>13</v>
      </c>
      <c r="H1061" s="3">
        <f t="shared" si="48"/>
        <v>13.158111907875451</v>
      </c>
      <c r="I1061" s="3">
        <f t="shared" si="50"/>
        <v>2.4999375412015152E-2</v>
      </c>
    </row>
    <row r="1062" spans="2:9">
      <c r="B1062" s="3">
        <v>1054</v>
      </c>
      <c r="C1062" s="3">
        <v>27</v>
      </c>
      <c r="D1062" s="3">
        <v>19</v>
      </c>
      <c r="E1062" s="3">
        <v>95</v>
      </c>
      <c r="F1062" s="3">
        <v>86</v>
      </c>
      <c r="G1062" s="3">
        <f t="shared" si="49"/>
        <v>9</v>
      </c>
      <c r="H1062" s="3">
        <f t="shared" si="48"/>
        <v>-0.63724799836011425</v>
      </c>
      <c r="I1062" s="3">
        <f t="shared" si="50"/>
        <v>92.876548981896036</v>
      </c>
    </row>
    <row r="1063" spans="2:9">
      <c r="B1063" s="3">
        <v>1055</v>
      </c>
      <c r="C1063" s="3">
        <v>16</v>
      </c>
      <c r="D1063" s="3">
        <v>5</v>
      </c>
      <c r="E1063" s="3">
        <v>95</v>
      </c>
      <c r="F1063" s="3">
        <v>119</v>
      </c>
      <c r="G1063" s="3">
        <f t="shared" si="49"/>
        <v>-24</v>
      </c>
      <c r="H1063" s="3">
        <f t="shared" si="48"/>
        <v>-1.3338745183919958</v>
      </c>
      <c r="I1063" s="3">
        <f t="shared" si="50"/>
        <v>513.75324434799973</v>
      </c>
    </row>
    <row r="1064" spans="2:9">
      <c r="B1064" s="3">
        <v>1056</v>
      </c>
      <c r="C1064" s="3">
        <v>15</v>
      </c>
      <c r="D1064" s="3">
        <v>14</v>
      </c>
      <c r="E1064" s="3">
        <v>109</v>
      </c>
      <c r="F1064" s="3">
        <v>87</v>
      </c>
      <c r="G1064" s="3">
        <f t="shared" si="49"/>
        <v>22</v>
      </c>
      <c r="H1064" s="3">
        <f t="shared" si="48"/>
        <v>8.7776265773813087</v>
      </c>
      <c r="I1064" s="3">
        <f t="shared" si="50"/>
        <v>174.83115892717313</v>
      </c>
    </row>
    <row r="1065" spans="2:9">
      <c r="B1065" s="3">
        <v>1057</v>
      </c>
      <c r="C1065" s="3">
        <v>10</v>
      </c>
      <c r="D1065" s="3">
        <v>22</v>
      </c>
      <c r="E1065" s="3">
        <v>92</v>
      </c>
      <c r="F1065" s="3">
        <v>81</v>
      </c>
      <c r="G1065" s="3">
        <f t="shared" si="49"/>
        <v>11</v>
      </c>
      <c r="H1065" s="3">
        <f t="shared" si="48"/>
        <v>4.5075192046288883</v>
      </c>
      <c r="I1065" s="3">
        <f t="shared" si="50"/>
        <v>42.152306878262699</v>
      </c>
    </row>
    <row r="1066" spans="2:9">
      <c r="B1066" s="3">
        <v>1058</v>
      </c>
      <c r="C1066" s="3">
        <v>7</v>
      </c>
      <c r="D1066" s="3">
        <v>24</v>
      </c>
      <c r="E1066" s="3">
        <v>99</v>
      </c>
      <c r="F1066" s="3">
        <v>88</v>
      </c>
      <c r="G1066" s="3">
        <f t="shared" si="49"/>
        <v>11</v>
      </c>
      <c r="H1066" s="3">
        <f t="shared" si="48"/>
        <v>-0.11568445513848236</v>
      </c>
      <c r="I1066" s="3">
        <f t="shared" si="50"/>
        <v>123.55844090620728</v>
      </c>
    </row>
    <row r="1067" spans="2:9">
      <c r="B1067" s="3">
        <v>1059</v>
      </c>
      <c r="C1067" s="3">
        <v>18</v>
      </c>
      <c r="D1067" s="3">
        <v>25</v>
      </c>
      <c r="E1067" s="3">
        <v>90</v>
      </c>
      <c r="F1067" s="3">
        <v>92</v>
      </c>
      <c r="G1067" s="3">
        <f t="shared" si="49"/>
        <v>-2</v>
      </c>
      <c r="H1067" s="3">
        <f t="shared" si="48"/>
        <v>-1.2390067674821168</v>
      </c>
      <c r="I1067" s="3">
        <f t="shared" si="50"/>
        <v>0.579110699938017</v>
      </c>
    </row>
    <row r="1068" spans="2:9">
      <c r="B1068" s="3">
        <v>1060</v>
      </c>
      <c r="C1068" s="3">
        <v>6</v>
      </c>
      <c r="D1068" s="3">
        <v>29</v>
      </c>
      <c r="E1068" s="3">
        <v>88</v>
      </c>
      <c r="F1068" s="3">
        <v>72</v>
      </c>
      <c r="G1068" s="3">
        <f t="shared" si="49"/>
        <v>16</v>
      </c>
      <c r="H1068" s="3">
        <f t="shared" si="48"/>
        <v>-2.0668793477330079</v>
      </c>
      <c r="I1068" s="3">
        <f t="shared" si="50"/>
        <v>326.41212936554143</v>
      </c>
    </row>
    <row r="1069" spans="2:9">
      <c r="B1069" s="3">
        <v>1061</v>
      </c>
      <c r="C1069" s="3">
        <v>26</v>
      </c>
      <c r="D1069" s="3">
        <v>12</v>
      </c>
      <c r="E1069" s="3">
        <v>119</v>
      </c>
      <c r="F1069" s="3">
        <v>98</v>
      </c>
      <c r="G1069" s="3">
        <f t="shared" si="49"/>
        <v>21</v>
      </c>
      <c r="H1069" s="3">
        <f t="shared" si="48"/>
        <v>1.2934292849446321</v>
      </c>
      <c r="I1069" s="3">
        <f t="shared" si="50"/>
        <v>388.34892934747779</v>
      </c>
    </row>
    <row r="1070" spans="2:9">
      <c r="B1070" s="3">
        <v>1062</v>
      </c>
      <c r="C1070" s="3">
        <v>11</v>
      </c>
      <c r="D1070" s="3">
        <v>13</v>
      </c>
      <c r="E1070" s="3">
        <v>102</v>
      </c>
      <c r="F1070" s="3">
        <v>100</v>
      </c>
      <c r="G1070" s="3">
        <f t="shared" si="49"/>
        <v>2</v>
      </c>
      <c r="H1070" s="3">
        <f t="shared" si="48"/>
        <v>3.0069459662368239</v>
      </c>
      <c r="I1070" s="3">
        <f t="shared" si="50"/>
        <v>1.0139401789206108</v>
      </c>
    </row>
    <row r="1071" spans="2:9">
      <c r="B1071" s="3">
        <v>1063</v>
      </c>
      <c r="C1071" s="3">
        <v>20</v>
      </c>
      <c r="D1071" s="3">
        <v>21</v>
      </c>
      <c r="E1071" s="3">
        <v>113</v>
      </c>
      <c r="F1071" s="3">
        <v>118</v>
      </c>
      <c r="G1071" s="3">
        <f t="shared" si="49"/>
        <v>-5</v>
      </c>
      <c r="H1071" s="3">
        <f t="shared" si="48"/>
        <v>1.3009147628967581</v>
      </c>
      <c r="I1071" s="3">
        <f t="shared" si="50"/>
        <v>39.701526849290303</v>
      </c>
    </row>
    <row r="1072" spans="2:9">
      <c r="B1072" s="3">
        <v>1064</v>
      </c>
      <c r="C1072" s="3">
        <v>17</v>
      </c>
      <c r="D1072" s="3">
        <v>9</v>
      </c>
      <c r="E1072" s="3">
        <v>110</v>
      </c>
      <c r="F1072" s="3">
        <v>86</v>
      </c>
      <c r="G1072" s="3">
        <f t="shared" si="49"/>
        <v>24</v>
      </c>
      <c r="H1072" s="3">
        <f t="shared" si="48"/>
        <v>6.6197923180498268</v>
      </c>
      <c r="I1072" s="3">
        <f t="shared" si="50"/>
        <v>302.07161906771989</v>
      </c>
    </row>
    <row r="1073" spans="2:9">
      <c r="B1073" s="3">
        <v>1065</v>
      </c>
      <c r="C1073" s="3">
        <v>14</v>
      </c>
      <c r="D1073" s="3">
        <v>15</v>
      </c>
      <c r="E1073" s="3">
        <v>86</v>
      </c>
      <c r="F1073" s="3">
        <v>91</v>
      </c>
      <c r="G1073" s="3">
        <f t="shared" si="49"/>
        <v>-5</v>
      </c>
      <c r="H1073" s="3">
        <f t="shared" si="48"/>
        <v>-1.0660594498325895</v>
      </c>
      <c r="I1073" s="3">
        <f t="shared" si="50"/>
        <v>15.475888252251469</v>
      </c>
    </row>
    <row r="1074" spans="2:9">
      <c r="B1074" s="3">
        <v>1066</v>
      </c>
      <c r="C1074" s="3">
        <v>12</v>
      </c>
      <c r="D1074" s="3">
        <v>13</v>
      </c>
      <c r="E1074" s="3">
        <v>110</v>
      </c>
      <c r="F1074" s="3">
        <v>94</v>
      </c>
      <c r="G1074" s="3">
        <f t="shared" si="49"/>
        <v>16</v>
      </c>
      <c r="H1074" s="3">
        <f t="shared" si="48"/>
        <v>9.3832548693097557</v>
      </c>
      <c r="I1074" s="3">
        <f t="shared" si="50"/>
        <v>43.781316124513054</v>
      </c>
    </row>
    <row r="1075" spans="2:9">
      <c r="B1075" s="3">
        <v>1067</v>
      </c>
      <c r="C1075" s="3">
        <v>27</v>
      </c>
      <c r="D1075" s="3">
        <v>7</v>
      </c>
      <c r="E1075" s="3">
        <v>85</v>
      </c>
      <c r="F1075" s="3">
        <v>92</v>
      </c>
      <c r="G1075" s="3">
        <f t="shared" si="49"/>
        <v>-7</v>
      </c>
      <c r="H1075" s="3">
        <f t="shared" si="48"/>
        <v>-5.0857162722043485</v>
      </c>
      <c r="I1075" s="3">
        <f t="shared" si="50"/>
        <v>3.6644821905032159</v>
      </c>
    </row>
    <row r="1076" spans="2:9">
      <c r="B1076" s="3">
        <v>1068</v>
      </c>
      <c r="C1076" s="3">
        <v>10</v>
      </c>
      <c r="D1076" s="3">
        <v>24</v>
      </c>
      <c r="E1076" s="3">
        <v>98</v>
      </c>
      <c r="F1076" s="3">
        <v>103</v>
      </c>
      <c r="G1076" s="3">
        <f t="shared" si="49"/>
        <v>-5</v>
      </c>
      <c r="H1076" s="3">
        <f t="shared" si="48"/>
        <v>-0.74558963401020328</v>
      </c>
      <c r="I1076" s="3">
        <f t="shared" si="50"/>
        <v>18.100007562241437</v>
      </c>
    </row>
    <row r="1077" spans="2:9">
      <c r="B1077" s="3">
        <v>1069</v>
      </c>
      <c r="C1077" s="3">
        <v>25</v>
      </c>
      <c r="D1077" s="3">
        <v>20</v>
      </c>
      <c r="E1077" s="3">
        <v>118</v>
      </c>
      <c r="F1077" s="3">
        <v>105</v>
      </c>
      <c r="G1077" s="3">
        <f t="shared" si="49"/>
        <v>13</v>
      </c>
      <c r="H1077" s="3">
        <f t="shared" si="48"/>
        <v>11.028976111733368</v>
      </c>
      <c r="I1077" s="3">
        <f t="shared" si="50"/>
        <v>3.8849351681177144</v>
      </c>
    </row>
    <row r="1078" spans="2:9">
      <c r="B1078" s="3">
        <v>1070</v>
      </c>
      <c r="C1078" s="3">
        <v>5</v>
      </c>
      <c r="D1078" s="3">
        <v>18</v>
      </c>
      <c r="E1078" s="3">
        <v>95</v>
      </c>
      <c r="F1078" s="3">
        <v>86</v>
      </c>
      <c r="G1078" s="3">
        <f t="shared" si="49"/>
        <v>9</v>
      </c>
      <c r="H1078" s="3">
        <f t="shared" si="48"/>
        <v>9.7096157721516647</v>
      </c>
      <c r="I1078" s="3">
        <f t="shared" si="50"/>
        <v>0.50355454408640332</v>
      </c>
    </row>
    <row r="1079" spans="2:9">
      <c r="B1079" s="3">
        <v>1071</v>
      </c>
      <c r="C1079" s="3">
        <v>3</v>
      </c>
      <c r="D1079" s="3">
        <v>26</v>
      </c>
      <c r="E1079" s="3">
        <v>94</v>
      </c>
      <c r="F1079" s="3">
        <v>101</v>
      </c>
      <c r="G1079" s="3">
        <f t="shared" si="49"/>
        <v>-7</v>
      </c>
      <c r="H1079" s="3">
        <f t="shared" si="48"/>
        <v>-1.8382671971905622</v>
      </c>
      <c r="I1079" s="3">
        <f t="shared" si="50"/>
        <v>26.643485527598969</v>
      </c>
    </row>
    <row r="1080" spans="2:9">
      <c r="B1080" s="3">
        <v>1072</v>
      </c>
      <c r="C1080" s="3">
        <v>22</v>
      </c>
      <c r="D1080" s="3">
        <v>6</v>
      </c>
      <c r="E1080" s="3">
        <v>95</v>
      </c>
      <c r="F1080" s="3">
        <v>65</v>
      </c>
      <c r="G1080" s="3">
        <f t="shared" si="49"/>
        <v>30</v>
      </c>
      <c r="H1080" s="3">
        <f t="shared" si="48"/>
        <v>12.80710660172436</v>
      </c>
      <c r="I1080" s="3">
        <f t="shared" si="50"/>
        <v>295.59558340447006</v>
      </c>
    </row>
    <row r="1081" spans="2:9">
      <c r="B1081" s="3">
        <v>1073</v>
      </c>
      <c r="C1081" s="3">
        <v>23</v>
      </c>
      <c r="D1081" s="3">
        <v>8</v>
      </c>
      <c r="E1081" s="3">
        <v>100</v>
      </c>
      <c r="F1081" s="3">
        <v>86</v>
      </c>
      <c r="G1081" s="3">
        <f t="shared" si="49"/>
        <v>14</v>
      </c>
      <c r="H1081" s="3">
        <f t="shared" si="48"/>
        <v>7.8656012816428174</v>
      </c>
      <c r="I1081" s="3">
        <f t="shared" si="50"/>
        <v>37.630847635782246</v>
      </c>
    </row>
    <row r="1082" spans="2:9">
      <c r="B1082" s="3">
        <v>1074</v>
      </c>
      <c r="C1082" s="3">
        <v>11</v>
      </c>
      <c r="D1082" s="3">
        <v>28</v>
      </c>
      <c r="E1082" s="3">
        <v>89</v>
      </c>
      <c r="F1082" s="3">
        <v>94</v>
      </c>
      <c r="G1082" s="3">
        <f t="shared" si="49"/>
        <v>-5</v>
      </c>
      <c r="H1082" s="3">
        <f t="shared" si="48"/>
        <v>-2.0348999264423444</v>
      </c>
      <c r="I1082" s="3">
        <f t="shared" si="50"/>
        <v>8.7918184462116145</v>
      </c>
    </row>
    <row r="1083" spans="2:9">
      <c r="B1083" s="3">
        <v>1075</v>
      </c>
      <c r="C1083" s="3">
        <v>4</v>
      </c>
      <c r="D1083" s="3">
        <v>10</v>
      </c>
      <c r="E1083" s="3">
        <v>82</v>
      </c>
      <c r="F1083" s="3">
        <v>103</v>
      </c>
      <c r="G1083" s="3">
        <f t="shared" si="49"/>
        <v>-21</v>
      </c>
      <c r="H1083" s="3">
        <f t="shared" si="48"/>
        <v>-7.9413251354557346</v>
      </c>
      <c r="I1083" s="3">
        <f t="shared" si="50"/>
        <v>170.52898921788019</v>
      </c>
    </row>
    <row r="1084" spans="2:9">
      <c r="B1084" s="3">
        <v>1076</v>
      </c>
      <c r="C1084" s="3">
        <v>2</v>
      </c>
      <c r="D1084" s="3">
        <v>14</v>
      </c>
      <c r="E1084" s="3">
        <v>90</v>
      </c>
      <c r="F1084" s="3">
        <v>62</v>
      </c>
      <c r="G1084" s="3">
        <f t="shared" si="49"/>
        <v>28</v>
      </c>
      <c r="H1084" s="3">
        <f t="shared" si="48"/>
        <v>8.5840789148394911</v>
      </c>
      <c r="I1084" s="3">
        <f t="shared" si="50"/>
        <v>376.9779915851804</v>
      </c>
    </row>
    <row r="1085" spans="2:9">
      <c r="B1085" s="3">
        <v>1077</v>
      </c>
      <c r="C1085" s="3">
        <v>21</v>
      </c>
      <c r="D1085" s="3">
        <v>3</v>
      </c>
      <c r="E1085" s="3">
        <v>108</v>
      </c>
      <c r="F1085" s="3">
        <v>101</v>
      </c>
      <c r="G1085" s="3">
        <f t="shared" si="49"/>
        <v>7</v>
      </c>
      <c r="H1085" s="3">
        <f t="shared" si="48"/>
        <v>11.072714245700826</v>
      </c>
      <c r="I1085" s="3">
        <f t="shared" si="50"/>
        <v>16.587001327134452</v>
      </c>
    </row>
    <row r="1086" spans="2:9">
      <c r="B1086" s="3">
        <v>1078</v>
      </c>
      <c r="C1086" s="3">
        <v>7</v>
      </c>
      <c r="D1086" s="3">
        <v>27</v>
      </c>
      <c r="E1086" s="3">
        <v>78</v>
      </c>
      <c r="F1086" s="3">
        <v>89</v>
      </c>
      <c r="G1086" s="3">
        <f t="shared" si="49"/>
        <v>-11</v>
      </c>
      <c r="H1086" s="3">
        <f t="shared" si="48"/>
        <v>12.797283399753068</v>
      </c>
      <c r="I1086" s="3">
        <f t="shared" si="50"/>
        <v>566.31069720816299</v>
      </c>
    </row>
    <row r="1087" spans="2:9">
      <c r="B1087" s="3">
        <v>1079</v>
      </c>
      <c r="C1087" s="3">
        <v>29</v>
      </c>
      <c r="D1087" s="3">
        <v>24</v>
      </c>
      <c r="E1087" s="3">
        <v>99</v>
      </c>
      <c r="F1087" s="3">
        <v>105</v>
      </c>
      <c r="G1087" s="3">
        <f t="shared" si="49"/>
        <v>-6</v>
      </c>
      <c r="H1087" s="3">
        <f t="shared" si="48"/>
        <v>-4.425985401307365</v>
      </c>
      <c r="I1087" s="3">
        <f t="shared" si="50"/>
        <v>2.4775219568975371</v>
      </c>
    </row>
    <row r="1088" spans="2:9">
      <c r="B1088" s="3">
        <v>1080</v>
      </c>
      <c r="C1088" s="3">
        <v>13</v>
      </c>
      <c r="D1088" s="3">
        <v>25</v>
      </c>
      <c r="E1088" s="3">
        <v>87</v>
      </c>
      <c r="F1088" s="3">
        <v>105</v>
      </c>
      <c r="G1088" s="3">
        <f t="shared" si="49"/>
        <v>-18</v>
      </c>
      <c r="H1088" s="3">
        <f t="shared" si="48"/>
        <v>-5.2505371309742586</v>
      </c>
      <c r="I1088" s="3">
        <f t="shared" si="50"/>
        <v>162.54880344866609</v>
      </c>
    </row>
    <row r="1089" spans="2:9">
      <c r="B1089" s="3">
        <v>1081</v>
      </c>
      <c r="C1089" s="3">
        <v>16</v>
      </c>
      <c r="D1089" s="3">
        <v>26</v>
      </c>
      <c r="E1089" s="3">
        <v>91</v>
      </c>
      <c r="F1089" s="3">
        <v>86</v>
      </c>
      <c r="G1089" s="3">
        <f t="shared" si="49"/>
        <v>5</v>
      </c>
      <c r="H1089" s="3">
        <f t="shared" si="48"/>
        <v>5.5663710267717832</v>
      </c>
      <c r="I1089" s="3">
        <f t="shared" si="50"/>
        <v>0.32077613996652393</v>
      </c>
    </row>
    <row r="1090" spans="2:9">
      <c r="B1090" s="3">
        <v>1082</v>
      </c>
      <c r="C1090" s="3">
        <v>15</v>
      </c>
      <c r="D1090" s="3">
        <v>9</v>
      </c>
      <c r="E1090" s="3">
        <v>106</v>
      </c>
      <c r="F1090" s="3">
        <v>99</v>
      </c>
      <c r="G1090" s="3">
        <f t="shared" si="49"/>
        <v>7</v>
      </c>
      <c r="H1090" s="3">
        <f t="shared" si="48"/>
        <v>1.7365361767560117</v>
      </c>
      <c r="I1090" s="3">
        <f t="shared" si="50"/>
        <v>27.704051418598223</v>
      </c>
    </row>
    <row r="1091" spans="2:9">
      <c r="B1091" s="3">
        <v>1083</v>
      </c>
      <c r="C1091" s="3">
        <v>18</v>
      </c>
      <c r="D1091" s="3">
        <v>17</v>
      </c>
      <c r="E1091" s="3">
        <v>106</v>
      </c>
      <c r="F1091" s="3">
        <v>97</v>
      </c>
      <c r="G1091" s="3">
        <f t="shared" si="49"/>
        <v>9</v>
      </c>
      <c r="H1091" s="3">
        <f t="shared" si="48"/>
        <v>0.61493254280914922</v>
      </c>
      <c r="I1091" s="3">
        <f t="shared" si="50"/>
        <v>70.309356261641028</v>
      </c>
    </row>
    <row r="1092" spans="2:9">
      <c r="B1092" s="3">
        <v>1084</v>
      </c>
      <c r="C1092" s="3">
        <v>6</v>
      </c>
      <c r="D1092" s="3">
        <v>19</v>
      </c>
      <c r="E1092" s="3">
        <v>75</v>
      </c>
      <c r="F1092" s="3">
        <v>83</v>
      </c>
      <c r="G1092" s="3">
        <f t="shared" si="49"/>
        <v>-8</v>
      </c>
      <c r="H1092" s="3">
        <f t="shared" si="48"/>
        <v>-1.9287120200576562</v>
      </c>
      <c r="I1092" s="3">
        <f t="shared" si="50"/>
        <v>36.860537735392391</v>
      </c>
    </row>
    <row r="1093" spans="2:9">
      <c r="B1093" s="3">
        <v>1085</v>
      </c>
      <c r="C1093" s="3">
        <v>1</v>
      </c>
      <c r="D1093" s="3">
        <v>29</v>
      </c>
      <c r="E1093" s="3">
        <v>91</v>
      </c>
      <c r="F1093" s="3">
        <v>89</v>
      </c>
      <c r="G1093" s="3">
        <f t="shared" si="49"/>
        <v>2</v>
      </c>
      <c r="H1093" s="3">
        <f t="shared" si="48"/>
        <v>1.4519743857311067</v>
      </c>
      <c r="I1093" s="3">
        <f t="shared" si="50"/>
        <v>0.30033207389479782</v>
      </c>
    </row>
    <row r="1094" spans="2:9">
      <c r="B1094" s="3">
        <v>1086</v>
      </c>
      <c r="C1094" s="3">
        <v>5</v>
      </c>
      <c r="D1094" s="3">
        <v>12</v>
      </c>
      <c r="E1094" s="3">
        <v>89</v>
      </c>
      <c r="F1094" s="3">
        <v>100</v>
      </c>
      <c r="G1094" s="3">
        <f t="shared" si="49"/>
        <v>-11</v>
      </c>
      <c r="H1094" s="3">
        <f t="shared" si="48"/>
        <v>8.1936748301084101</v>
      </c>
      <c r="I1094" s="3">
        <f t="shared" si="50"/>
        <v>368.39715348393713</v>
      </c>
    </row>
    <row r="1095" spans="2:9">
      <c r="B1095" s="3">
        <v>1087</v>
      </c>
      <c r="C1095" s="3">
        <v>23</v>
      </c>
      <c r="D1095" s="3">
        <v>28</v>
      </c>
      <c r="E1095" s="3">
        <v>88</v>
      </c>
      <c r="F1095" s="3">
        <v>93</v>
      </c>
      <c r="G1095" s="3">
        <f t="shared" si="49"/>
        <v>-5</v>
      </c>
      <c r="H1095" s="3">
        <f t="shared" si="48"/>
        <v>4.8237566459187544</v>
      </c>
      <c r="I1095" s="3">
        <f t="shared" si="50"/>
        <v>96.506194638232898</v>
      </c>
    </row>
    <row r="1096" spans="2:9">
      <c r="B1096" s="3">
        <v>1088</v>
      </c>
      <c r="C1096" s="3">
        <v>27</v>
      </c>
      <c r="D1096" s="3">
        <v>25</v>
      </c>
      <c r="E1096" s="3">
        <v>98</v>
      </c>
      <c r="F1096" s="3">
        <v>124</v>
      </c>
      <c r="G1096" s="3">
        <f t="shared" si="49"/>
        <v>-26</v>
      </c>
      <c r="H1096" s="3">
        <f t="shared" si="48"/>
        <v>-8.7730288231959239</v>
      </c>
      <c r="I1096" s="3">
        <f t="shared" si="50"/>
        <v>296.76853592643846</v>
      </c>
    </row>
    <row r="1097" spans="2:9">
      <c r="B1097" s="3">
        <v>1089</v>
      </c>
      <c r="C1097" s="3">
        <v>21</v>
      </c>
      <c r="D1097" s="3">
        <v>9</v>
      </c>
      <c r="E1097" s="3">
        <v>79</v>
      </c>
      <c r="F1097" s="3">
        <v>88</v>
      </c>
      <c r="G1097" s="3">
        <f t="shared" si="49"/>
        <v>-9</v>
      </c>
      <c r="H1097" s="3">
        <f t="shared" ref="H1097:H1160" si="51">Home_edge+VLOOKUP(C1097,lookup,3)-VLOOKUP(D1097,lookup,3)</f>
        <v>3.8554078812596875</v>
      </c>
      <c r="I1097" s="3">
        <f t="shared" si="50"/>
        <v>165.26151179355367</v>
      </c>
    </row>
    <row r="1098" spans="2:9">
      <c r="B1098" s="3">
        <v>1090</v>
      </c>
      <c r="C1098" s="3">
        <v>17</v>
      </c>
      <c r="D1098" s="3">
        <v>14</v>
      </c>
      <c r="E1098" s="3">
        <v>99</v>
      </c>
      <c r="F1098" s="3">
        <v>83</v>
      </c>
      <c r="G1098" s="3">
        <f t="shared" ref="G1098:G1161" si="52">E1098-F1098</f>
        <v>16</v>
      </c>
      <c r="H1098" s="3">
        <f t="shared" si="51"/>
        <v>13.660882718675126</v>
      </c>
      <c r="I1098" s="3">
        <f t="shared" ref="I1098:I1161" si="53">(G1098-H1098)^2</f>
        <v>5.4714696557926716</v>
      </c>
    </row>
    <row r="1099" spans="2:9">
      <c r="B1099" s="3">
        <v>1091</v>
      </c>
      <c r="C1099" s="3">
        <v>2</v>
      </c>
      <c r="D1099" s="3">
        <v>24</v>
      </c>
      <c r="E1099" s="3">
        <v>92</v>
      </c>
      <c r="F1099" s="3">
        <v>93</v>
      </c>
      <c r="G1099" s="3">
        <f t="shared" si="52"/>
        <v>-1</v>
      </c>
      <c r="H1099" s="3">
        <f t="shared" si="51"/>
        <v>-3.3591150182738083</v>
      </c>
      <c r="I1099" s="3">
        <f t="shared" si="53"/>
        <v>5.565423669445031</v>
      </c>
    </row>
    <row r="1100" spans="2:9">
      <c r="B1100" s="3">
        <v>1092</v>
      </c>
      <c r="C1100" s="3">
        <v>7</v>
      </c>
      <c r="D1100" s="3">
        <v>10</v>
      </c>
      <c r="E1100" s="3">
        <v>92</v>
      </c>
      <c r="F1100" s="3">
        <v>98</v>
      </c>
      <c r="G1100" s="3">
        <f t="shared" si="52"/>
        <v>-6</v>
      </c>
      <c r="H1100" s="3">
        <f t="shared" si="51"/>
        <v>4.4856887426460803</v>
      </c>
      <c r="I1100" s="3">
        <f t="shared" si="53"/>
        <v>109.94966840765471</v>
      </c>
    </row>
    <row r="1101" spans="2:9">
      <c r="B1101" s="3">
        <v>1093</v>
      </c>
      <c r="C1101" s="3">
        <v>13</v>
      </c>
      <c r="D1101" s="3">
        <v>12</v>
      </c>
      <c r="E1101" s="3">
        <v>101</v>
      </c>
      <c r="F1101" s="3">
        <v>102</v>
      </c>
      <c r="G1101" s="3">
        <f t="shared" si="52"/>
        <v>-1</v>
      </c>
      <c r="H1101" s="3">
        <f t="shared" si="51"/>
        <v>-1.6716877417610356</v>
      </c>
      <c r="I1101" s="3">
        <f t="shared" si="53"/>
        <v>0.45116442243203969</v>
      </c>
    </row>
    <row r="1102" spans="2:9">
      <c r="B1102" s="3">
        <v>1094</v>
      </c>
      <c r="C1102" s="3">
        <v>15</v>
      </c>
      <c r="D1102" s="3">
        <v>4</v>
      </c>
      <c r="E1102" s="3">
        <v>95</v>
      </c>
      <c r="F1102" s="3">
        <v>93</v>
      </c>
      <c r="G1102" s="3">
        <f t="shared" si="52"/>
        <v>2</v>
      </c>
      <c r="H1102" s="3">
        <f t="shared" si="51"/>
        <v>13.232914541282668</v>
      </c>
      <c r="I1102" s="3">
        <f t="shared" si="53"/>
        <v>126.17836909175961</v>
      </c>
    </row>
    <row r="1103" spans="2:9">
      <c r="B1103" s="3">
        <v>1095</v>
      </c>
      <c r="C1103" s="3">
        <v>28</v>
      </c>
      <c r="D1103" s="3">
        <v>19</v>
      </c>
      <c r="E1103" s="3">
        <v>92</v>
      </c>
      <c r="F1103" s="3">
        <v>94</v>
      </c>
      <c r="G1103" s="3">
        <f t="shared" si="52"/>
        <v>-2</v>
      </c>
      <c r="H1103" s="3">
        <f t="shared" si="51"/>
        <v>7.9270895865407178</v>
      </c>
      <c r="I1103" s="3">
        <f t="shared" si="53"/>
        <v>98.547107659205139</v>
      </c>
    </row>
    <row r="1104" spans="2:9">
      <c r="B1104" s="3">
        <v>1096</v>
      </c>
      <c r="C1104" s="3">
        <v>26</v>
      </c>
      <c r="D1104" s="3">
        <v>11</v>
      </c>
      <c r="E1104" s="3">
        <v>101</v>
      </c>
      <c r="F1104" s="3">
        <v>93</v>
      </c>
      <c r="G1104" s="3">
        <f t="shared" si="52"/>
        <v>8</v>
      </c>
      <c r="H1104" s="3">
        <f t="shared" si="51"/>
        <v>7.669738188017563</v>
      </c>
      <c r="I1104" s="3">
        <f t="shared" si="53"/>
        <v>0.10907286445392256</v>
      </c>
    </row>
    <row r="1105" spans="2:9">
      <c r="B1105" s="3">
        <v>1097</v>
      </c>
      <c r="C1105" s="3">
        <v>8</v>
      </c>
      <c r="D1105" s="3">
        <v>23</v>
      </c>
      <c r="E1105" s="3">
        <v>100</v>
      </c>
      <c r="F1105" s="3">
        <v>122</v>
      </c>
      <c r="G1105" s="3">
        <f t="shared" si="52"/>
        <v>-22</v>
      </c>
      <c r="H1105" s="3">
        <f t="shared" si="51"/>
        <v>-0.15403415409409726</v>
      </c>
      <c r="I1105" s="3">
        <f t="shared" si="53"/>
        <v>477.24622374048715</v>
      </c>
    </row>
    <row r="1106" spans="2:9">
      <c r="B1106" s="3">
        <v>1098</v>
      </c>
      <c r="C1106" s="3">
        <v>1</v>
      </c>
      <c r="D1106" s="3">
        <v>13</v>
      </c>
      <c r="E1106" s="3">
        <v>97</v>
      </c>
      <c r="F1106" s="3">
        <v>91</v>
      </c>
      <c r="G1106" s="3">
        <f t="shared" si="52"/>
        <v>6</v>
      </c>
      <c r="H1106" s="3">
        <f t="shared" si="51"/>
        <v>2.5606815833192678</v>
      </c>
      <c r="I1106" s="3">
        <f t="shared" si="53"/>
        <v>11.828911171319259</v>
      </c>
    </row>
    <row r="1107" spans="2:9">
      <c r="B1107" s="3">
        <v>1099</v>
      </c>
      <c r="C1107" s="3">
        <v>4</v>
      </c>
      <c r="D1107" s="3">
        <v>18</v>
      </c>
      <c r="E1107" s="3">
        <v>79</v>
      </c>
      <c r="F1107" s="3">
        <v>76</v>
      </c>
      <c r="G1107" s="3">
        <f t="shared" si="52"/>
        <v>3</v>
      </c>
      <c r="H1107" s="3">
        <f t="shared" si="51"/>
        <v>-7.163752534062553</v>
      </c>
      <c r="I1107" s="3">
        <f t="shared" si="53"/>
        <v>103.30186557366297</v>
      </c>
    </row>
    <row r="1108" spans="2:9">
      <c r="B1108" s="3">
        <v>1100</v>
      </c>
      <c r="C1108" s="3">
        <v>5</v>
      </c>
      <c r="D1108" s="3">
        <v>20</v>
      </c>
      <c r="E1108" s="3">
        <v>108</v>
      </c>
      <c r="F1108" s="3">
        <v>90</v>
      </c>
      <c r="G1108" s="3">
        <f t="shared" si="52"/>
        <v>18</v>
      </c>
      <c r="H1108" s="3">
        <f t="shared" si="51"/>
        <v>11.788017988854195</v>
      </c>
      <c r="I1108" s="3">
        <f t="shared" si="53"/>
        <v>38.588720506799078</v>
      </c>
    </row>
    <row r="1109" spans="2:9">
      <c r="B1109" s="3">
        <v>1101</v>
      </c>
      <c r="C1109" s="3">
        <v>3</v>
      </c>
      <c r="D1109" s="3">
        <v>15</v>
      </c>
      <c r="E1109" s="3">
        <v>117</v>
      </c>
      <c r="F1109" s="3">
        <v>115</v>
      </c>
      <c r="G1109" s="3">
        <f t="shared" si="52"/>
        <v>2</v>
      </c>
      <c r="H1109" s="3">
        <f t="shared" si="51"/>
        <v>-1.2422754136484317</v>
      </c>
      <c r="I1109" s="3">
        <f t="shared" si="53"/>
        <v>10.512349857949109</v>
      </c>
    </row>
    <row r="1110" spans="2:9">
      <c r="B1110" s="3">
        <v>1102</v>
      </c>
      <c r="C1110" s="3">
        <v>22</v>
      </c>
      <c r="D1110" s="3">
        <v>16</v>
      </c>
      <c r="E1110" s="3">
        <v>111</v>
      </c>
      <c r="F1110" s="3">
        <v>94</v>
      </c>
      <c r="G1110" s="3">
        <f t="shared" si="52"/>
        <v>17</v>
      </c>
      <c r="H1110" s="3">
        <f t="shared" si="51"/>
        <v>3.3174463981020632</v>
      </c>
      <c r="I1110" s="3">
        <f t="shared" si="53"/>
        <v>187.21227306881019</v>
      </c>
    </row>
    <row r="1111" spans="2:9">
      <c r="B1111" s="3">
        <v>1103</v>
      </c>
      <c r="C1111" s="3">
        <v>11</v>
      </c>
      <c r="D1111" s="3">
        <v>19</v>
      </c>
      <c r="E1111" s="3">
        <v>109</v>
      </c>
      <c r="F1111" s="3">
        <v>98</v>
      </c>
      <c r="G1111" s="3">
        <f t="shared" si="52"/>
        <v>11</v>
      </c>
      <c r="H1111" s="3">
        <f t="shared" si="51"/>
        <v>2.036406096324014</v>
      </c>
      <c r="I1111" s="3">
        <f t="shared" si="53"/>
        <v>80.34601567001728</v>
      </c>
    </row>
    <row r="1112" spans="2:9">
      <c r="B1112" s="3">
        <v>1104</v>
      </c>
      <c r="C1112" s="3">
        <v>2</v>
      </c>
      <c r="D1112" s="3">
        <v>29</v>
      </c>
      <c r="E1112" s="3">
        <v>98</v>
      </c>
      <c r="F1112" s="3">
        <v>99</v>
      </c>
      <c r="G1112" s="3">
        <f t="shared" si="52"/>
        <v>-1</v>
      </c>
      <c r="H1112" s="3">
        <f t="shared" si="51"/>
        <v>4.9226539468079169</v>
      </c>
      <c r="I1112" s="3">
        <f t="shared" si="53"/>
        <v>35.077829773639394</v>
      </c>
    </row>
    <row r="1113" spans="2:9">
      <c r="B1113" s="3">
        <v>1105</v>
      </c>
      <c r="C1113" s="3">
        <v>27</v>
      </c>
      <c r="D1113" s="3">
        <v>17</v>
      </c>
      <c r="E1113" s="3">
        <v>87</v>
      </c>
      <c r="F1113" s="3">
        <v>96</v>
      </c>
      <c r="G1113" s="3">
        <f t="shared" si="52"/>
        <v>-9</v>
      </c>
      <c r="H1113" s="3">
        <f t="shared" si="51"/>
        <v>-6.919089512904657</v>
      </c>
      <c r="I1113" s="3">
        <f t="shared" si="53"/>
        <v>4.3301884553033778</v>
      </c>
    </row>
    <row r="1114" spans="2:9">
      <c r="B1114" s="3">
        <v>1106</v>
      </c>
      <c r="C1114" s="3">
        <v>21</v>
      </c>
      <c r="D1114" s="3">
        <v>24</v>
      </c>
      <c r="E1114" s="3">
        <v>81</v>
      </c>
      <c r="F1114" s="3">
        <v>97</v>
      </c>
      <c r="G1114" s="3">
        <f t="shared" si="52"/>
        <v>-16</v>
      </c>
      <c r="H1114" s="3">
        <f t="shared" si="51"/>
        <v>-1.0466956512283137</v>
      </c>
      <c r="I1114" s="3">
        <f t="shared" si="53"/>
        <v>223.60131094699423</v>
      </c>
    </row>
    <row r="1115" spans="2:9">
      <c r="B1115" s="3">
        <v>1107</v>
      </c>
      <c r="C1115" s="3">
        <v>7</v>
      </c>
      <c r="D1115" s="3">
        <v>25</v>
      </c>
      <c r="E1115" s="3">
        <v>83</v>
      </c>
      <c r="F1115" s="3">
        <v>89</v>
      </c>
      <c r="G1115" s="3">
        <f t="shared" si="52"/>
        <v>-6</v>
      </c>
      <c r="H1115" s="3">
        <f t="shared" si="51"/>
        <v>0.16847101278278487</v>
      </c>
      <c r="I1115" s="3">
        <f t="shared" si="53"/>
        <v>38.050034635541479</v>
      </c>
    </row>
    <row r="1116" spans="2:9">
      <c r="B1116" s="3">
        <v>1108</v>
      </c>
      <c r="C1116" s="3">
        <v>10</v>
      </c>
      <c r="D1116" s="3">
        <v>14</v>
      </c>
      <c r="E1116" s="3">
        <v>90</v>
      </c>
      <c r="F1116" s="3">
        <v>69</v>
      </c>
      <c r="G1116" s="3">
        <f t="shared" si="52"/>
        <v>21</v>
      </c>
      <c r="H1116" s="3">
        <f t="shared" si="51"/>
        <v>11.197604299103094</v>
      </c>
      <c r="I1116" s="3">
        <f t="shared" si="53"/>
        <v>96.086961476962131</v>
      </c>
    </row>
    <row r="1117" spans="2:9">
      <c r="B1117" s="3">
        <v>1109</v>
      </c>
      <c r="C1117" s="3">
        <v>8</v>
      </c>
      <c r="D1117" s="3">
        <v>6</v>
      </c>
      <c r="E1117" s="3">
        <v>106</v>
      </c>
      <c r="F1117" s="3">
        <v>99</v>
      </c>
      <c r="G1117" s="3">
        <f t="shared" si="52"/>
        <v>7</v>
      </c>
      <c r="H1117" s="3">
        <f t="shared" si="51"/>
        <v>10.669740534648671</v>
      </c>
      <c r="I1117" s="3">
        <f t="shared" si="53"/>
        <v>13.466995591643515</v>
      </c>
    </row>
    <row r="1118" spans="2:9">
      <c r="B1118" s="3">
        <v>1110</v>
      </c>
      <c r="C1118" s="3">
        <v>9</v>
      </c>
      <c r="D1118" s="3">
        <v>20</v>
      </c>
      <c r="E1118" s="3">
        <v>114</v>
      </c>
      <c r="F1118" s="3">
        <v>93</v>
      </c>
      <c r="G1118" s="3">
        <f t="shared" si="52"/>
        <v>21</v>
      </c>
      <c r="H1118" s="3">
        <f t="shared" si="51"/>
        <v>6.4110280471666341</v>
      </c>
      <c r="I1118" s="3">
        <f t="shared" si="53"/>
        <v>212.83810264055856</v>
      </c>
    </row>
    <row r="1119" spans="2:9">
      <c r="B1119" s="3">
        <v>1111</v>
      </c>
      <c r="C1119" s="3">
        <v>23</v>
      </c>
      <c r="D1119" s="3">
        <v>16</v>
      </c>
      <c r="E1119" s="3">
        <v>78</v>
      </c>
      <c r="F1119" s="3">
        <v>97</v>
      </c>
      <c r="G1119" s="3">
        <f t="shared" si="52"/>
        <v>-19</v>
      </c>
      <c r="H1119" s="3">
        <f t="shared" si="51"/>
        <v>5.1898980488948325</v>
      </c>
      <c r="I1119" s="3">
        <f t="shared" si="53"/>
        <v>585.15116761592606</v>
      </c>
    </row>
    <row r="1120" spans="2:9">
      <c r="B1120" s="3">
        <v>1112</v>
      </c>
      <c r="C1120" s="3">
        <v>26</v>
      </c>
      <c r="D1120" s="3">
        <v>28</v>
      </c>
      <c r="E1120" s="3">
        <v>82</v>
      </c>
      <c r="F1120" s="3">
        <v>80</v>
      </c>
      <c r="G1120" s="3">
        <f t="shared" si="52"/>
        <v>2</v>
      </c>
      <c r="H1120" s="3">
        <f t="shared" si="51"/>
        <v>1.7790546978008592</v>
      </c>
      <c r="I1120" s="3">
        <f t="shared" si="53"/>
        <v>4.8816826563869639E-2</v>
      </c>
    </row>
    <row r="1121" spans="2:9">
      <c r="B1121" s="3">
        <v>1113</v>
      </c>
      <c r="C1121" s="3">
        <v>12</v>
      </c>
      <c r="D1121" s="3">
        <v>22</v>
      </c>
      <c r="E1121" s="3">
        <v>115</v>
      </c>
      <c r="F1121" s="3">
        <v>113</v>
      </c>
      <c r="G1121" s="3">
        <f t="shared" si="52"/>
        <v>2</v>
      </c>
      <c r="H1121" s="3">
        <f t="shared" si="51"/>
        <v>5.2458875452789613</v>
      </c>
      <c r="I1121" s="3">
        <f t="shared" si="53"/>
        <v>10.535785956597081</v>
      </c>
    </row>
    <row r="1122" spans="2:9">
      <c r="B1122" s="3">
        <v>1114</v>
      </c>
      <c r="C1122" s="3">
        <v>4</v>
      </c>
      <c r="D1122" s="3">
        <v>29</v>
      </c>
      <c r="E1122" s="3">
        <v>91</v>
      </c>
      <c r="F1122" s="3">
        <v>100</v>
      </c>
      <c r="G1122" s="3">
        <f t="shared" si="52"/>
        <v>-9</v>
      </c>
      <c r="H1122" s="3">
        <f t="shared" si="51"/>
        <v>-4.260929368158572</v>
      </c>
      <c r="I1122" s="3">
        <f t="shared" si="53"/>
        <v>22.458790453581912</v>
      </c>
    </row>
    <row r="1123" spans="2:9">
      <c r="B1123" s="3">
        <v>1115</v>
      </c>
      <c r="C1123" s="3">
        <v>21</v>
      </c>
      <c r="D1123" s="3">
        <v>7</v>
      </c>
      <c r="E1123" s="3">
        <v>91</v>
      </c>
      <c r="F1123" s="3">
        <v>74</v>
      </c>
      <c r="G1123" s="3">
        <f t="shared" si="52"/>
        <v>17</v>
      </c>
      <c r="H1123" s="3">
        <f t="shared" si="51"/>
        <v>2.9247723676845285</v>
      </c>
      <c r="I1123" s="3">
        <f t="shared" si="53"/>
        <v>198.11203290149697</v>
      </c>
    </row>
    <row r="1124" spans="2:9">
      <c r="B1124" s="3">
        <v>1116</v>
      </c>
      <c r="C1124" s="3">
        <v>14</v>
      </c>
      <c r="D1124" s="3">
        <v>27</v>
      </c>
      <c r="E1124" s="3">
        <v>89</v>
      </c>
      <c r="F1124" s="3">
        <v>83</v>
      </c>
      <c r="G1124" s="3">
        <f t="shared" si="52"/>
        <v>6</v>
      </c>
      <c r="H1124" s="3">
        <f t="shared" si="51"/>
        <v>4.8255574855526113</v>
      </c>
      <c r="I1124" s="3">
        <f t="shared" si="53"/>
        <v>1.3793152197415048</v>
      </c>
    </row>
    <row r="1125" spans="2:9">
      <c r="B1125" s="3">
        <v>1117</v>
      </c>
      <c r="C1125" s="3">
        <v>19</v>
      </c>
      <c r="D1125" s="3">
        <v>1</v>
      </c>
      <c r="E1125" s="3">
        <v>99</v>
      </c>
      <c r="F1125" s="3">
        <v>95</v>
      </c>
      <c r="G1125" s="3">
        <f t="shared" si="52"/>
        <v>4</v>
      </c>
      <c r="H1125" s="3">
        <f t="shared" si="51"/>
        <v>6.1214254141422613</v>
      </c>
      <c r="I1125" s="3">
        <f t="shared" si="53"/>
        <v>4.5004457877686646</v>
      </c>
    </row>
    <row r="1126" spans="2:9">
      <c r="B1126" s="3">
        <v>1118</v>
      </c>
      <c r="C1126" s="3">
        <v>13</v>
      </c>
      <c r="D1126" s="3">
        <v>11</v>
      </c>
      <c r="E1126" s="3">
        <v>111</v>
      </c>
      <c r="F1126" s="3">
        <v>108</v>
      </c>
      <c r="G1126" s="3">
        <f t="shared" si="52"/>
        <v>3</v>
      </c>
      <c r="H1126" s="3">
        <f t="shared" si="51"/>
        <v>4.7046211613118958</v>
      </c>
      <c r="I1126" s="3">
        <f t="shared" si="53"/>
        <v>2.9057333035923163</v>
      </c>
    </row>
    <row r="1127" spans="2:9">
      <c r="B1127" s="3">
        <v>1119</v>
      </c>
      <c r="C1127" s="3">
        <v>9</v>
      </c>
      <c r="D1127" s="3">
        <v>23</v>
      </c>
      <c r="E1127" s="3">
        <v>66</v>
      </c>
      <c r="F1127" s="3">
        <v>81</v>
      </c>
      <c r="G1127" s="3">
        <f t="shared" si="52"/>
        <v>-15</v>
      </c>
      <c r="H1127" s="3">
        <f t="shared" si="51"/>
        <v>2.3343372191326819</v>
      </c>
      <c r="I1127" s="3">
        <f t="shared" si="53"/>
        <v>300.47924682660852</v>
      </c>
    </row>
    <row r="1128" spans="2:9">
      <c r="B1128" s="3">
        <v>1120</v>
      </c>
      <c r="C1128" s="3">
        <v>3</v>
      </c>
      <c r="D1128" s="3">
        <v>10</v>
      </c>
      <c r="E1128" s="3">
        <v>115</v>
      </c>
      <c r="F1128" s="3">
        <v>103</v>
      </c>
      <c r="G1128" s="3">
        <f t="shared" si="52"/>
        <v>12</v>
      </c>
      <c r="H1128" s="3">
        <f t="shared" si="51"/>
        <v>-3.6622531353702183</v>
      </c>
      <c r="I1128" s="3">
        <f t="shared" si="53"/>
        <v>245.30617327641423</v>
      </c>
    </row>
    <row r="1129" spans="2:9">
      <c r="B1129" s="3">
        <v>1121</v>
      </c>
      <c r="C1129" s="3">
        <v>6</v>
      </c>
      <c r="D1129" s="3">
        <v>22</v>
      </c>
      <c r="E1129" s="3">
        <v>78</v>
      </c>
      <c r="F1129" s="3">
        <v>98</v>
      </c>
      <c r="G1129" s="3">
        <f t="shared" si="52"/>
        <v>-20</v>
      </c>
      <c r="H1129" s="3">
        <f t="shared" si="51"/>
        <v>-5.0955394741756406</v>
      </c>
      <c r="I1129" s="3">
        <f t="shared" si="53"/>
        <v>222.14294356585651</v>
      </c>
    </row>
    <row r="1130" spans="2:9">
      <c r="B1130" s="3">
        <v>1122</v>
      </c>
      <c r="C1130" s="3">
        <v>24</v>
      </c>
      <c r="D1130" s="3">
        <v>26</v>
      </c>
      <c r="E1130" s="3">
        <v>107</v>
      </c>
      <c r="F1130" s="3">
        <v>85</v>
      </c>
      <c r="G1130" s="3">
        <f t="shared" si="52"/>
        <v>22</v>
      </c>
      <c r="H1130" s="3">
        <f t="shared" si="51"/>
        <v>10.281142699738577</v>
      </c>
      <c r="I1130" s="3">
        <f t="shared" si="53"/>
        <v>137.33161642389044</v>
      </c>
    </row>
    <row r="1131" spans="2:9">
      <c r="B1131" s="3">
        <v>1123</v>
      </c>
      <c r="C1131" s="3">
        <v>12</v>
      </c>
      <c r="D1131" s="3">
        <v>5</v>
      </c>
      <c r="E1131" s="3">
        <v>108</v>
      </c>
      <c r="F1131" s="3">
        <v>99</v>
      </c>
      <c r="G1131" s="3">
        <f t="shared" si="52"/>
        <v>9</v>
      </c>
      <c r="H1131" s="3">
        <f t="shared" si="51"/>
        <v>-0.48210770255969049</v>
      </c>
      <c r="I1131" s="3">
        <f t="shared" si="53"/>
        <v>89.910366482941825</v>
      </c>
    </row>
    <row r="1132" spans="2:9">
      <c r="B1132" s="3">
        <v>1124</v>
      </c>
      <c r="C1132" s="3">
        <v>8</v>
      </c>
      <c r="D1132" s="3">
        <v>28</v>
      </c>
      <c r="E1132" s="3">
        <v>128</v>
      </c>
      <c r="F1132" s="3">
        <v>102</v>
      </c>
      <c r="G1132" s="3">
        <f t="shared" si="52"/>
        <v>26</v>
      </c>
      <c r="H1132" s="3">
        <f t="shared" si="51"/>
        <v>0.81393892805029733</v>
      </c>
      <c r="I1132" s="3">
        <f t="shared" si="53"/>
        <v>634.33767231998013</v>
      </c>
    </row>
    <row r="1133" spans="2:9">
      <c r="B1133" s="3">
        <v>1125</v>
      </c>
      <c r="C1133" s="3">
        <v>20</v>
      </c>
      <c r="D1133" s="3">
        <v>27</v>
      </c>
      <c r="E1133" s="3">
        <v>88</v>
      </c>
      <c r="F1133" s="3">
        <v>82</v>
      </c>
      <c r="G1133" s="3">
        <f t="shared" si="52"/>
        <v>6</v>
      </c>
      <c r="H1133" s="3">
        <f t="shared" si="51"/>
        <v>9.3114034027856345</v>
      </c>
      <c r="I1133" s="3">
        <f t="shared" si="53"/>
        <v>10.965392495980279</v>
      </c>
    </row>
    <row r="1134" spans="2:9">
      <c r="B1134" s="3">
        <v>1126</v>
      </c>
      <c r="C1134" s="3">
        <v>29</v>
      </c>
      <c r="D1134" s="3">
        <v>2</v>
      </c>
      <c r="E1134" s="3">
        <v>83</v>
      </c>
      <c r="F1134" s="3">
        <v>87</v>
      </c>
      <c r="G1134" s="3">
        <f t="shared" si="52"/>
        <v>-4</v>
      </c>
      <c r="H1134" s="3">
        <f t="shared" si="51"/>
        <v>2.7889131807408032</v>
      </c>
      <c r="I1134" s="3">
        <f t="shared" si="53"/>
        <v>46.089342175636205</v>
      </c>
    </row>
    <row r="1135" spans="2:9">
      <c r="B1135" s="3">
        <v>1127</v>
      </c>
      <c r="C1135" s="3">
        <v>1</v>
      </c>
      <c r="D1135" s="3">
        <v>17</v>
      </c>
      <c r="E1135" s="3">
        <v>97</v>
      </c>
      <c r="F1135" s="3">
        <v>92</v>
      </c>
      <c r="G1135" s="3">
        <f t="shared" si="52"/>
        <v>5</v>
      </c>
      <c r="H1135" s="3">
        <f t="shared" si="51"/>
        <v>-4.6916998011380855</v>
      </c>
      <c r="I1135" s="3">
        <f t="shared" si="53"/>
        <v>93.92904503538</v>
      </c>
    </row>
    <row r="1136" spans="2:9">
      <c r="B1136" s="3">
        <v>1128</v>
      </c>
      <c r="C1136" s="3">
        <v>7</v>
      </c>
      <c r="D1136" s="3">
        <v>3</v>
      </c>
      <c r="E1136" s="3">
        <v>111</v>
      </c>
      <c r="F1136" s="3">
        <v>102</v>
      </c>
      <c r="G1136" s="3">
        <f t="shared" si="52"/>
        <v>9</v>
      </c>
      <c r="H1136" s="3">
        <f t="shared" si="51"/>
        <v>12.003725441790658</v>
      </c>
      <c r="I1136" s="3">
        <f t="shared" si="53"/>
        <v>9.022366529660486</v>
      </c>
    </row>
    <row r="1137" spans="2:9">
      <c r="B1137" s="3">
        <v>1129</v>
      </c>
      <c r="C1137" s="3">
        <v>15</v>
      </c>
      <c r="D1137" s="3">
        <v>11</v>
      </c>
      <c r="E1137" s="3">
        <v>112</v>
      </c>
      <c r="F1137" s="3">
        <v>92</v>
      </c>
      <c r="G1137" s="3">
        <f t="shared" si="52"/>
        <v>20</v>
      </c>
      <c r="H1137" s="3">
        <f t="shared" si="51"/>
        <v>7.0737464044754326</v>
      </c>
      <c r="I1137" s="3">
        <f t="shared" si="53"/>
        <v>167.08803201581182</v>
      </c>
    </row>
    <row r="1138" spans="2:9">
      <c r="B1138" s="3">
        <v>1130</v>
      </c>
      <c r="C1138" s="3">
        <v>25</v>
      </c>
      <c r="D1138" s="3">
        <v>23</v>
      </c>
      <c r="E1138" s="3">
        <v>84</v>
      </c>
      <c r="F1138" s="3">
        <v>79</v>
      </c>
      <c r="G1138" s="3">
        <f t="shared" si="52"/>
        <v>5</v>
      </c>
      <c r="H1138" s="3">
        <f t="shared" si="51"/>
        <v>6.9522852836994158</v>
      </c>
      <c r="I1138" s="3">
        <f t="shared" si="53"/>
        <v>3.8114178289493084</v>
      </c>
    </row>
    <row r="1139" spans="2:9">
      <c r="B1139" s="3">
        <v>1131</v>
      </c>
      <c r="C1139" s="3">
        <v>18</v>
      </c>
      <c r="D1139" s="3">
        <v>4</v>
      </c>
      <c r="E1139" s="3">
        <v>100</v>
      </c>
      <c r="F1139" s="3">
        <v>81</v>
      </c>
      <c r="G1139" s="3">
        <f t="shared" si="52"/>
        <v>19</v>
      </c>
      <c r="H1139" s="3">
        <f t="shared" si="51"/>
        <v>14.875319661611272</v>
      </c>
      <c r="I1139" s="3">
        <f t="shared" si="53"/>
        <v>17.012987893890553</v>
      </c>
    </row>
    <row r="1140" spans="2:9">
      <c r="B1140" s="3">
        <v>1132</v>
      </c>
      <c r="C1140" s="3">
        <v>28</v>
      </c>
      <c r="D1140" s="3">
        <v>9</v>
      </c>
      <c r="E1140" s="3">
        <v>94</v>
      </c>
      <c r="F1140" s="3">
        <v>73</v>
      </c>
      <c r="G1140" s="3">
        <f t="shared" si="52"/>
        <v>21</v>
      </c>
      <c r="H1140" s="3">
        <f t="shared" si="51"/>
        <v>4.4092568262716423</v>
      </c>
      <c r="I1140" s="3">
        <f t="shared" si="53"/>
        <v>275.25275905661402</v>
      </c>
    </row>
    <row r="1141" spans="2:9">
      <c r="B1141" s="3">
        <v>1133</v>
      </c>
      <c r="C1141" s="3">
        <v>26</v>
      </c>
      <c r="D1141" s="3">
        <v>16</v>
      </c>
      <c r="E1141" s="3">
        <v>100</v>
      </c>
      <c r="F1141" s="3">
        <v>92</v>
      </c>
      <c r="G1141" s="3">
        <f t="shared" si="52"/>
        <v>8</v>
      </c>
      <c r="H1141" s="3">
        <f t="shared" si="51"/>
        <v>2.1451961007769369</v>
      </c>
      <c r="I1141" s="3">
        <f t="shared" si="53"/>
        <v>34.278728698357575</v>
      </c>
    </row>
    <row r="1142" spans="2:9">
      <c r="B1142" s="3">
        <v>1134</v>
      </c>
      <c r="C1142" s="3">
        <v>22</v>
      </c>
      <c r="D1142" s="3">
        <v>5</v>
      </c>
      <c r="E1142" s="3">
        <v>112</v>
      </c>
      <c r="F1142" s="3">
        <v>89</v>
      </c>
      <c r="G1142" s="3">
        <f t="shared" si="52"/>
        <v>23</v>
      </c>
      <c r="H1142" s="3">
        <f t="shared" si="51"/>
        <v>-1.8722116840642924</v>
      </c>
      <c r="I1142" s="3">
        <f t="shared" si="53"/>
        <v>618.6269140569043</v>
      </c>
    </row>
    <row r="1143" spans="2:9">
      <c r="B1143" s="3">
        <v>1135</v>
      </c>
      <c r="C1143" s="3">
        <v>2</v>
      </c>
      <c r="D1143" s="3">
        <v>21</v>
      </c>
      <c r="E1143" s="3">
        <v>78</v>
      </c>
      <c r="F1143" s="3">
        <v>99</v>
      </c>
      <c r="G1143" s="3">
        <f t="shared" si="52"/>
        <v>-21</v>
      </c>
      <c r="H1143" s="3">
        <f t="shared" si="51"/>
        <v>1.5433641967288654</v>
      </c>
      <c r="I1143" s="3">
        <f t="shared" si="53"/>
        <v>508.20326930635696</v>
      </c>
    </row>
    <row r="1144" spans="2:9">
      <c r="B1144" s="3">
        <v>1136</v>
      </c>
      <c r="C1144" s="3">
        <v>12</v>
      </c>
      <c r="D1144" s="3">
        <v>24</v>
      </c>
      <c r="E1144" s="3">
        <v>117</v>
      </c>
      <c r="F1144" s="3">
        <v>104</v>
      </c>
      <c r="G1144" s="3">
        <f t="shared" si="52"/>
        <v>13</v>
      </c>
      <c r="H1144" s="3">
        <f t="shared" si="51"/>
        <v>-7.221293360130332E-3</v>
      </c>
      <c r="I1144" s="3">
        <f t="shared" si="53"/>
        <v>169.18780577444119</v>
      </c>
    </row>
    <row r="1145" spans="2:9">
      <c r="B1145" s="3">
        <v>1137</v>
      </c>
      <c r="C1145" s="3">
        <v>27</v>
      </c>
      <c r="D1145" s="3">
        <v>15</v>
      </c>
      <c r="E1145" s="3">
        <v>103</v>
      </c>
      <c r="F1145" s="3">
        <v>105</v>
      </c>
      <c r="G1145" s="3">
        <f t="shared" si="52"/>
        <v>-2</v>
      </c>
      <c r="H1145" s="3">
        <f t="shared" si="51"/>
        <v>-2.0358333716108414</v>
      </c>
      <c r="I1145" s="3">
        <f t="shared" si="53"/>
        <v>1.2840305210006569E-3</v>
      </c>
    </row>
    <row r="1146" spans="2:9">
      <c r="B1146" s="3">
        <v>1138</v>
      </c>
      <c r="C1146" s="3">
        <v>1</v>
      </c>
      <c r="D1146" s="3">
        <v>4</v>
      </c>
      <c r="E1146" s="3">
        <v>109</v>
      </c>
      <c r="F1146" s="3">
        <v>89</v>
      </c>
      <c r="G1146" s="3">
        <f t="shared" si="52"/>
        <v>20</v>
      </c>
      <c r="H1146" s="3">
        <f t="shared" si="51"/>
        <v>9.5686873176640379</v>
      </c>
      <c r="I1146" s="3">
        <f t="shared" si="53"/>
        <v>108.81228427666308</v>
      </c>
    </row>
    <row r="1147" spans="2:9">
      <c r="B1147" s="3">
        <v>1139</v>
      </c>
      <c r="C1147" s="3">
        <v>14</v>
      </c>
      <c r="D1147" s="3">
        <v>29</v>
      </c>
      <c r="E1147" s="3">
        <v>87</v>
      </c>
      <c r="F1147" s="3">
        <v>91</v>
      </c>
      <c r="G1147" s="3">
        <f t="shared" si="52"/>
        <v>-4</v>
      </c>
      <c r="H1147" s="3">
        <f t="shared" si="51"/>
        <v>0.19435859574278624</v>
      </c>
      <c r="I1147" s="3">
        <f t="shared" si="53"/>
        <v>17.592644029681395</v>
      </c>
    </row>
    <row r="1148" spans="2:9">
      <c r="B1148" s="3">
        <v>1140</v>
      </c>
      <c r="C1148" s="3">
        <v>19</v>
      </c>
      <c r="D1148" s="3">
        <v>21</v>
      </c>
      <c r="E1148" s="3">
        <v>108</v>
      </c>
      <c r="F1148" s="3">
        <v>103</v>
      </c>
      <c r="G1148" s="3">
        <f t="shared" si="52"/>
        <v>5</v>
      </c>
      <c r="H1148" s="3">
        <f t="shared" si="51"/>
        <v>0.33832648601995685</v>
      </c>
      <c r="I1148" s="3">
        <f t="shared" si="53"/>
        <v>21.73119995094304</v>
      </c>
    </row>
    <row r="1149" spans="2:9">
      <c r="B1149" s="3">
        <v>1141</v>
      </c>
      <c r="C1149" s="3">
        <v>16</v>
      </c>
      <c r="D1149" s="3">
        <v>11</v>
      </c>
      <c r="E1149" s="3">
        <v>106</v>
      </c>
      <c r="F1149" s="3">
        <v>90</v>
      </c>
      <c r="G1149" s="3">
        <f t="shared" si="52"/>
        <v>16</v>
      </c>
      <c r="H1149" s="3">
        <f t="shared" si="51"/>
        <v>9.3803256510149868</v>
      </c>
      <c r="I1149" s="3">
        <f t="shared" si="53"/>
        <v>43.82008848661016</v>
      </c>
    </row>
    <row r="1150" spans="2:9">
      <c r="B1150" s="3">
        <v>1142</v>
      </c>
      <c r="C1150" s="3">
        <v>10</v>
      </c>
      <c r="D1150" s="3">
        <v>20</v>
      </c>
      <c r="E1150" s="3">
        <v>86</v>
      </c>
      <c r="F1150" s="3">
        <v>98</v>
      </c>
      <c r="G1150" s="3">
        <f t="shared" si="52"/>
        <v>-12</v>
      </c>
      <c r="H1150" s="3">
        <f t="shared" si="51"/>
        <v>6.7117583818700721</v>
      </c>
      <c r="I1150" s="3">
        <f t="shared" si="53"/>
        <v>350.12990174148496</v>
      </c>
    </row>
    <row r="1151" spans="2:9">
      <c r="B1151" s="3">
        <v>1143</v>
      </c>
      <c r="C1151" s="3">
        <v>13</v>
      </c>
      <c r="D1151" s="3">
        <v>23</v>
      </c>
      <c r="E1151" s="3">
        <v>96</v>
      </c>
      <c r="F1151" s="3">
        <v>93</v>
      </c>
      <c r="G1151" s="3">
        <f t="shared" si="52"/>
        <v>3</v>
      </c>
      <c r="H1151" s="3">
        <f t="shared" si="51"/>
        <v>-2.154035411049203</v>
      </c>
      <c r="I1151" s="3">
        <f t="shared" si="53"/>
        <v>26.564081018349128</v>
      </c>
    </row>
    <row r="1152" spans="2:9">
      <c r="B1152" s="3">
        <v>1144</v>
      </c>
      <c r="C1152" s="3">
        <v>18</v>
      </c>
      <c r="D1152" s="3">
        <v>7</v>
      </c>
      <c r="E1152" s="3">
        <v>93</v>
      </c>
      <c r="F1152" s="3">
        <v>89</v>
      </c>
      <c r="G1152" s="3">
        <f t="shared" si="52"/>
        <v>4</v>
      </c>
      <c r="H1152" s="3">
        <f t="shared" si="51"/>
        <v>2.4483057835094582</v>
      </c>
      <c r="I1152" s="3">
        <f t="shared" si="53"/>
        <v>2.4077549414901966</v>
      </c>
    </row>
    <row r="1153" spans="2:9">
      <c r="B1153" s="3">
        <v>1145</v>
      </c>
      <c r="C1153" s="3">
        <v>3</v>
      </c>
      <c r="D1153" s="3">
        <v>17</v>
      </c>
      <c r="E1153" s="3">
        <v>95</v>
      </c>
      <c r="F1153" s="3">
        <v>86</v>
      </c>
      <c r="G1153" s="3">
        <f t="shared" si="52"/>
        <v>9</v>
      </c>
      <c r="H1153" s="3">
        <f t="shared" si="51"/>
        <v>-6.1255315549422473</v>
      </c>
      <c r="I1153" s="3">
        <f t="shared" si="53"/>
        <v>228.78170481955362</v>
      </c>
    </row>
    <row r="1154" spans="2:9">
      <c r="B1154" s="3">
        <v>1146</v>
      </c>
      <c r="C1154" s="3">
        <v>25</v>
      </c>
      <c r="D1154" s="3">
        <v>26</v>
      </c>
      <c r="E1154" s="3">
        <v>94</v>
      </c>
      <c r="F1154" s="3">
        <v>86</v>
      </c>
      <c r="G1154" s="3">
        <f t="shared" si="52"/>
        <v>8</v>
      </c>
      <c r="H1154" s="3">
        <f t="shared" si="51"/>
        <v>9.996987231817311</v>
      </c>
      <c r="I1154" s="3">
        <f t="shared" si="53"/>
        <v>3.9879580040413667</v>
      </c>
    </row>
    <row r="1155" spans="2:9">
      <c r="B1155" s="3">
        <v>1147</v>
      </c>
      <c r="C1155" s="3">
        <v>28</v>
      </c>
      <c r="D1155" s="3">
        <v>5</v>
      </c>
      <c r="E1155" s="3">
        <v>95</v>
      </c>
      <c r="F1155" s="3">
        <v>92</v>
      </c>
      <c r="G1155" s="3">
        <f t="shared" si="52"/>
        <v>3</v>
      </c>
      <c r="H1155" s="3">
        <f t="shared" si="51"/>
        <v>-0.96773311541591855</v>
      </c>
      <c r="I1155" s="3">
        <f t="shared" si="53"/>
        <v>15.742906075168111</v>
      </c>
    </row>
    <row r="1156" spans="2:9">
      <c r="B1156" s="3">
        <v>1148</v>
      </c>
      <c r="C1156" s="3">
        <v>22</v>
      </c>
      <c r="D1156" s="3">
        <v>8</v>
      </c>
      <c r="E1156" s="3">
        <v>117</v>
      </c>
      <c r="F1156" s="3">
        <v>101</v>
      </c>
      <c r="G1156" s="3">
        <f t="shared" si="52"/>
        <v>16</v>
      </c>
      <c r="H1156" s="3">
        <f t="shared" si="51"/>
        <v>5.9931496308500485</v>
      </c>
      <c r="I1156" s="3">
        <f t="shared" si="53"/>
        <v>100.13705431055652</v>
      </c>
    </row>
    <row r="1157" spans="2:9">
      <c r="B1157" s="3">
        <v>1149</v>
      </c>
      <c r="C1157" s="3">
        <v>24</v>
      </c>
      <c r="D1157" s="3">
        <v>6</v>
      </c>
      <c r="E1157" s="3">
        <v>105</v>
      </c>
      <c r="F1157" s="3">
        <v>103</v>
      </c>
      <c r="G1157" s="3">
        <f t="shared" si="52"/>
        <v>2</v>
      </c>
      <c r="H1157" s="3">
        <f t="shared" si="51"/>
        <v>18.06021544036345</v>
      </c>
      <c r="I1157" s="3">
        <f t="shared" si="53"/>
        <v>257.93051999088857</v>
      </c>
    </row>
    <row r="1158" spans="2:9">
      <c r="B1158" s="3">
        <v>1150</v>
      </c>
      <c r="C1158" s="3">
        <v>20</v>
      </c>
      <c r="D1158" s="3">
        <v>2</v>
      </c>
      <c r="E1158" s="3">
        <v>89</v>
      </c>
      <c r="F1158" s="3">
        <v>86</v>
      </c>
      <c r="G1158" s="3">
        <f t="shared" si="52"/>
        <v>3</v>
      </c>
      <c r="H1158" s="3">
        <f t="shared" si="51"/>
        <v>3.6133341299422526</v>
      </c>
      <c r="I1158" s="3">
        <f t="shared" si="53"/>
        <v>0.37617875495201997</v>
      </c>
    </row>
    <row r="1159" spans="2:9">
      <c r="B1159" s="3">
        <v>1151</v>
      </c>
      <c r="C1159" s="3">
        <v>29</v>
      </c>
      <c r="D1159" s="3">
        <v>1</v>
      </c>
      <c r="E1159" s="3">
        <v>100</v>
      </c>
      <c r="F1159" s="3">
        <v>101</v>
      </c>
      <c r="G1159" s="3">
        <f t="shared" si="52"/>
        <v>-1</v>
      </c>
      <c r="H1159" s="3">
        <f t="shared" si="51"/>
        <v>6.2595927418176132</v>
      </c>
      <c r="I1159" s="3">
        <f t="shared" si="53"/>
        <v>52.701686777050973</v>
      </c>
    </row>
    <row r="1160" spans="2:9">
      <c r="B1160" s="3">
        <v>1152</v>
      </c>
      <c r="C1160" s="3">
        <v>4</v>
      </c>
      <c r="D1160" s="3">
        <v>19</v>
      </c>
      <c r="E1160" s="3">
        <v>104</v>
      </c>
      <c r="F1160" s="3">
        <v>99</v>
      </c>
      <c r="G1160" s="3">
        <f t="shared" si="52"/>
        <v>5</v>
      </c>
      <c r="H1160" s="3">
        <f t="shared" si="51"/>
        <v>-4.122762040483221</v>
      </c>
      <c r="I1160" s="3">
        <f t="shared" si="53"/>
        <v>83.224787247281569</v>
      </c>
    </row>
    <row r="1161" spans="2:9">
      <c r="B1161" s="3">
        <v>1153</v>
      </c>
      <c r="C1161" s="3">
        <v>17</v>
      </c>
      <c r="D1161" s="3">
        <v>27</v>
      </c>
      <c r="E1161" s="3">
        <v>94</v>
      </c>
      <c r="F1161" s="3">
        <v>86</v>
      </c>
      <c r="G1161" s="3">
        <f t="shared" si="52"/>
        <v>8</v>
      </c>
      <c r="H1161" s="3">
        <f t="shared" ref="H1161:H1224" si="54">Home_edge+VLOOKUP(C1161,lookup,3)-VLOOKUP(D1161,lookup,3)</f>
        <v>14.630656640453378</v>
      </c>
      <c r="I1161" s="3">
        <f t="shared" si="53"/>
        <v>43.965607483588471</v>
      </c>
    </row>
    <row r="1162" spans="2:9">
      <c r="B1162" s="3">
        <v>1154</v>
      </c>
      <c r="C1162" s="3">
        <v>9</v>
      </c>
      <c r="D1162" s="3">
        <v>26</v>
      </c>
      <c r="E1162" s="3">
        <v>101</v>
      </c>
      <c r="F1162" s="3">
        <v>86</v>
      </c>
      <c r="G1162" s="3">
        <f t="shared" ref="G1162:G1225" si="55">E1162-F1162</f>
        <v>15</v>
      </c>
      <c r="H1162" s="3">
        <f t="shared" si="54"/>
        <v>5.3790391672505775</v>
      </c>
      <c r="I1162" s="3">
        <f t="shared" ref="I1162:I1225" si="56">(G1162-H1162)^2</f>
        <v>92.562887345298449</v>
      </c>
    </row>
    <row r="1163" spans="2:9">
      <c r="B1163" s="3">
        <v>1155</v>
      </c>
      <c r="C1163" s="3">
        <v>5</v>
      </c>
      <c r="D1163" s="3">
        <v>8</v>
      </c>
      <c r="E1163" s="3">
        <v>117</v>
      </c>
      <c r="F1163" s="3">
        <v>108</v>
      </c>
      <c r="G1163" s="3">
        <f t="shared" si="55"/>
        <v>9</v>
      </c>
      <c r="H1163" s="3">
        <f t="shared" si="54"/>
        <v>11.721144878688701</v>
      </c>
      <c r="I1163" s="3">
        <f t="shared" si="56"/>
        <v>7.4046294508137462</v>
      </c>
    </row>
    <row r="1164" spans="2:9">
      <c r="B1164" s="3">
        <v>1156</v>
      </c>
      <c r="C1164" s="3">
        <v>6</v>
      </c>
      <c r="D1164" s="3">
        <v>11</v>
      </c>
      <c r="E1164" s="3">
        <v>79</v>
      </c>
      <c r="F1164" s="3">
        <v>101</v>
      </c>
      <c r="G1164" s="3">
        <f t="shared" si="55"/>
        <v>-22</v>
      </c>
      <c r="H1164" s="3">
        <f t="shared" si="54"/>
        <v>-0.10933455260731062</v>
      </c>
      <c r="I1164" s="3">
        <f t="shared" si="56"/>
        <v>479.20123372967214</v>
      </c>
    </row>
    <row r="1165" spans="2:9">
      <c r="B1165" s="3">
        <v>1157</v>
      </c>
      <c r="C1165" s="3">
        <v>15</v>
      </c>
      <c r="D1165" s="3">
        <v>10</v>
      </c>
      <c r="E1165" s="3">
        <v>107</v>
      </c>
      <c r="F1165" s="3">
        <v>98</v>
      </c>
      <c r="G1165" s="3">
        <f t="shared" si="55"/>
        <v>9</v>
      </c>
      <c r="H1165" s="3">
        <f t="shared" si="54"/>
        <v>1.4358058420525732</v>
      </c>
      <c r="I1165" s="3">
        <f t="shared" si="56"/>
        <v>57.217033259125976</v>
      </c>
    </row>
    <row r="1166" spans="2:9">
      <c r="B1166" s="3">
        <v>1158</v>
      </c>
      <c r="C1166" s="3">
        <v>16</v>
      </c>
      <c r="D1166" s="3">
        <v>3</v>
      </c>
      <c r="E1166" s="3">
        <v>119</v>
      </c>
      <c r="F1166" s="3">
        <v>95</v>
      </c>
      <c r="G1166" s="3">
        <f t="shared" si="55"/>
        <v>24</v>
      </c>
      <c r="H1166" s="3">
        <f t="shared" si="54"/>
        <v>11.260421787736705</v>
      </c>
      <c r="I1166" s="3">
        <f t="shared" si="56"/>
        <v>162.29685302637364</v>
      </c>
    </row>
    <row r="1167" spans="2:9">
      <c r="B1167" s="3">
        <v>1159</v>
      </c>
      <c r="C1167" s="3">
        <v>23</v>
      </c>
      <c r="D1167" s="3">
        <v>12</v>
      </c>
      <c r="E1167" s="3">
        <v>101</v>
      </c>
      <c r="F1167" s="3">
        <v>99</v>
      </c>
      <c r="G1167" s="3">
        <f t="shared" si="55"/>
        <v>2</v>
      </c>
      <c r="H1167" s="3">
        <f t="shared" si="54"/>
        <v>4.3381312330625272</v>
      </c>
      <c r="I1167" s="3">
        <f t="shared" si="56"/>
        <v>5.4668576630224939</v>
      </c>
    </row>
    <row r="1168" spans="2:9">
      <c r="B1168" s="3">
        <v>1160</v>
      </c>
      <c r="C1168" s="3">
        <v>13</v>
      </c>
      <c r="D1168" s="3">
        <v>7</v>
      </c>
      <c r="E1168" s="3">
        <v>107</v>
      </c>
      <c r="F1168" s="3">
        <v>110</v>
      </c>
      <c r="G1168" s="3">
        <f t="shared" si="55"/>
        <v>-3</v>
      </c>
      <c r="H1168" s="3">
        <f t="shared" si="54"/>
        <v>-1.563224579982684</v>
      </c>
      <c r="I1168" s="3">
        <f t="shared" si="56"/>
        <v>2.0643236075659348</v>
      </c>
    </row>
    <row r="1169" spans="2:9">
      <c r="B1169" s="3">
        <v>1161</v>
      </c>
      <c r="C1169" s="3">
        <v>21</v>
      </c>
      <c r="D1169" s="3">
        <v>18</v>
      </c>
      <c r="E1169" s="3">
        <v>89</v>
      </c>
      <c r="F1169" s="3">
        <v>94</v>
      </c>
      <c r="G1169" s="3">
        <f t="shared" si="55"/>
        <v>-5</v>
      </c>
      <c r="H1169" s="3">
        <f t="shared" si="54"/>
        <v>4.3322501479494306</v>
      </c>
      <c r="I1169" s="3">
        <f t="shared" si="56"/>
        <v>87.090892823902166</v>
      </c>
    </row>
    <row r="1170" spans="2:9">
      <c r="B1170" s="3">
        <v>1162</v>
      </c>
      <c r="C1170" s="3">
        <v>14</v>
      </c>
      <c r="D1170" s="3">
        <v>2</v>
      </c>
      <c r="E1170" s="3">
        <v>86</v>
      </c>
      <c r="F1170" s="3">
        <v>94</v>
      </c>
      <c r="G1170" s="3">
        <f t="shared" si="55"/>
        <v>-8</v>
      </c>
      <c r="H1170" s="3">
        <f t="shared" si="54"/>
        <v>-0.87251178729077061</v>
      </c>
      <c r="I1170" s="3">
        <f t="shared" si="56"/>
        <v>50.801088222309005</v>
      </c>
    </row>
    <row r="1171" spans="2:9">
      <c r="B1171" s="3">
        <v>1163</v>
      </c>
      <c r="C1171" s="3">
        <v>22</v>
      </c>
      <c r="D1171" s="3">
        <v>25</v>
      </c>
      <c r="E1171" s="3">
        <v>92</v>
      </c>
      <c r="F1171" s="3">
        <v>85</v>
      </c>
      <c r="G1171" s="3">
        <f t="shared" si="55"/>
        <v>7</v>
      </c>
      <c r="H1171" s="3">
        <f t="shared" si="54"/>
        <v>-1.113169806943465</v>
      </c>
      <c r="I1171" s="3">
        <f t="shared" si="56"/>
        <v>65.823524316299043</v>
      </c>
    </row>
    <row r="1172" spans="2:9">
      <c r="B1172" s="3">
        <v>1164</v>
      </c>
      <c r="C1172" s="3">
        <v>29</v>
      </c>
      <c r="D1172" s="3">
        <v>19</v>
      </c>
      <c r="E1172" s="3">
        <v>79</v>
      </c>
      <c r="F1172" s="3">
        <v>93</v>
      </c>
      <c r="G1172" s="3">
        <f t="shared" si="55"/>
        <v>-14</v>
      </c>
      <c r="H1172" s="3">
        <f t="shared" si="54"/>
        <v>3.9939508914497113</v>
      </c>
      <c r="I1172" s="3">
        <f t="shared" si="56"/>
        <v>323.78226868390385</v>
      </c>
    </row>
    <row r="1173" spans="2:9">
      <c r="B1173" s="3">
        <v>1165</v>
      </c>
      <c r="C1173" s="3">
        <v>17</v>
      </c>
      <c r="D1173" s="3">
        <v>18</v>
      </c>
      <c r="E1173" s="3">
        <v>74</v>
      </c>
      <c r="F1173" s="3">
        <v>87</v>
      </c>
      <c r="G1173" s="3">
        <f t="shared" si="55"/>
        <v>-13</v>
      </c>
      <c r="H1173" s="3">
        <f t="shared" si="54"/>
        <v>7.0966345847395704</v>
      </c>
      <c r="I1173" s="3">
        <f t="shared" si="56"/>
        <v>403.87472163255052</v>
      </c>
    </row>
    <row r="1174" spans="2:9">
      <c r="B1174" s="3">
        <v>1166</v>
      </c>
      <c r="C1174" s="3">
        <v>7</v>
      </c>
      <c r="D1174" s="3">
        <v>4</v>
      </c>
      <c r="E1174" s="3">
        <v>89</v>
      </c>
      <c r="F1174" s="3">
        <v>88</v>
      </c>
      <c r="G1174" s="3">
        <f t="shared" si="55"/>
        <v>1</v>
      </c>
      <c r="H1174" s="3">
        <f t="shared" si="54"/>
        <v>16.282797441876173</v>
      </c>
      <c r="I1174" s="3">
        <f t="shared" si="56"/>
        <v>233.5638976494169</v>
      </c>
    </row>
    <row r="1175" spans="2:9">
      <c r="B1175" s="3">
        <v>1167</v>
      </c>
      <c r="C1175" s="3">
        <v>1</v>
      </c>
      <c r="D1175" s="3">
        <v>20</v>
      </c>
      <c r="E1175" s="3">
        <v>100</v>
      </c>
      <c r="F1175" s="3">
        <v>84</v>
      </c>
      <c r="G1175" s="3">
        <f t="shared" si="55"/>
        <v>16</v>
      </c>
      <c r="H1175" s="3">
        <f t="shared" si="54"/>
        <v>0.627553436529657</v>
      </c>
      <c r="I1175" s="3">
        <f t="shared" si="56"/>
        <v>236.31211334675115</v>
      </c>
    </row>
    <row r="1176" spans="2:9">
      <c r="B1176" s="3">
        <v>1168</v>
      </c>
      <c r="C1176" s="3">
        <v>5</v>
      </c>
      <c r="D1176" s="3">
        <v>26</v>
      </c>
      <c r="E1176" s="3">
        <v>109</v>
      </c>
      <c r="F1176" s="3">
        <v>106</v>
      </c>
      <c r="G1176" s="3">
        <f t="shared" si="55"/>
        <v>3</v>
      </c>
      <c r="H1176" s="3">
        <f t="shared" si="54"/>
        <v>10.756029108938138</v>
      </c>
      <c r="I1176" s="3">
        <f t="shared" si="56"/>
        <v>60.155987538695733</v>
      </c>
    </row>
    <row r="1177" spans="2:9">
      <c r="B1177" s="3">
        <v>1169</v>
      </c>
      <c r="C1177" s="3">
        <v>28</v>
      </c>
      <c r="D1177" s="3">
        <v>25</v>
      </c>
      <c r="E1177" s="3">
        <v>83</v>
      </c>
      <c r="F1177" s="3">
        <v>91</v>
      </c>
      <c r="G1177" s="3">
        <f t="shared" si="55"/>
        <v>-8</v>
      </c>
      <c r="H1177" s="3">
        <f t="shared" si="54"/>
        <v>-0.20869123829509117</v>
      </c>
      <c r="I1177" s="3">
        <f t="shared" si="56"/>
        <v>60.704492220219677</v>
      </c>
    </row>
    <row r="1178" spans="2:9">
      <c r="B1178" s="3">
        <v>1170</v>
      </c>
      <c r="C1178" s="3">
        <v>8</v>
      </c>
      <c r="D1178" s="3">
        <v>11</v>
      </c>
      <c r="E1178" s="3">
        <v>113</v>
      </c>
      <c r="F1178" s="3">
        <v>122</v>
      </c>
      <c r="G1178" s="3">
        <f t="shared" si="55"/>
        <v>-9</v>
      </c>
      <c r="H1178" s="3">
        <f t="shared" si="54"/>
        <v>6.704622418267002</v>
      </c>
      <c r="I1178" s="3">
        <f t="shared" si="56"/>
        <v>246.63516530033451</v>
      </c>
    </row>
    <row r="1179" spans="2:9">
      <c r="B1179" s="3">
        <v>1171</v>
      </c>
      <c r="C1179" s="3">
        <v>27</v>
      </c>
      <c r="D1179" s="3">
        <v>14</v>
      </c>
      <c r="E1179" s="3">
        <v>99</v>
      </c>
      <c r="F1179" s="3">
        <v>103</v>
      </c>
      <c r="G1179" s="3">
        <f t="shared" si="55"/>
        <v>-4</v>
      </c>
      <c r="H1179" s="3">
        <f t="shared" si="54"/>
        <v>2.8860096419961079</v>
      </c>
      <c r="I1179" s="3">
        <f t="shared" si="56"/>
        <v>47.417128789663359</v>
      </c>
    </row>
    <row r="1180" spans="2:9">
      <c r="B1180" s="3">
        <v>1172</v>
      </c>
      <c r="C1180" s="3">
        <v>19</v>
      </c>
      <c r="D1180" s="3">
        <v>10</v>
      </c>
      <c r="E1180" s="3">
        <v>93</v>
      </c>
      <c r="F1180" s="3">
        <v>109</v>
      </c>
      <c r="G1180" s="3">
        <f t="shared" si="55"/>
        <v>-16</v>
      </c>
      <c r="H1180" s="3">
        <f t="shared" si="54"/>
        <v>3.7220468801845819E-2</v>
      </c>
      <c r="I1180" s="3">
        <f t="shared" si="56"/>
        <v>257.19244036495689</v>
      </c>
    </row>
    <row r="1181" spans="2:9">
      <c r="B1181" s="3">
        <v>1173</v>
      </c>
      <c r="C1181" s="3">
        <v>3</v>
      </c>
      <c r="D1181" s="3">
        <v>21</v>
      </c>
      <c r="E1181" s="3">
        <v>115</v>
      </c>
      <c r="F1181" s="3">
        <v>106</v>
      </c>
      <c r="G1181" s="3">
        <f t="shared" si="55"/>
        <v>9</v>
      </c>
      <c r="H1181" s="3">
        <f t="shared" si="54"/>
        <v>-3.3611471181521075</v>
      </c>
      <c r="I1181" s="3">
        <f t="shared" si="56"/>
        <v>152.79795807660014</v>
      </c>
    </row>
    <row r="1182" spans="2:9">
      <c r="B1182" s="3">
        <v>1174</v>
      </c>
      <c r="C1182" s="3">
        <v>9</v>
      </c>
      <c r="D1182" s="3">
        <v>13</v>
      </c>
      <c r="E1182" s="3">
        <v>97</v>
      </c>
      <c r="F1182" s="3">
        <v>86</v>
      </c>
      <c r="G1182" s="3">
        <f t="shared" si="55"/>
        <v>11</v>
      </c>
      <c r="H1182" s="3">
        <f t="shared" si="54"/>
        <v>8.3441561939562447</v>
      </c>
      <c r="I1182" s="3">
        <f t="shared" si="56"/>
        <v>7.0535063221009802</v>
      </c>
    </row>
    <row r="1183" spans="2:9">
      <c r="B1183" s="3">
        <v>1175</v>
      </c>
      <c r="C1183" s="3">
        <v>23</v>
      </c>
      <c r="D1183" s="3">
        <v>22</v>
      </c>
      <c r="E1183" s="3">
        <v>120</v>
      </c>
      <c r="F1183" s="3">
        <v>102</v>
      </c>
      <c r="G1183" s="3">
        <f t="shared" si="55"/>
        <v>18</v>
      </c>
      <c r="H1183" s="3">
        <f t="shared" si="54"/>
        <v>5.7282352145671283</v>
      </c>
      <c r="I1183" s="3">
        <f t="shared" si="56"/>
        <v>150.59621094899029</v>
      </c>
    </row>
    <row r="1184" spans="2:9">
      <c r="B1184" s="3">
        <v>1176</v>
      </c>
      <c r="C1184" s="3">
        <v>12</v>
      </c>
      <c r="D1184" s="3">
        <v>6</v>
      </c>
      <c r="E1184" s="3">
        <v>126</v>
      </c>
      <c r="F1184" s="3">
        <v>104</v>
      </c>
      <c r="G1184" s="3">
        <f t="shared" si="55"/>
        <v>22</v>
      </c>
      <c r="H1184" s="3">
        <f t="shared" si="54"/>
        <v>14.197210583228962</v>
      </c>
      <c r="I1184" s="3">
        <f t="shared" si="56"/>
        <v>60.883522682474116</v>
      </c>
    </row>
    <row r="1185" spans="2:9">
      <c r="B1185" s="3">
        <v>1177</v>
      </c>
      <c r="C1185" s="3">
        <v>21</v>
      </c>
      <c r="D1185" s="3">
        <v>29</v>
      </c>
      <c r="E1185" s="3">
        <v>107</v>
      </c>
      <c r="F1185" s="3">
        <v>87</v>
      </c>
      <c r="G1185" s="3">
        <f t="shared" si="55"/>
        <v>20</v>
      </c>
      <c r="H1185" s="3">
        <f t="shared" si="54"/>
        <v>7.2350733138534116</v>
      </c>
      <c r="I1185" s="3">
        <f t="shared" si="56"/>
        <v>162.94335330269729</v>
      </c>
    </row>
    <row r="1186" spans="2:9">
      <c r="B1186" s="3">
        <v>1178</v>
      </c>
      <c r="C1186" s="3">
        <v>4</v>
      </c>
      <c r="D1186" s="3">
        <v>27</v>
      </c>
      <c r="E1186" s="3">
        <v>96</v>
      </c>
      <c r="F1186" s="3">
        <v>86</v>
      </c>
      <c r="G1186" s="3">
        <f t="shared" si="55"/>
        <v>10</v>
      </c>
      <c r="H1186" s="3">
        <f t="shared" si="54"/>
        <v>0.37026952165125326</v>
      </c>
      <c r="I1186" s="3">
        <f t="shared" si="56"/>
        <v>92.731709085638798</v>
      </c>
    </row>
    <row r="1187" spans="2:9">
      <c r="B1187" s="3">
        <v>1179</v>
      </c>
      <c r="C1187" s="3">
        <v>2</v>
      </c>
      <c r="D1187" s="3">
        <v>7</v>
      </c>
      <c r="E1187" s="3">
        <v>99</v>
      </c>
      <c r="F1187" s="3">
        <v>92</v>
      </c>
      <c r="G1187" s="3">
        <f t="shared" si="55"/>
        <v>7</v>
      </c>
      <c r="H1187" s="3">
        <f t="shared" si="54"/>
        <v>0.61235300063903386</v>
      </c>
      <c r="I1187" s="3">
        <f t="shared" si="56"/>
        <v>40.802034188445148</v>
      </c>
    </row>
    <row r="1188" spans="2:9">
      <c r="B1188" s="3">
        <v>1180</v>
      </c>
      <c r="C1188" s="3">
        <v>10</v>
      </c>
      <c r="D1188" s="3">
        <v>17</v>
      </c>
      <c r="E1188" s="3">
        <v>90</v>
      </c>
      <c r="F1188" s="3">
        <v>83</v>
      </c>
      <c r="G1188" s="3">
        <f t="shared" si="55"/>
        <v>7</v>
      </c>
      <c r="H1188" s="3">
        <f t="shared" si="54"/>
        <v>1.39250514420233</v>
      </c>
      <c r="I1188" s="3">
        <f t="shared" si="56"/>
        <v>31.443998557797332</v>
      </c>
    </row>
    <row r="1189" spans="2:9">
      <c r="B1189" s="3">
        <v>1181</v>
      </c>
      <c r="C1189" s="3">
        <v>15</v>
      </c>
      <c r="D1189" s="3">
        <v>20</v>
      </c>
      <c r="E1189" s="3">
        <v>93</v>
      </c>
      <c r="F1189" s="3">
        <v>87</v>
      </c>
      <c r="G1189" s="3">
        <f t="shared" si="55"/>
        <v>6</v>
      </c>
      <c r="H1189" s="3">
        <f t="shared" si="54"/>
        <v>4.2917806601482855</v>
      </c>
      <c r="I1189" s="3">
        <f t="shared" si="56"/>
        <v>2.9180133130434274</v>
      </c>
    </row>
    <row r="1190" spans="2:9">
      <c r="B1190" s="3">
        <v>1182</v>
      </c>
      <c r="C1190" s="3">
        <v>13</v>
      </c>
      <c r="D1190" s="3">
        <v>16</v>
      </c>
      <c r="E1190" s="3">
        <v>87</v>
      </c>
      <c r="F1190" s="3">
        <v>95</v>
      </c>
      <c r="G1190" s="3">
        <f t="shared" si="55"/>
        <v>-8</v>
      </c>
      <c r="H1190" s="3">
        <f t="shared" si="54"/>
        <v>-0.81992092592873078</v>
      </c>
      <c r="I1190" s="3">
        <f t="shared" si="56"/>
        <v>51.553535509916138</v>
      </c>
    </row>
    <row r="1191" spans="2:9">
      <c r="B1191" s="3">
        <v>1183</v>
      </c>
      <c r="C1191" s="3">
        <v>18</v>
      </c>
      <c r="D1191" s="3">
        <v>1</v>
      </c>
      <c r="E1191" s="3">
        <v>92</v>
      </c>
      <c r="F1191" s="3">
        <v>77</v>
      </c>
      <c r="G1191" s="3">
        <f t="shared" si="55"/>
        <v>15</v>
      </c>
      <c r="H1191" s="3">
        <f t="shared" si="54"/>
        <v>9.162415907721595</v>
      </c>
      <c r="I1191" s="3">
        <f t="shared" si="56"/>
        <v>34.077388034421887</v>
      </c>
    </row>
    <row r="1192" spans="2:9">
      <c r="B1192" s="3">
        <v>1184</v>
      </c>
      <c r="C1192" s="3">
        <v>25</v>
      </c>
      <c r="D1192" s="3">
        <v>5</v>
      </c>
      <c r="E1192" s="3">
        <v>72</v>
      </c>
      <c r="F1192" s="3">
        <v>93</v>
      </c>
      <c r="G1192" s="3">
        <f t="shared" si="55"/>
        <v>-21</v>
      </c>
      <c r="H1192" s="3">
        <f t="shared" si="54"/>
        <v>3.0967416866535329</v>
      </c>
      <c r="I1192" s="3">
        <f t="shared" si="56"/>
        <v>580.65295991330618</v>
      </c>
    </row>
    <row r="1193" spans="2:9">
      <c r="B1193" s="3">
        <v>1185</v>
      </c>
      <c r="C1193" s="3">
        <v>6</v>
      </c>
      <c r="D1193" s="3">
        <v>9</v>
      </c>
      <c r="E1193" s="3">
        <v>84</v>
      </c>
      <c r="F1193" s="3">
        <v>89</v>
      </c>
      <c r="G1193" s="3">
        <f t="shared" si="55"/>
        <v>-5</v>
      </c>
      <c r="H1193" s="3">
        <f t="shared" si="54"/>
        <v>-5.4465447803267315</v>
      </c>
      <c r="I1193" s="3">
        <f t="shared" si="56"/>
        <v>0.19940224083704888</v>
      </c>
    </row>
    <row r="1194" spans="2:9">
      <c r="B1194" s="3">
        <v>1186</v>
      </c>
      <c r="C1194" s="3">
        <v>24</v>
      </c>
      <c r="D1194" s="3">
        <v>28</v>
      </c>
      <c r="E1194" s="3">
        <v>95</v>
      </c>
      <c r="F1194" s="3">
        <v>84</v>
      </c>
      <c r="G1194" s="3">
        <f t="shared" si="55"/>
        <v>11</v>
      </c>
      <c r="H1194" s="3">
        <f t="shared" si="54"/>
        <v>8.2044138337650772</v>
      </c>
      <c r="I1194" s="3">
        <f t="shared" si="56"/>
        <v>7.8153020128440733</v>
      </c>
    </row>
    <row r="1195" spans="2:9">
      <c r="B1195" s="3">
        <v>1187</v>
      </c>
      <c r="C1195" s="3">
        <v>26</v>
      </c>
      <c r="D1195" s="3">
        <v>22</v>
      </c>
      <c r="E1195" s="3">
        <v>84</v>
      </c>
      <c r="F1195" s="3">
        <v>70</v>
      </c>
      <c r="G1195" s="3">
        <f t="shared" si="55"/>
        <v>14</v>
      </c>
      <c r="H1195" s="3">
        <f t="shared" si="54"/>
        <v>2.6835332664492331</v>
      </c>
      <c r="I1195" s="3">
        <f t="shared" si="56"/>
        <v>128.06241933156116</v>
      </c>
    </row>
    <row r="1196" spans="2:9">
      <c r="B1196" s="3">
        <v>1188</v>
      </c>
      <c r="C1196" s="3">
        <v>8</v>
      </c>
      <c r="D1196" s="3">
        <v>12</v>
      </c>
      <c r="E1196" s="3">
        <v>111</v>
      </c>
      <c r="F1196" s="3">
        <v>117</v>
      </c>
      <c r="G1196" s="3">
        <f t="shared" si="55"/>
        <v>-6</v>
      </c>
      <c r="H1196" s="3">
        <f t="shared" si="54"/>
        <v>0.32831351519407015</v>
      </c>
      <c r="I1196" s="3">
        <f t="shared" si="56"/>
        <v>40.04755194658793</v>
      </c>
    </row>
    <row r="1197" spans="2:9">
      <c r="B1197" s="3">
        <v>1189</v>
      </c>
      <c r="C1197" s="3">
        <v>11</v>
      </c>
      <c r="D1197" s="3">
        <v>23</v>
      </c>
      <c r="E1197" s="3">
        <v>107</v>
      </c>
      <c r="F1197" s="3">
        <v>93</v>
      </c>
      <c r="G1197" s="3">
        <f t="shared" si="55"/>
        <v>14</v>
      </c>
      <c r="H1197" s="3">
        <f t="shared" si="54"/>
        <v>-3.002873008586739</v>
      </c>
      <c r="I1197" s="3">
        <f t="shared" si="56"/>
        <v>289.09769054612747</v>
      </c>
    </row>
    <row r="1198" spans="2:9">
      <c r="B1198" s="3">
        <v>1190</v>
      </c>
      <c r="C1198" s="3">
        <v>25</v>
      </c>
      <c r="D1198" s="3">
        <v>22</v>
      </c>
      <c r="E1198" s="3">
        <v>95</v>
      </c>
      <c r="F1198" s="3">
        <v>96</v>
      </c>
      <c r="G1198" s="3">
        <f t="shared" si="55"/>
        <v>-1</v>
      </c>
      <c r="H1198" s="3">
        <f t="shared" si="54"/>
        <v>8.8247369344921847</v>
      </c>
      <c r="I1198" s="3">
        <f t="shared" si="56"/>
        <v>96.525455831974895</v>
      </c>
    </row>
    <row r="1199" spans="2:9">
      <c r="B1199" s="3">
        <v>1191</v>
      </c>
      <c r="C1199" s="3">
        <v>17</v>
      </c>
      <c r="D1199" s="3">
        <v>15</v>
      </c>
      <c r="E1199" s="3">
        <v>109</v>
      </c>
      <c r="F1199" s="3">
        <v>96</v>
      </c>
      <c r="G1199" s="3">
        <f t="shared" si="55"/>
        <v>13</v>
      </c>
      <c r="H1199" s="3">
        <f t="shared" si="54"/>
        <v>8.7390397050681763</v>
      </c>
      <c r="I1199" s="3">
        <f t="shared" si="56"/>
        <v>18.155782634985496</v>
      </c>
    </row>
    <row r="1200" spans="2:9">
      <c r="B1200" s="3">
        <v>1192</v>
      </c>
      <c r="C1200" s="3">
        <v>24</v>
      </c>
      <c r="D1200" s="3">
        <v>28</v>
      </c>
      <c r="E1200" s="3">
        <v>96</v>
      </c>
      <c r="F1200" s="3">
        <v>90</v>
      </c>
      <c r="G1200" s="3">
        <f t="shared" si="55"/>
        <v>6</v>
      </c>
      <c r="H1200" s="3">
        <f t="shared" si="54"/>
        <v>8.2044138337650772</v>
      </c>
      <c r="I1200" s="3">
        <f t="shared" si="56"/>
        <v>4.8594403504948449</v>
      </c>
    </row>
    <row r="1201" spans="2:9">
      <c r="B1201" s="3">
        <v>1193</v>
      </c>
      <c r="C1201" s="3">
        <v>10</v>
      </c>
      <c r="D1201" s="3">
        <v>2</v>
      </c>
      <c r="E1201" s="3">
        <v>100</v>
      </c>
      <c r="F1201" s="3">
        <v>103</v>
      </c>
      <c r="G1201" s="3">
        <f t="shared" si="55"/>
        <v>-3</v>
      </c>
      <c r="H1201" s="3">
        <f t="shared" si="54"/>
        <v>6.4693089480379644</v>
      </c>
      <c r="I1201" s="3">
        <f t="shared" si="56"/>
        <v>89.667811953391862</v>
      </c>
    </row>
    <row r="1202" spans="2:9">
      <c r="B1202" s="3">
        <v>1194</v>
      </c>
      <c r="C1202" s="3">
        <v>5</v>
      </c>
      <c r="D1202" s="3">
        <v>23</v>
      </c>
      <c r="E1202" s="3">
        <v>96</v>
      </c>
      <c r="F1202" s="3">
        <v>86</v>
      </c>
      <c r="G1202" s="3">
        <f t="shared" si="55"/>
        <v>10</v>
      </c>
      <c r="H1202" s="3">
        <f t="shared" si="54"/>
        <v>7.7113271608202432</v>
      </c>
      <c r="I1202" s="3">
        <f t="shared" si="56"/>
        <v>5.2380233647991288</v>
      </c>
    </row>
    <row r="1203" spans="2:9">
      <c r="B1203" s="3">
        <v>1195</v>
      </c>
      <c r="C1203" s="3">
        <v>7</v>
      </c>
      <c r="D1203" s="3">
        <v>20</v>
      </c>
      <c r="E1203" s="3">
        <v>94</v>
      </c>
      <c r="F1203" s="3">
        <v>99</v>
      </c>
      <c r="G1203" s="3">
        <f t="shared" si="55"/>
        <v>-5</v>
      </c>
      <c r="H1203" s="3">
        <f t="shared" si="54"/>
        <v>7.341663560741793</v>
      </c>
      <c r="I1203" s="3">
        <f t="shared" si="56"/>
        <v>152.31665944654179</v>
      </c>
    </row>
    <row r="1204" spans="2:9">
      <c r="B1204" s="3">
        <v>1196</v>
      </c>
      <c r="C1204" s="3">
        <v>21</v>
      </c>
      <c r="D1204" s="3">
        <v>18</v>
      </c>
      <c r="E1204" s="3">
        <v>98</v>
      </c>
      <c r="F1204" s="3">
        <v>90</v>
      </c>
      <c r="G1204" s="3">
        <f t="shared" si="55"/>
        <v>8</v>
      </c>
      <c r="H1204" s="3">
        <f t="shared" si="54"/>
        <v>4.3322501479494306</v>
      </c>
      <c r="I1204" s="3">
        <f t="shared" si="56"/>
        <v>13.452388977216973</v>
      </c>
    </row>
    <row r="1205" spans="2:9">
      <c r="B1205" s="3">
        <v>1197</v>
      </c>
      <c r="C1205" s="3">
        <v>16</v>
      </c>
      <c r="D1205" s="3">
        <v>12</v>
      </c>
      <c r="E1205" s="3">
        <v>98</v>
      </c>
      <c r="F1205" s="3">
        <v>117</v>
      </c>
      <c r="G1205" s="3">
        <f t="shared" si="55"/>
        <v>-19</v>
      </c>
      <c r="H1205" s="3">
        <f t="shared" si="54"/>
        <v>3.004016747942055</v>
      </c>
      <c r="I1205" s="3">
        <f t="shared" si="56"/>
        <v>484.17675304371437</v>
      </c>
    </row>
    <row r="1206" spans="2:9">
      <c r="B1206" s="3">
        <v>1198</v>
      </c>
      <c r="C1206" s="3">
        <v>25</v>
      </c>
      <c r="D1206" s="3">
        <v>22</v>
      </c>
      <c r="E1206" s="3">
        <v>84</v>
      </c>
      <c r="F1206" s="3">
        <v>76</v>
      </c>
      <c r="G1206" s="3">
        <f t="shared" si="55"/>
        <v>8</v>
      </c>
      <c r="H1206" s="3">
        <f t="shared" si="54"/>
        <v>8.8247369344921847</v>
      </c>
      <c r="I1206" s="3">
        <f t="shared" si="56"/>
        <v>0.68019101111556612</v>
      </c>
    </row>
    <row r="1207" spans="2:9">
      <c r="B1207" s="3">
        <v>1199</v>
      </c>
      <c r="C1207" s="3">
        <v>24</v>
      </c>
      <c r="D1207" s="3">
        <v>28</v>
      </c>
      <c r="E1207" s="3">
        <v>108</v>
      </c>
      <c r="F1207" s="3">
        <v>95</v>
      </c>
      <c r="G1207" s="3">
        <f t="shared" si="55"/>
        <v>13</v>
      </c>
      <c r="H1207" s="3">
        <f t="shared" si="54"/>
        <v>8.2044138337650772</v>
      </c>
      <c r="I1207" s="3">
        <f t="shared" si="56"/>
        <v>22.997646677783766</v>
      </c>
    </row>
    <row r="1208" spans="2:9">
      <c r="B1208" s="3">
        <v>1200</v>
      </c>
      <c r="C1208" s="3">
        <v>10</v>
      </c>
      <c r="D1208" s="3">
        <v>2</v>
      </c>
      <c r="E1208" s="3">
        <v>89</v>
      </c>
      <c r="F1208" s="3">
        <v>77</v>
      </c>
      <c r="G1208" s="3">
        <f t="shared" si="55"/>
        <v>12</v>
      </c>
      <c r="H1208" s="3">
        <f t="shared" si="54"/>
        <v>6.4693089480379644</v>
      </c>
      <c r="I1208" s="3">
        <f t="shared" si="56"/>
        <v>30.588543512252929</v>
      </c>
    </row>
    <row r="1209" spans="2:9">
      <c r="B1209" s="3">
        <v>1201</v>
      </c>
      <c r="C1209" s="3">
        <v>17</v>
      </c>
      <c r="D1209" s="3">
        <v>15</v>
      </c>
      <c r="E1209" s="3">
        <v>85</v>
      </c>
      <c r="F1209" s="3">
        <v>88</v>
      </c>
      <c r="G1209" s="3">
        <f t="shared" si="55"/>
        <v>-3</v>
      </c>
      <c r="H1209" s="3">
        <f t="shared" si="54"/>
        <v>8.7390397050681763</v>
      </c>
      <c r="I1209" s="3">
        <f t="shared" si="56"/>
        <v>137.80505319716713</v>
      </c>
    </row>
    <row r="1210" spans="2:9">
      <c r="B1210" s="3">
        <v>1202</v>
      </c>
      <c r="C1210" s="3">
        <v>16</v>
      </c>
      <c r="D1210" s="3">
        <v>12</v>
      </c>
      <c r="E1210" s="3">
        <v>119</v>
      </c>
      <c r="F1210" s="3">
        <v>91</v>
      </c>
      <c r="G1210" s="3">
        <f t="shared" si="55"/>
        <v>28</v>
      </c>
      <c r="H1210" s="3">
        <f t="shared" si="54"/>
        <v>3.004016747942055</v>
      </c>
      <c r="I1210" s="3">
        <f t="shared" si="56"/>
        <v>624.79917873716136</v>
      </c>
    </row>
    <row r="1211" spans="2:9">
      <c r="B1211" s="3">
        <v>1203</v>
      </c>
      <c r="C1211" s="3">
        <v>7</v>
      </c>
      <c r="D1211" s="3">
        <v>20</v>
      </c>
      <c r="E1211" s="3">
        <v>89</v>
      </c>
      <c r="F1211" s="3">
        <v>77</v>
      </c>
      <c r="G1211" s="3">
        <f t="shared" si="55"/>
        <v>12</v>
      </c>
      <c r="H1211" s="3">
        <f t="shared" si="54"/>
        <v>7.341663560741793</v>
      </c>
      <c r="I1211" s="3">
        <f t="shared" si="56"/>
        <v>21.700098381320831</v>
      </c>
    </row>
    <row r="1212" spans="2:9">
      <c r="B1212" s="3">
        <v>1204</v>
      </c>
      <c r="C1212" s="3">
        <v>5</v>
      </c>
      <c r="D1212" s="3">
        <v>23</v>
      </c>
      <c r="E1212" s="3">
        <v>103</v>
      </c>
      <c r="F1212" s="3">
        <v>99</v>
      </c>
      <c r="G1212" s="3">
        <f t="shared" si="55"/>
        <v>4</v>
      </c>
      <c r="H1212" s="3">
        <f t="shared" si="54"/>
        <v>7.7113271608202432</v>
      </c>
      <c r="I1212" s="3">
        <f t="shared" si="56"/>
        <v>13.773949294642048</v>
      </c>
    </row>
    <row r="1213" spans="2:9">
      <c r="B1213" s="3">
        <v>1205</v>
      </c>
      <c r="C1213" s="3">
        <v>21</v>
      </c>
      <c r="D1213" s="3">
        <v>18</v>
      </c>
      <c r="E1213" s="3">
        <v>90</v>
      </c>
      <c r="F1213" s="3">
        <v>85</v>
      </c>
      <c r="G1213" s="3">
        <f t="shared" si="55"/>
        <v>5</v>
      </c>
      <c r="H1213" s="3">
        <f t="shared" si="54"/>
        <v>4.3322501479494306</v>
      </c>
      <c r="I1213" s="3">
        <f t="shared" si="56"/>
        <v>0.44588986491355725</v>
      </c>
    </row>
    <row r="1214" spans="2:9">
      <c r="B1214" s="3">
        <v>1206</v>
      </c>
      <c r="C1214" s="3">
        <v>15</v>
      </c>
      <c r="D1214" s="3">
        <v>17</v>
      </c>
      <c r="E1214" s="3">
        <v>101</v>
      </c>
      <c r="F1214" s="3">
        <v>103</v>
      </c>
      <c r="G1214" s="3">
        <f t="shared" si="55"/>
        <v>-2</v>
      </c>
      <c r="H1214" s="3">
        <f t="shared" si="54"/>
        <v>-1.0274725775194562</v>
      </c>
      <c r="I1214" s="3">
        <f t="shared" si="56"/>
        <v>0.94580958747665012</v>
      </c>
    </row>
    <row r="1215" spans="2:9">
      <c r="B1215" s="3">
        <v>1207</v>
      </c>
      <c r="C1215" s="3">
        <v>2</v>
      </c>
      <c r="D1215" s="3">
        <v>10</v>
      </c>
      <c r="E1215" s="3">
        <v>101</v>
      </c>
      <c r="F1215" s="3">
        <v>83</v>
      </c>
      <c r="G1215" s="3">
        <f t="shared" si="55"/>
        <v>18</v>
      </c>
      <c r="H1215" s="3">
        <f t="shared" si="54"/>
        <v>1.2422581795107543</v>
      </c>
      <c r="I1215" s="3">
        <f t="shared" si="56"/>
        <v>280.82191092217414</v>
      </c>
    </row>
    <row r="1216" spans="2:9">
      <c r="B1216" s="3">
        <v>1208</v>
      </c>
      <c r="C1216" s="3">
        <v>12</v>
      </c>
      <c r="D1216" s="3">
        <v>16</v>
      </c>
      <c r="E1216" s="3">
        <v>110</v>
      </c>
      <c r="F1216" s="3">
        <v>114</v>
      </c>
      <c r="G1216" s="3">
        <f t="shared" si="55"/>
        <v>-4</v>
      </c>
      <c r="H1216" s="3">
        <f t="shared" si="54"/>
        <v>4.7075503796066656</v>
      </c>
      <c r="I1216" s="3">
        <f t="shared" si="56"/>
        <v>75.82143361338818</v>
      </c>
    </row>
    <row r="1217" spans="2:9">
      <c r="B1217" s="3">
        <v>1209</v>
      </c>
      <c r="C1217" s="3">
        <v>20</v>
      </c>
      <c r="D1217" s="3">
        <v>7</v>
      </c>
      <c r="E1217" s="3">
        <v>89</v>
      </c>
      <c r="F1217" s="3">
        <v>80</v>
      </c>
      <c r="G1217" s="3">
        <f t="shared" si="55"/>
        <v>9</v>
      </c>
      <c r="H1217" s="3">
        <f t="shared" si="54"/>
        <v>0.3699035668069266</v>
      </c>
      <c r="I1217" s="3">
        <f t="shared" si="56"/>
        <v>74.47856444621182</v>
      </c>
    </row>
    <row r="1218" spans="2:9">
      <c r="B1218" s="3">
        <v>1210</v>
      </c>
      <c r="C1218" s="3">
        <v>22</v>
      </c>
      <c r="D1218" s="3">
        <v>25</v>
      </c>
      <c r="E1218" s="3">
        <v>86</v>
      </c>
      <c r="F1218" s="3">
        <v>99</v>
      </c>
      <c r="G1218" s="3">
        <f t="shared" si="55"/>
        <v>-13</v>
      </c>
      <c r="H1218" s="3">
        <f t="shared" si="54"/>
        <v>-1.113169806943465</v>
      </c>
      <c r="I1218" s="3">
        <f t="shared" si="56"/>
        <v>141.29673203856049</v>
      </c>
    </row>
    <row r="1219" spans="2:9">
      <c r="B1219" s="3">
        <v>1211</v>
      </c>
      <c r="C1219" s="3">
        <v>23</v>
      </c>
      <c r="D1219" s="3">
        <v>5</v>
      </c>
      <c r="E1219" s="3">
        <v>103</v>
      </c>
      <c r="F1219" s="3">
        <v>115</v>
      </c>
      <c r="G1219" s="3">
        <f t="shared" si="55"/>
        <v>-12</v>
      </c>
      <c r="H1219" s="3">
        <f t="shared" si="54"/>
        <v>2.3996672847648171E-4</v>
      </c>
      <c r="I1219" s="3">
        <f t="shared" si="56"/>
        <v>144.00575925906745</v>
      </c>
    </row>
    <row r="1220" spans="2:9">
      <c r="B1220" s="3">
        <v>1212</v>
      </c>
      <c r="C1220" s="3">
        <v>15</v>
      </c>
      <c r="D1220" s="3">
        <v>17</v>
      </c>
      <c r="E1220" s="3">
        <v>119</v>
      </c>
      <c r="F1220" s="3">
        <v>114</v>
      </c>
      <c r="G1220" s="3">
        <f t="shared" si="55"/>
        <v>5</v>
      </c>
      <c r="H1220" s="3">
        <f t="shared" si="54"/>
        <v>-1.0274725775194562</v>
      </c>
      <c r="I1220" s="3">
        <f t="shared" si="56"/>
        <v>36.33042567274903</v>
      </c>
    </row>
    <row r="1221" spans="2:9">
      <c r="B1221" s="3">
        <v>1213</v>
      </c>
      <c r="C1221" s="3">
        <v>28</v>
      </c>
      <c r="D1221" s="3">
        <v>24</v>
      </c>
      <c r="E1221" s="3">
        <v>107</v>
      </c>
      <c r="F1221" s="3">
        <v>104</v>
      </c>
      <c r="G1221" s="3">
        <f t="shared" si="55"/>
        <v>3</v>
      </c>
      <c r="H1221" s="3">
        <f t="shared" si="54"/>
        <v>-0.4928467062163584</v>
      </c>
      <c r="I1221" s="3">
        <f t="shared" si="56"/>
        <v>12.199978113126464</v>
      </c>
    </row>
    <row r="1222" spans="2:9">
      <c r="B1222" s="3">
        <v>1214</v>
      </c>
      <c r="C1222" s="3">
        <v>18</v>
      </c>
      <c r="D1222" s="3">
        <v>21</v>
      </c>
      <c r="E1222" s="3">
        <v>99</v>
      </c>
      <c r="F1222" s="3">
        <v>85</v>
      </c>
      <c r="G1222" s="3">
        <f t="shared" si="55"/>
        <v>14</v>
      </c>
      <c r="H1222" s="3">
        <f t="shared" si="54"/>
        <v>3.3793169795992899</v>
      </c>
      <c r="I1222" s="3">
        <f t="shared" si="56"/>
        <v>112.79890781982795</v>
      </c>
    </row>
    <row r="1223" spans="2:9">
      <c r="B1223" s="3">
        <v>1215</v>
      </c>
      <c r="C1223" s="3">
        <v>20</v>
      </c>
      <c r="D1223" s="3">
        <v>7</v>
      </c>
      <c r="E1223" s="3">
        <v>100</v>
      </c>
      <c r="F1223" s="3">
        <v>92</v>
      </c>
      <c r="G1223" s="3">
        <f t="shared" si="55"/>
        <v>8</v>
      </c>
      <c r="H1223" s="3">
        <f t="shared" si="54"/>
        <v>0.3699035668069266</v>
      </c>
      <c r="I1223" s="3">
        <f t="shared" si="56"/>
        <v>58.218371579825664</v>
      </c>
    </row>
    <row r="1224" spans="2:9">
      <c r="B1224" s="3">
        <v>1216</v>
      </c>
      <c r="C1224" s="3">
        <v>22</v>
      </c>
      <c r="D1224" s="3">
        <v>25</v>
      </c>
      <c r="E1224" s="3">
        <v>86</v>
      </c>
      <c r="F1224" s="3">
        <v>84</v>
      </c>
      <c r="G1224" s="3">
        <f t="shared" si="55"/>
        <v>2</v>
      </c>
      <c r="H1224" s="3">
        <f t="shared" si="54"/>
        <v>-1.113169806943465</v>
      </c>
      <c r="I1224" s="3">
        <f t="shared" si="56"/>
        <v>9.6918262468644105</v>
      </c>
    </row>
    <row r="1225" spans="2:9">
      <c r="B1225" s="3">
        <v>1217</v>
      </c>
      <c r="C1225" s="3">
        <v>2</v>
      </c>
      <c r="D1225" s="3">
        <v>10</v>
      </c>
      <c r="E1225" s="3">
        <v>102</v>
      </c>
      <c r="F1225" s="3">
        <v>92</v>
      </c>
      <c r="G1225" s="3">
        <f t="shared" si="55"/>
        <v>10</v>
      </c>
      <c r="H1225" s="3">
        <f t="shared" ref="H1225:H1285" si="57">Home_edge+VLOOKUP(C1225,lookup,3)-VLOOKUP(D1225,lookup,3)</f>
        <v>1.2422581795107543</v>
      </c>
      <c r="I1225" s="3">
        <f t="shared" si="56"/>
        <v>76.698041794346281</v>
      </c>
    </row>
    <row r="1226" spans="2:9">
      <c r="B1226" s="3">
        <v>1218</v>
      </c>
      <c r="C1226" s="3">
        <v>23</v>
      </c>
      <c r="D1226" s="3">
        <v>5</v>
      </c>
      <c r="E1226" s="3">
        <v>98</v>
      </c>
      <c r="F1226" s="3">
        <v>79</v>
      </c>
      <c r="G1226" s="3">
        <f t="shared" ref="G1226:G1285" si="58">E1226-F1226</f>
        <v>19</v>
      </c>
      <c r="H1226" s="3">
        <f t="shared" si="57"/>
        <v>2.3996672847648171E-4</v>
      </c>
      <c r="I1226" s="3">
        <f t="shared" ref="I1226:I1285" si="59">(G1226-H1226)^2</f>
        <v>360.99088132190195</v>
      </c>
    </row>
    <row r="1227" spans="2:9">
      <c r="B1227" s="3">
        <v>1219</v>
      </c>
      <c r="C1227" s="3">
        <v>12</v>
      </c>
      <c r="D1227" s="3">
        <v>16</v>
      </c>
      <c r="E1227" s="3">
        <v>102</v>
      </c>
      <c r="F1227" s="3">
        <v>97</v>
      </c>
      <c r="G1227" s="3">
        <f t="shared" si="58"/>
        <v>5</v>
      </c>
      <c r="H1227" s="3">
        <f t="shared" si="57"/>
        <v>4.7075503796066656</v>
      </c>
      <c r="I1227" s="3">
        <f t="shared" si="59"/>
        <v>8.5526780468205416E-2</v>
      </c>
    </row>
    <row r="1228" spans="2:9">
      <c r="B1228" s="3">
        <v>1220</v>
      </c>
      <c r="C1228" s="3">
        <v>28</v>
      </c>
      <c r="D1228" s="3">
        <v>24</v>
      </c>
      <c r="E1228" s="3">
        <v>82</v>
      </c>
      <c r="F1228" s="3">
        <v>99</v>
      </c>
      <c r="G1228" s="3">
        <f t="shared" si="58"/>
        <v>-17</v>
      </c>
      <c r="H1228" s="3">
        <f t="shared" si="57"/>
        <v>-0.4928467062163584</v>
      </c>
      <c r="I1228" s="3">
        <f t="shared" si="59"/>
        <v>272.48610986447216</v>
      </c>
    </row>
    <row r="1229" spans="2:9">
      <c r="B1229" s="3">
        <v>1221</v>
      </c>
      <c r="C1229" s="3">
        <v>18</v>
      </c>
      <c r="D1229" s="3">
        <v>21</v>
      </c>
      <c r="E1229" s="3">
        <v>87</v>
      </c>
      <c r="F1229" s="3">
        <v>96</v>
      </c>
      <c r="G1229" s="3">
        <f t="shared" si="58"/>
        <v>-9</v>
      </c>
      <c r="H1229" s="3">
        <f t="shared" si="57"/>
        <v>3.3793169795992899</v>
      </c>
      <c r="I1229" s="3">
        <f t="shared" si="59"/>
        <v>153.2474888813953</v>
      </c>
    </row>
    <row r="1230" spans="2:9">
      <c r="B1230" s="3">
        <v>1222</v>
      </c>
      <c r="C1230" s="3">
        <v>25</v>
      </c>
      <c r="D1230" s="3">
        <v>22</v>
      </c>
      <c r="E1230" s="3">
        <v>94</v>
      </c>
      <c r="F1230" s="3">
        <v>82</v>
      </c>
      <c r="G1230" s="3">
        <f t="shared" si="58"/>
        <v>12</v>
      </c>
      <c r="H1230" s="3">
        <f t="shared" si="57"/>
        <v>8.8247369344921847</v>
      </c>
      <c r="I1230" s="3">
        <f t="shared" si="59"/>
        <v>10.082295535178089</v>
      </c>
    </row>
    <row r="1231" spans="2:9">
      <c r="B1231" s="3">
        <v>1223</v>
      </c>
      <c r="C1231" s="3">
        <v>17</v>
      </c>
      <c r="D1231" s="3">
        <v>15</v>
      </c>
      <c r="E1231" s="3">
        <v>89</v>
      </c>
      <c r="F1231" s="3">
        <v>82</v>
      </c>
      <c r="G1231" s="3">
        <f t="shared" si="58"/>
        <v>7</v>
      </c>
      <c r="H1231" s="3">
        <f t="shared" si="57"/>
        <v>8.7390397050681763</v>
      </c>
      <c r="I1231" s="3">
        <f t="shared" si="59"/>
        <v>3.0242590958036097</v>
      </c>
    </row>
    <row r="1232" spans="2:9">
      <c r="B1232" s="3">
        <v>1224</v>
      </c>
      <c r="C1232" s="3">
        <v>10</v>
      </c>
      <c r="D1232" s="3">
        <v>2</v>
      </c>
      <c r="E1232" s="3">
        <v>93</v>
      </c>
      <c r="F1232" s="3">
        <v>88</v>
      </c>
      <c r="G1232" s="3">
        <f t="shared" si="58"/>
        <v>5</v>
      </c>
      <c r="H1232" s="3">
        <f t="shared" si="57"/>
        <v>6.4693089480379644</v>
      </c>
      <c r="I1232" s="3">
        <f t="shared" si="59"/>
        <v>2.1588687847844295</v>
      </c>
    </row>
    <row r="1233" spans="2:9">
      <c r="B1233" s="3">
        <v>1225</v>
      </c>
      <c r="C1233" s="3">
        <v>16</v>
      </c>
      <c r="D1233" s="3">
        <v>12</v>
      </c>
      <c r="E1233" s="3">
        <v>90</v>
      </c>
      <c r="F1233" s="3">
        <v>120</v>
      </c>
      <c r="G1233" s="3">
        <f t="shared" si="58"/>
        <v>-30</v>
      </c>
      <c r="H1233" s="3">
        <f t="shared" si="57"/>
        <v>3.004016747942055</v>
      </c>
      <c r="I1233" s="3">
        <f t="shared" si="59"/>
        <v>1089.2651214984396</v>
      </c>
    </row>
    <row r="1234" spans="2:9">
      <c r="B1234" s="3">
        <v>1226</v>
      </c>
      <c r="C1234" s="3">
        <v>7</v>
      </c>
      <c r="D1234" s="3">
        <v>20</v>
      </c>
      <c r="E1234" s="3">
        <v>98</v>
      </c>
      <c r="F1234" s="3">
        <v>67</v>
      </c>
      <c r="G1234" s="3">
        <f t="shared" si="58"/>
        <v>31</v>
      </c>
      <c r="H1234" s="3">
        <f t="shared" si="57"/>
        <v>7.341663560741793</v>
      </c>
      <c r="I1234" s="3">
        <f t="shared" si="59"/>
        <v>559.71688307313275</v>
      </c>
    </row>
    <row r="1235" spans="2:9">
      <c r="B1235" s="3">
        <v>1227</v>
      </c>
      <c r="C1235" s="3">
        <v>24</v>
      </c>
      <c r="D1235" s="3">
        <v>28</v>
      </c>
      <c r="E1235" s="3">
        <v>111</v>
      </c>
      <c r="F1235" s="3">
        <v>91</v>
      </c>
      <c r="G1235" s="3">
        <f t="shared" si="58"/>
        <v>20</v>
      </c>
      <c r="H1235" s="3">
        <f t="shared" si="57"/>
        <v>8.2044138337650772</v>
      </c>
      <c r="I1235" s="3">
        <f t="shared" si="59"/>
        <v>139.13585300507268</v>
      </c>
    </row>
    <row r="1236" spans="2:9">
      <c r="B1236" s="3">
        <v>1228</v>
      </c>
      <c r="C1236" s="3">
        <v>5</v>
      </c>
      <c r="D1236" s="3">
        <v>23</v>
      </c>
      <c r="E1236" s="3">
        <v>99</v>
      </c>
      <c r="F1236" s="3">
        <v>103</v>
      </c>
      <c r="G1236" s="3">
        <f t="shared" si="58"/>
        <v>-4</v>
      </c>
      <c r="H1236" s="3">
        <f t="shared" si="57"/>
        <v>7.7113271608202432</v>
      </c>
      <c r="I1236" s="3">
        <f t="shared" si="59"/>
        <v>137.15518386776594</v>
      </c>
    </row>
    <row r="1237" spans="2:9">
      <c r="B1237" s="3">
        <v>1229</v>
      </c>
      <c r="C1237" s="3">
        <v>21</v>
      </c>
      <c r="D1237" s="3">
        <v>18</v>
      </c>
      <c r="E1237" s="3">
        <v>91</v>
      </c>
      <c r="F1237" s="3">
        <v>93</v>
      </c>
      <c r="G1237" s="3">
        <f t="shared" si="58"/>
        <v>-2</v>
      </c>
      <c r="H1237" s="3">
        <f t="shared" si="57"/>
        <v>4.3322501479494306</v>
      </c>
      <c r="I1237" s="3">
        <f t="shared" si="59"/>
        <v>40.09739193620559</v>
      </c>
    </row>
    <row r="1238" spans="2:9">
      <c r="B1238" s="3">
        <v>1230</v>
      </c>
      <c r="C1238" s="3">
        <v>22</v>
      </c>
      <c r="D1238" s="3">
        <v>25</v>
      </c>
      <c r="E1238" s="3">
        <v>85</v>
      </c>
      <c r="F1238" s="3">
        <v>87</v>
      </c>
      <c r="G1238" s="3">
        <f t="shared" si="58"/>
        <v>-2</v>
      </c>
      <c r="H1238" s="3">
        <f t="shared" si="57"/>
        <v>-1.113169806943465</v>
      </c>
      <c r="I1238" s="3">
        <f t="shared" si="59"/>
        <v>0.78646779131669109</v>
      </c>
    </row>
    <row r="1239" spans="2:9">
      <c r="B1239" s="3">
        <v>1231</v>
      </c>
      <c r="C1239" s="3">
        <v>15</v>
      </c>
      <c r="D1239" s="3">
        <v>17</v>
      </c>
      <c r="E1239" s="3">
        <v>101</v>
      </c>
      <c r="F1239" s="3">
        <v>113</v>
      </c>
      <c r="G1239" s="3">
        <f t="shared" si="58"/>
        <v>-12</v>
      </c>
      <c r="H1239" s="3">
        <f t="shared" si="57"/>
        <v>-1.0274725775194562</v>
      </c>
      <c r="I1239" s="3">
        <f t="shared" si="59"/>
        <v>120.39635803708754</v>
      </c>
    </row>
    <row r="1240" spans="2:9">
      <c r="B1240" s="3">
        <v>1232</v>
      </c>
      <c r="C1240" s="3">
        <v>2</v>
      </c>
      <c r="D1240" s="3">
        <v>10</v>
      </c>
      <c r="E1240" s="3">
        <v>110</v>
      </c>
      <c r="F1240" s="3">
        <v>90</v>
      </c>
      <c r="G1240" s="3">
        <f t="shared" si="58"/>
        <v>20</v>
      </c>
      <c r="H1240" s="3">
        <f t="shared" si="57"/>
        <v>1.2422581795107543</v>
      </c>
      <c r="I1240" s="3">
        <f t="shared" si="59"/>
        <v>351.85287820413112</v>
      </c>
    </row>
    <row r="1241" spans="2:9">
      <c r="B1241" s="3">
        <v>1233</v>
      </c>
      <c r="C1241" s="3">
        <v>12</v>
      </c>
      <c r="D1241" s="3">
        <v>16</v>
      </c>
      <c r="E1241" s="3">
        <v>101</v>
      </c>
      <c r="F1241" s="3">
        <v>85</v>
      </c>
      <c r="G1241" s="3">
        <f t="shared" si="58"/>
        <v>16</v>
      </c>
      <c r="H1241" s="3">
        <f t="shared" si="57"/>
        <v>4.7075503796066656</v>
      </c>
      <c r="I1241" s="3">
        <f t="shared" si="59"/>
        <v>127.51941842912156</v>
      </c>
    </row>
    <row r="1242" spans="2:9">
      <c r="B1242" s="3">
        <v>1234</v>
      </c>
      <c r="C1242" s="3">
        <v>20</v>
      </c>
      <c r="D1242" s="3">
        <v>7</v>
      </c>
      <c r="E1242" s="3">
        <v>88</v>
      </c>
      <c r="F1242" s="3">
        <v>103</v>
      </c>
      <c r="G1242" s="3">
        <f t="shared" si="58"/>
        <v>-15</v>
      </c>
      <c r="H1242" s="3">
        <f t="shared" si="57"/>
        <v>0.3699035668069266</v>
      </c>
      <c r="I1242" s="3">
        <f t="shared" si="59"/>
        <v>236.23393565294427</v>
      </c>
    </row>
    <row r="1243" spans="2:9">
      <c r="B1243" s="3">
        <v>1235</v>
      </c>
      <c r="C1243" s="3">
        <v>23</v>
      </c>
      <c r="D1243" s="3">
        <v>5</v>
      </c>
      <c r="E1243" s="3">
        <v>125</v>
      </c>
      <c r="F1243" s="3">
        <v>103</v>
      </c>
      <c r="G1243" s="3">
        <f t="shared" si="58"/>
        <v>22</v>
      </c>
      <c r="H1243" s="3">
        <f t="shared" si="57"/>
        <v>2.3996672847648171E-4</v>
      </c>
      <c r="I1243" s="3">
        <f t="shared" si="59"/>
        <v>483.98944152153109</v>
      </c>
    </row>
    <row r="1244" spans="2:9">
      <c r="B1244" s="3">
        <v>1236</v>
      </c>
      <c r="C1244" s="3">
        <v>18</v>
      </c>
      <c r="D1244" s="3">
        <v>21</v>
      </c>
      <c r="E1244" s="3">
        <v>103</v>
      </c>
      <c r="F1244" s="3">
        <v>107</v>
      </c>
      <c r="G1244" s="3">
        <f t="shared" si="58"/>
        <v>-4</v>
      </c>
      <c r="H1244" s="3">
        <f t="shared" si="57"/>
        <v>3.3793169795992899</v>
      </c>
      <c r="I1244" s="3">
        <f t="shared" si="59"/>
        <v>54.454319085402389</v>
      </c>
    </row>
    <row r="1245" spans="2:9">
      <c r="B1245" s="3">
        <v>1237</v>
      </c>
      <c r="C1245" s="3">
        <v>7</v>
      </c>
      <c r="D1245" s="3">
        <v>20</v>
      </c>
      <c r="E1245" s="3">
        <v>108</v>
      </c>
      <c r="F1245" s="3">
        <v>93</v>
      </c>
      <c r="G1245" s="3">
        <f t="shared" si="58"/>
        <v>15</v>
      </c>
      <c r="H1245" s="3">
        <f t="shared" si="57"/>
        <v>7.341663560741793</v>
      </c>
      <c r="I1245" s="3">
        <f t="shared" si="59"/>
        <v>58.65011701687007</v>
      </c>
    </row>
    <row r="1246" spans="2:9">
      <c r="B1246" s="3">
        <v>1238</v>
      </c>
      <c r="C1246" s="3">
        <v>5</v>
      </c>
      <c r="D1246" s="3">
        <v>23</v>
      </c>
      <c r="E1246" s="3">
        <v>107</v>
      </c>
      <c r="F1246" s="3">
        <v>95</v>
      </c>
      <c r="G1246" s="3">
        <f t="shared" si="58"/>
        <v>12</v>
      </c>
      <c r="H1246" s="3">
        <f t="shared" si="57"/>
        <v>7.7113271608202432</v>
      </c>
      <c r="I1246" s="3">
        <f t="shared" si="59"/>
        <v>18.392714721518157</v>
      </c>
    </row>
    <row r="1247" spans="2:9">
      <c r="B1247" s="3">
        <v>1239</v>
      </c>
      <c r="C1247" s="3">
        <v>17</v>
      </c>
      <c r="D1247" s="3">
        <v>2</v>
      </c>
      <c r="E1247" s="3">
        <v>97</v>
      </c>
      <c r="F1247" s="3">
        <v>93</v>
      </c>
      <c r="G1247" s="3">
        <f t="shared" si="58"/>
        <v>4</v>
      </c>
      <c r="H1247" s="3">
        <f t="shared" si="57"/>
        <v>8.9325873676099938</v>
      </c>
      <c r="I1247" s="3">
        <f t="shared" si="59"/>
        <v>24.330418139105689</v>
      </c>
    </row>
    <row r="1248" spans="2:9">
      <c r="B1248" s="3">
        <v>1240</v>
      </c>
      <c r="C1248" s="3">
        <v>25</v>
      </c>
      <c r="D1248" s="3">
        <v>12</v>
      </c>
      <c r="E1248" s="3">
        <v>87</v>
      </c>
      <c r="F1248" s="3">
        <v>82</v>
      </c>
      <c r="G1248" s="3">
        <f t="shared" si="58"/>
        <v>5</v>
      </c>
      <c r="H1248" s="3">
        <f t="shared" si="57"/>
        <v>7.4346329529875836</v>
      </c>
      <c r="I1248" s="3">
        <f t="shared" si="59"/>
        <v>5.9274376157730417</v>
      </c>
    </row>
    <row r="1249" spans="2:9">
      <c r="B1249" s="3">
        <v>1241</v>
      </c>
      <c r="C1249" s="3">
        <v>7</v>
      </c>
      <c r="D1249" s="3">
        <v>21</v>
      </c>
      <c r="E1249" s="3">
        <v>98</v>
      </c>
      <c r="F1249" s="3">
        <v>87</v>
      </c>
      <c r="G1249" s="3">
        <f t="shared" si="58"/>
        <v>11</v>
      </c>
      <c r="H1249" s="3">
        <f t="shared" si="57"/>
        <v>4.7867947598641916</v>
      </c>
      <c r="I1249" s="3">
        <f t="shared" si="59"/>
        <v>38.603919356051072</v>
      </c>
    </row>
    <row r="1250" spans="2:9">
      <c r="B1250" s="3">
        <v>1242</v>
      </c>
      <c r="C1250" s="3">
        <v>5</v>
      </c>
      <c r="D1250" s="3">
        <v>24</v>
      </c>
      <c r="E1250" s="3">
        <v>113</v>
      </c>
      <c r="F1250" s="3">
        <v>124</v>
      </c>
      <c r="G1250" s="3">
        <f t="shared" si="58"/>
        <v>-11</v>
      </c>
      <c r="H1250" s="3">
        <f t="shared" si="57"/>
        <v>4.3306699729739204</v>
      </c>
      <c r="I1250" s="3">
        <f t="shared" si="59"/>
        <v>235.02944182024419</v>
      </c>
    </row>
    <row r="1251" spans="2:9">
      <c r="B1251" s="3">
        <v>1243</v>
      </c>
      <c r="C1251" s="3">
        <v>17</v>
      </c>
      <c r="D1251" s="3">
        <v>2</v>
      </c>
      <c r="E1251" s="3">
        <v>104</v>
      </c>
      <c r="F1251" s="3">
        <v>95</v>
      </c>
      <c r="G1251" s="3">
        <f t="shared" si="58"/>
        <v>9</v>
      </c>
      <c r="H1251" s="3">
        <f t="shared" si="57"/>
        <v>8.9325873676099938</v>
      </c>
      <c r="I1251" s="3">
        <f t="shared" si="59"/>
        <v>4.5444630057501082E-3</v>
      </c>
    </row>
    <row r="1252" spans="2:9">
      <c r="B1252" s="3">
        <v>1244</v>
      </c>
      <c r="C1252" s="3">
        <v>25</v>
      </c>
      <c r="D1252" s="3">
        <v>12</v>
      </c>
      <c r="E1252" s="3">
        <v>114</v>
      </c>
      <c r="F1252" s="3">
        <v>95</v>
      </c>
      <c r="G1252" s="3">
        <f t="shared" si="58"/>
        <v>19</v>
      </c>
      <c r="H1252" s="3">
        <f t="shared" si="57"/>
        <v>7.4346329529875836</v>
      </c>
      <c r="I1252" s="3">
        <f t="shared" si="59"/>
        <v>133.75771493212068</v>
      </c>
    </row>
    <row r="1253" spans="2:9">
      <c r="B1253" s="3">
        <v>1245</v>
      </c>
      <c r="C1253" s="3">
        <v>7</v>
      </c>
      <c r="D1253" s="3">
        <v>21</v>
      </c>
      <c r="E1253" s="3">
        <v>104</v>
      </c>
      <c r="F1253" s="3">
        <v>97</v>
      </c>
      <c r="G1253" s="3">
        <f t="shared" si="58"/>
        <v>7</v>
      </c>
      <c r="H1253" s="3">
        <f t="shared" si="57"/>
        <v>4.7867947598641916</v>
      </c>
      <c r="I1253" s="3">
        <f t="shared" si="59"/>
        <v>4.8982774349646014</v>
      </c>
    </row>
    <row r="1254" spans="2:9">
      <c r="B1254" s="3">
        <v>1246</v>
      </c>
      <c r="C1254" s="3">
        <v>5</v>
      </c>
      <c r="D1254" s="3">
        <v>24</v>
      </c>
      <c r="E1254" s="3">
        <v>132</v>
      </c>
      <c r="F1254" s="3">
        <v>110</v>
      </c>
      <c r="G1254" s="3">
        <f t="shared" si="58"/>
        <v>22</v>
      </c>
      <c r="H1254" s="3">
        <f t="shared" si="57"/>
        <v>4.3306699729739204</v>
      </c>
      <c r="I1254" s="3">
        <f t="shared" si="59"/>
        <v>312.20522360396535</v>
      </c>
    </row>
    <row r="1255" spans="2:9">
      <c r="B1255" s="3">
        <v>1247</v>
      </c>
      <c r="C1255" s="3">
        <v>2</v>
      </c>
      <c r="D1255" s="3">
        <v>17</v>
      </c>
      <c r="E1255" s="3">
        <v>76</v>
      </c>
      <c r="F1255" s="3">
        <v>94</v>
      </c>
      <c r="G1255" s="3">
        <f t="shared" si="58"/>
        <v>-18</v>
      </c>
      <c r="H1255" s="3">
        <f t="shared" si="57"/>
        <v>-1.2210202400612751</v>
      </c>
      <c r="I1255" s="3">
        <f t="shared" si="59"/>
        <v>281.53416178443337</v>
      </c>
    </row>
    <row r="1256" spans="2:9">
      <c r="B1256" s="3">
        <v>1248</v>
      </c>
      <c r="C1256" s="3">
        <v>12</v>
      </c>
      <c r="D1256" s="3">
        <v>25</v>
      </c>
      <c r="E1256" s="3">
        <v>110</v>
      </c>
      <c r="F1256" s="3">
        <v>95</v>
      </c>
      <c r="G1256" s="3">
        <f t="shared" si="58"/>
        <v>15</v>
      </c>
      <c r="H1256" s="3">
        <f t="shared" si="57"/>
        <v>0.27693417456113689</v>
      </c>
      <c r="I1256" s="3">
        <f t="shared" si="59"/>
        <v>216.76866730020572</v>
      </c>
    </row>
    <row r="1257" spans="2:9">
      <c r="B1257" s="3">
        <v>1249</v>
      </c>
      <c r="C1257" s="3">
        <v>21</v>
      </c>
      <c r="D1257" s="3">
        <v>7</v>
      </c>
      <c r="E1257" s="3">
        <v>93</v>
      </c>
      <c r="F1257" s="3">
        <v>83</v>
      </c>
      <c r="G1257" s="3">
        <f t="shared" si="58"/>
        <v>10</v>
      </c>
      <c r="H1257" s="3">
        <f t="shared" si="57"/>
        <v>2.9247723676845285</v>
      </c>
      <c r="I1257" s="3">
        <f t="shared" si="59"/>
        <v>50.058846049080387</v>
      </c>
    </row>
    <row r="1258" spans="2:9">
      <c r="B1258" s="3">
        <v>1250</v>
      </c>
      <c r="C1258" s="3">
        <v>24</v>
      </c>
      <c r="D1258" s="3">
        <v>5</v>
      </c>
      <c r="E1258" s="3">
        <v>137</v>
      </c>
      <c r="F1258" s="3">
        <v>141</v>
      </c>
      <c r="G1258" s="3">
        <f t="shared" si="58"/>
        <v>-4</v>
      </c>
      <c r="H1258" s="3">
        <f t="shared" si="57"/>
        <v>3.3808971545747992</v>
      </c>
      <c r="I1258" s="3">
        <f t="shared" si="59"/>
        <v>54.477642806410365</v>
      </c>
    </row>
    <row r="1259" spans="2:9">
      <c r="B1259" s="3">
        <v>1251</v>
      </c>
      <c r="C1259" s="3">
        <v>12</v>
      </c>
      <c r="D1259" s="3">
        <v>25</v>
      </c>
      <c r="E1259" s="3">
        <v>99</v>
      </c>
      <c r="F1259" s="3">
        <v>95</v>
      </c>
      <c r="G1259" s="3">
        <f t="shared" si="58"/>
        <v>4</v>
      </c>
      <c r="H1259" s="3">
        <f t="shared" si="57"/>
        <v>0.27693417456113689</v>
      </c>
      <c r="I1259" s="3">
        <f t="shared" si="59"/>
        <v>13.861219140550762</v>
      </c>
    </row>
    <row r="1260" spans="2:9">
      <c r="B1260" s="3">
        <v>1252</v>
      </c>
      <c r="C1260" s="3">
        <v>21</v>
      </c>
      <c r="D1260" s="3">
        <v>7</v>
      </c>
      <c r="E1260" s="3">
        <v>95</v>
      </c>
      <c r="F1260" s="3">
        <v>82</v>
      </c>
      <c r="G1260" s="3">
        <f t="shared" si="58"/>
        <v>13</v>
      </c>
      <c r="H1260" s="3">
        <f t="shared" si="57"/>
        <v>2.9247723676845285</v>
      </c>
      <c r="I1260" s="3">
        <f t="shared" si="59"/>
        <v>101.51021184297321</v>
      </c>
    </row>
    <row r="1261" spans="2:9">
      <c r="B1261" s="3">
        <v>1253</v>
      </c>
      <c r="C1261" s="3">
        <v>24</v>
      </c>
      <c r="D1261" s="3">
        <v>5</v>
      </c>
      <c r="E1261" s="3">
        <v>99</v>
      </c>
      <c r="F1261" s="3">
        <v>83</v>
      </c>
      <c r="G1261" s="3">
        <f t="shared" si="58"/>
        <v>16</v>
      </c>
      <c r="H1261" s="3">
        <f t="shared" si="57"/>
        <v>3.3808971545747992</v>
      </c>
      <c r="I1261" s="3">
        <f t="shared" si="59"/>
        <v>159.24175662341838</v>
      </c>
    </row>
    <row r="1262" spans="2:9">
      <c r="B1262" s="3">
        <v>1254</v>
      </c>
      <c r="C1262" s="3">
        <v>2</v>
      </c>
      <c r="D1262" s="3">
        <v>17</v>
      </c>
      <c r="E1262" s="3">
        <v>101</v>
      </c>
      <c r="F1262" s="3">
        <v>110</v>
      </c>
      <c r="G1262" s="3">
        <f t="shared" si="58"/>
        <v>-9</v>
      </c>
      <c r="H1262" s="3">
        <f t="shared" si="57"/>
        <v>-1.2210202400612751</v>
      </c>
      <c r="I1262" s="3">
        <f t="shared" si="59"/>
        <v>60.512526105536345</v>
      </c>
    </row>
    <row r="1263" spans="2:9">
      <c r="B1263" s="3">
        <v>1255</v>
      </c>
      <c r="C1263" s="3">
        <v>5</v>
      </c>
      <c r="D1263" s="3">
        <v>24</v>
      </c>
      <c r="E1263" s="3">
        <v>112</v>
      </c>
      <c r="F1263" s="3">
        <v>93</v>
      </c>
      <c r="G1263" s="3">
        <f t="shared" si="58"/>
        <v>19</v>
      </c>
      <c r="H1263" s="3">
        <f t="shared" si="57"/>
        <v>4.3306699729739204</v>
      </c>
      <c r="I1263" s="3">
        <f t="shared" si="59"/>
        <v>215.18924344180897</v>
      </c>
    </row>
    <row r="1264" spans="2:9">
      <c r="B1264" s="3">
        <v>1256</v>
      </c>
      <c r="C1264" s="3">
        <v>25</v>
      </c>
      <c r="D1264" s="3">
        <v>12</v>
      </c>
      <c r="E1264" s="3">
        <v>96</v>
      </c>
      <c r="F1264" s="3">
        <v>94</v>
      </c>
      <c r="G1264" s="3">
        <f t="shared" si="58"/>
        <v>2</v>
      </c>
      <c r="H1264" s="3">
        <f t="shared" si="57"/>
        <v>7.4346329529875836</v>
      </c>
      <c r="I1264" s="3">
        <f t="shared" si="59"/>
        <v>29.535235333698544</v>
      </c>
    </row>
    <row r="1265" spans="2:9">
      <c r="B1265" s="3">
        <v>1257</v>
      </c>
      <c r="C1265" s="3">
        <v>7</v>
      </c>
      <c r="D1265" s="3">
        <v>21</v>
      </c>
      <c r="E1265" s="3">
        <v>78</v>
      </c>
      <c r="F1265" s="3">
        <v>77</v>
      </c>
      <c r="G1265" s="3">
        <f t="shared" si="58"/>
        <v>1</v>
      </c>
      <c r="H1265" s="3">
        <f t="shared" si="57"/>
        <v>4.7867947598641916</v>
      </c>
      <c r="I1265" s="3">
        <f t="shared" si="59"/>
        <v>14.3398145533349</v>
      </c>
    </row>
    <row r="1266" spans="2:9">
      <c r="B1266" s="3">
        <v>1258</v>
      </c>
      <c r="C1266" s="3">
        <v>24</v>
      </c>
      <c r="D1266" s="3">
        <v>5</v>
      </c>
      <c r="E1266" s="3">
        <v>115</v>
      </c>
      <c r="F1266" s="3">
        <v>109</v>
      </c>
      <c r="G1266" s="3">
        <f t="shared" si="58"/>
        <v>6</v>
      </c>
      <c r="H1266" s="3">
        <f t="shared" si="57"/>
        <v>3.3808971545747992</v>
      </c>
      <c r="I1266" s="3">
        <f t="shared" si="59"/>
        <v>6.8596997149143828</v>
      </c>
    </row>
    <row r="1267" spans="2:9">
      <c r="B1267" s="3">
        <v>1259</v>
      </c>
      <c r="C1267" s="3">
        <v>12</v>
      </c>
      <c r="D1267" s="3">
        <v>25</v>
      </c>
      <c r="E1267" s="3">
        <v>82</v>
      </c>
      <c r="F1267" s="3">
        <v>110</v>
      </c>
      <c r="G1267" s="3">
        <f t="shared" si="58"/>
        <v>-28</v>
      </c>
      <c r="H1267" s="3">
        <f t="shared" si="57"/>
        <v>0.27693417456113689</v>
      </c>
      <c r="I1267" s="3">
        <f t="shared" si="59"/>
        <v>799.58500631246352</v>
      </c>
    </row>
    <row r="1268" spans="2:9">
      <c r="B1268" s="3">
        <v>1260</v>
      </c>
      <c r="C1268" s="3">
        <v>21</v>
      </c>
      <c r="D1268" s="3">
        <v>7</v>
      </c>
      <c r="E1268" s="3">
        <v>89</v>
      </c>
      <c r="F1268" s="3">
        <v>93</v>
      </c>
      <c r="G1268" s="3">
        <f t="shared" si="58"/>
        <v>-4</v>
      </c>
      <c r="H1268" s="3">
        <f t="shared" si="57"/>
        <v>2.9247723676845285</v>
      </c>
      <c r="I1268" s="3">
        <f t="shared" si="59"/>
        <v>47.952472344247198</v>
      </c>
    </row>
    <row r="1269" spans="2:9">
      <c r="B1269" s="3">
        <v>1261</v>
      </c>
      <c r="C1269" s="3">
        <v>5</v>
      </c>
      <c r="D1269" s="3">
        <v>24</v>
      </c>
      <c r="E1269" s="3">
        <v>112</v>
      </c>
      <c r="F1269" s="3">
        <v>99</v>
      </c>
      <c r="G1269" s="3">
        <f t="shared" si="58"/>
        <v>13</v>
      </c>
      <c r="H1269" s="3">
        <f t="shared" si="57"/>
        <v>4.3306699729739204</v>
      </c>
      <c r="I1269" s="3">
        <f t="shared" si="59"/>
        <v>75.157283117496007</v>
      </c>
    </row>
    <row r="1270" spans="2:9">
      <c r="B1270" s="3">
        <v>1262</v>
      </c>
      <c r="C1270" s="3">
        <v>7</v>
      </c>
      <c r="D1270" s="3">
        <v>17</v>
      </c>
      <c r="E1270" s="3">
        <v>74</v>
      </c>
      <c r="F1270" s="3">
        <v>76</v>
      </c>
      <c r="G1270" s="3">
        <f t="shared" si="58"/>
        <v>-2</v>
      </c>
      <c r="H1270" s="3">
        <f t="shared" si="57"/>
        <v>2.0224103230740509</v>
      </c>
      <c r="I1270" s="3">
        <f t="shared" si="59"/>
        <v>16.179784807172691</v>
      </c>
    </row>
    <row r="1271" spans="2:9">
      <c r="B1271" s="3">
        <v>1263</v>
      </c>
      <c r="C1271" s="3">
        <v>25</v>
      </c>
      <c r="D1271" s="3">
        <v>5</v>
      </c>
      <c r="E1271" s="3">
        <v>110</v>
      </c>
      <c r="F1271" s="3">
        <v>113</v>
      </c>
      <c r="G1271" s="3">
        <f t="shared" si="58"/>
        <v>-3</v>
      </c>
      <c r="H1271" s="3">
        <f t="shared" si="57"/>
        <v>3.0967416866535329</v>
      </c>
      <c r="I1271" s="3">
        <f t="shared" si="59"/>
        <v>37.170259193778968</v>
      </c>
    </row>
    <row r="1272" spans="2:9">
      <c r="B1272" s="3">
        <v>1264</v>
      </c>
      <c r="C1272" s="3">
        <v>7</v>
      </c>
      <c r="D1272" s="3">
        <v>17</v>
      </c>
      <c r="E1272" s="3">
        <v>86</v>
      </c>
      <c r="F1272" s="3">
        <v>88</v>
      </c>
      <c r="G1272" s="3">
        <f t="shared" si="58"/>
        <v>-2</v>
      </c>
      <c r="H1272" s="3">
        <f t="shared" si="57"/>
        <v>2.0224103230740509</v>
      </c>
      <c r="I1272" s="3">
        <f t="shared" si="59"/>
        <v>16.179784807172691</v>
      </c>
    </row>
    <row r="1273" spans="2:9">
      <c r="B1273" s="3">
        <v>1265</v>
      </c>
      <c r="C1273" s="3">
        <v>25</v>
      </c>
      <c r="D1273" s="3">
        <v>5</v>
      </c>
      <c r="E1273" s="3">
        <v>119</v>
      </c>
      <c r="F1273" s="3">
        <v>106</v>
      </c>
      <c r="G1273" s="3">
        <f t="shared" si="58"/>
        <v>13</v>
      </c>
      <c r="H1273" s="3">
        <f t="shared" si="57"/>
        <v>3.0967416866535329</v>
      </c>
      <c r="I1273" s="3">
        <f t="shared" si="59"/>
        <v>98.074525220865894</v>
      </c>
    </row>
    <row r="1274" spans="2:9">
      <c r="B1274" s="3">
        <v>1266</v>
      </c>
      <c r="C1274" s="3">
        <v>17</v>
      </c>
      <c r="D1274" s="3">
        <v>7</v>
      </c>
      <c r="E1274" s="3">
        <v>97</v>
      </c>
      <c r="F1274" s="3">
        <v>85</v>
      </c>
      <c r="G1274" s="3">
        <f t="shared" si="58"/>
        <v>12</v>
      </c>
      <c r="H1274" s="3">
        <f t="shared" si="57"/>
        <v>5.6891568044746688</v>
      </c>
      <c r="I1274" s="3">
        <f t="shared" si="59"/>
        <v>39.826741838508376</v>
      </c>
    </row>
    <row r="1275" spans="2:9">
      <c r="B1275" s="3">
        <v>1267</v>
      </c>
      <c r="C1275" s="3">
        <v>5</v>
      </c>
      <c r="D1275" s="3">
        <v>25</v>
      </c>
      <c r="E1275" s="3">
        <v>83</v>
      </c>
      <c r="F1275" s="3">
        <v>96</v>
      </c>
      <c r="G1275" s="3">
        <f t="shared" si="58"/>
        <v>-13</v>
      </c>
      <c r="H1275" s="3">
        <f t="shared" si="57"/>
        <v>4.6148254408951876</v>
      </c>
      <c r="I1275" s="3">
        <f t="shared" si="59"/>
        <v>310.2820753132084</v>
      </c>
    </row>
    <row r="1276" spans="2:9">
      <c r="B1276" s="3">
        <v>1268</v>
      </c>
      <c r="C1276" s="3">
        <v>17</v>
      </c>
      <c r="D1276" s="3">
        <v>7</v>
      </c>
      <c r="E1276" s="3">
        <v>102</v>
      </c>
      <c r="F1276" s="3">
        <v>82</v>
      </c>
      <c r="G1276" s="3">
        <f t="shared" si="58"/>
        <v>20</v>
      </c>
      <c r="H1276" s="3">
        <f t="shared" si="57"/>
        <v>5.6891568044746688</v>
      </c>
      <c r="I1276" s="3">
        <f t="shared" si="59"/>
        <v>204.80023296691368</v>
      </c>
    </row>
    <row r="1277" spans="2:9">
      <c r="B1277" s="3">
        <v>1269</v>
      </c>
      <c r="C1277" s="3">
        <v>5</v>
      </c>
      <c r="D1277" s="3">
        <v>25</v>
      </c>
      <c r="E1277" s="3">
        <v>95</v>
      </c>
      <c r="F1277" s="3">
        <v>102</v>
      </c>
      <c r="G1277" s="3">
        <f t="shared" si="58"/>
        <v>-7</v>
      </c>
      <c r="H1277" s="3">
        <f t="shared" si="57"/>
        <v>4.6148254408951876</v>
      </c>
      <c r="I1277" s="3">
        <f t="shared" si="59"/>
        <v>134.9041700224661</v>
      </c>
    </row>
    <row r="1278" spans="2:9">
      <c r="B1278" s="3">
        <v>1270</v>
      </c>
      <c r="C1278" s="3">
        <v>25</v>
      </c>
      <c r="D1278" s="3">
        <v>5</v>
      </c>
      <c r="E1278" s="3">
        <v>91</v>
      </c>
      <c r="F1278" s="3">
        <v>103</v>
      </c>
      <c r="G1278" s="3">
        <f t="shared" si="58"/>
        <v>-12</v>
      </c>
      <c r="H1278" s="3">
        <f t="shared" si="57"/>
        <v>3.0967416866535329</v>
      </c>
      <c r="I1278" s="3">
        <f t="shared" si="59"/>
        <v>227.91160955354258</v>
      </c>
    </row>
    <row r="1279" spans="2:9">
      <c r="B1279" s="3">
        <v>1271</v>
      </c>
      <c r="C1279" s="3">
        <v>5</v>
      </c>
      <c r="D1279" s="3">
        <v>25</v>
      </c>
      <c r="E1279" s="3">
        <v>78</v>
      </c>
      <c r="F1279" s="3">
        <v>90</v>
      </c>
      <c r="G1279" s="3">
        <f t="shared" si="58"/>
        <v>-12</v>
      </c>
      <c r="H1279" s="3">
        <f t="shared" si="57"/>
        <v>4.6148254408951876</v>
      </c>
      <c r="I1279" s="3">
        <f t="shared" si="59"/>
        <v>276.05242443141799</v>
      </c>
    </row>
    <row r="1280" spans="2:9">
      <c r="B1280" s="3">
        <v>1272</v>
      </c>
      <c r="C1280" s="3">
        <v>25</v>
      </c>
      <c r="D1280" s="3">
        <v>17</v>
      </c>
      <c r="E1280" s="3">
        <v>101</v>
      </c>
      <c r="F1280" s="3">
        <v>89</v>
      </c>
      <c r="G1280" s="3">
        <f t="shared" si="58"/>
        <v>12</v>
      </c>
      <c r="H1280" s="3">
        <f t="shared" si="57"/>
        <v>5.7097228740656263</v>
      </c>
      <c r="I1280" s="3">
        <f t="shared" si="59"/>
        <v>39.567586321053206</v>
      </c>
    </row>
    <row r="1281" spans="2:9">
      <c r="B1281" s="3">
        <v>1273</v>
      </c>
      <c r="C1281" s="3">
        <v>25</v>
      </c>
      <c r="D1281" s="3">
        <v>17</v>
      </c>
      <c r="E1281" s="3">
        <v>85</v>
      </c>
      <c r="F1281" s="3">
        <v>87</v>
      </c>
      <c r="G1281" s="3">
        <f t="shared" si="58"/>
        <v>-2</v>
      </c>
      <c r="H1281" s="3">
        <f t="shared" si="57"/>
        <v>5.7097228740656263</v>
      </c>
      <c r="I1281" s="3">
        <f t="shared" si="59"/>
        <v>59.439826794890742</v>
      </c>
    </row>
    <row r="1282" spans="2:9">
      <c r="B1282" s="3">
        <v>1274</v>
      </c>
      <c r="C1282" s="3">
        <v>17</v>
      </c>
      <c r="D1282" s="3">
        <v>25</v>
      </c>
      <c r="E1282" s="3">
        <v>79</v>
      </c>
      <c r="F1282" s="3">
        <v>84</v>
      </c>
      <c r="G1282" s="3">
        <f t="shared" si="58"/>
        <v>-5</v>
      </c>
      <c r="H1282" s="3">
        <f t="shared" si="57"/>
        <v>2.0018442534830934</v>
      </c>
      <c r="I1282" s="3">
        <f t="shared" si="59"/>
        <v>49.025822950034218</v>
      </c>
    </row>
    <row r="1283" spans="2:9">
      <c r="B1283" s="3">
        <v>1275</v>
      </c>
      <c r="C1283" s="3">
        <v>17</v>
      </c>
      <c r="D1283" s="3">
        <v>25</v>
      </c>
      <c r="E1283" s="3">
        <v>77</v>
      </c>
      <c r="F1283" s="3">
        <v>76</v>
      </c>
      <c r="G1283" s="3">
        <f t="shared" si="58"/>
        <v>1</v>
      </c>
      <c r="H1283" s="3">
        <f t="shared" si="57"/>
        <v>2.0018442534830934</v>
      </c>
      <c r="I1283" s="3">
        <f t="shared" si="59"/>
        <v>1.0036919082370965</v>
      </c>
    </row>
    <row r="1284" spans="2:9">
      <c r="B1284" s="3">
        <v>1276</v>
      </c>
      <c r="C1284" s="3">
        <v>17</v>
      </c>
      <c r="D1284" s="3">
        <v>25</v>
      </c>
      <c r="E1284" s="3">
        <v>83</v>
      </c>
      <c r="F1284" s="3">
        <v>93</v>
      </c>
      <c r="G1284" s="3">
        <f t="shared" si="58"/>
        <v>-10</v>
      </c>
      <c r="H1284" s="3">
        <f t="shared" si="57"/>
        <v>2.0018442534830934</v>
      </c>
      <c r="I1284" s="3">
        <f t="shared" si="59"/>
        <v>144.04426548486512</v>
      </c>
    </row>
    <row r="1285" spans="2:9">
      <c r="B1285" s="3">
        <v>1277</v>
      </c>
      <c r="C1285" s="3">
        <v>25</v>
      </c>
      <c r="D1285" s="3">
        <v>17</v>
      </c>
      <c r="E1285" s="3">
        <v>88</v>
      </c>
      <c r="F1285" s="3">
        <v>77</v>
      </c>
      <c r="G1285" s="3">
        <f t="shared" si="58"/>
        <v>11</v>
      </c>
      <c r="H1285" s="3">
        <f t="shared" si="57"/>
        <v>5.7097228740656263</v>
      </c>
      <c r="I1285" s="3">
        <f t="shared" si="59"/>
        <v>27.987032069184458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A372E-EDE8-41B4-B8CE-AF6A410DD1CC}">
  <sheetPr codeName="Sheet13"/>
  <dimension ref="B1:P1263"/>
  <sheetViews>
    <sheetView topLeftCell="E5" workbookViewId="0">
      <selection activeCell="J15" sqref="J15"/>
    </sheetView>
  </sheetViews>
  <sheetFormatPr defaultRowHeight="12.75"/>
  <cols>
    <col min="1" max="6" width="9.140625" style="3"/>
    <col min="7" max="7" width="12.5703125" style="3" customWidth="1"/>
    <col min="8" max="8" width="14.85546875" style="3" customWidth="1"/>
    <col min="9" max="9" width="9.140625" style="3"/>
    <col min="10" max="10" width="17.7109375" style="3" customWidth="1"/>
    <col min="11" max="16384" width="9.140625" style="3"/>
  </cols>
  <sheetData>
    <row r="1" spans="2:16">
      <c r="H1" s="3" t="s">
        <v>127</v>
      </c>
      <c r="I1" s="3">
        <v>3.3541801185809885</v>
      </c>
      <c r="M1" s="3" t="s">
        <v>12</v>
      </c>
      <c r="N1" s="3">
        <f>AVERAGE(rating)</f>
        <v>-5.6345081856961611E-11</v>
      </c>
      <c r="O1" s="9" t="s">
        <v>128</v>
      </c>
      <c r="P1" s="3">
        <v>0</v>
      </c>
    </row>
    <row r="2" spans="2:16">
      <c r="H2" s="3" t="s">
        <v>15</v>
      </c>
      <c r="I2" s="3">
        <f>SUM(I4:I1263)</f>
        <v>170830.66674741611</v>
      </c>
    </row>
    <row r="3" spans="2:16">
      <c r="B3" s="3" t="s">
        <v>129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130</v>
      </c>
      <c r="H3" s="3" t="s">
        <v>131</v>
      </c>
      <c r="I3" s="3" t="s">
        <v>132</v>
      </c>
      <c r="L3" s="3" t="s">
        <v>117</v>
      </c>
      <c r="N3" s="3" t="s">
        <v>133</v>
      </c>
    </row>
    <row r="4" spans="2:16">
      <c r="B4" s="3">
        <v>1</v>
      </c>
      <c r="C4" s="3">
        <v>5</v>
      </c>
      <c r="D4" s="3">
        <v>2</v>
      </c>
      <c r="E4" s="3">
        <v>89</v>
      </c>
      <c r="F4" s="3">
        <v>108</v>
      </c>
      <c r="G4" s="3">
        <f>E4-F4</f>
        <v>-19</v>
      </c>
      <c r="H4" s="3">
        <f t="shared" ref="H4:H67" si="0">home_edge+VLOOKUP(C4,lookup,3)-VLOOKUP(D4,lookup,3)</f>
        <v>-2.3876231650358051</v>
      </c>
      <c r="I4" s="3">
        <f>(G4-H4)^2</f>
        <v>275.97106410685501</v>
      </c>
      <c r="L4" s="3">
        <v>1</v>
      </c>
      <c r="M4" s="3" t="s">
        <v>134</v>
      </c>
      <c r="N4" s="3">
        <v>-4.4179305750771896</v>
      </c>
    </row>
    <row r="5" spans="2:16">
      <c r="B5" s="3">
        <v>2</v>
      </c>
      <c r="C5" s="3">
        <v>18</v>
      </c>
      <c r="D5" s="3">
        <v>11</v>
      </c>
      <c r="E5" s="3">
        <v>103</v>
      </c>
      <c r="F5" s="3">
        <v>97</v>
      </c>
      <c r="G5" s="3">
        <f t="shared" ref="G5:G68" si="1">E5-F5</f>
        <v>6</v>
      </c>
      <c r="H5" s="3">
        <f t="shared" si="0"/>
        <v>6.5519978478009246</v>
      </c>
      <c r="I5" s="3">
        <f t="shared" ref="I5:I68" si="2">(G5-H5)^2</f>
        <v>0.30470162397685274</v>
      </c>
      <c r="L5" s="3">
        <v>2</v>
      </c>
      <c r="M5" s="3" t="s">
        <v>135</v>
      </c>
      <c r="N5" s="3">
        <v>2.2131732671511997</v>
      </c>
    </row>
    <row r="6" spans="2:16">
      <c r="B6" s="3">
        <v>3</v>
      </c>
      <c r="C6" s="3">
        <v>20</v>
      </c>
      <c r="D6" s="3">
        <v>27</v>
      </c>
      <c r="E6" s="3">
        <v>114</v>
      </c>
      <c r="F6" s="3">
        <v>85</v>
      </c>
      <c r="G6" s="3">
        <f t="shared" si="1"/>
        <v>29</v>
      </c>
      <c r="H6" s="3">
        <f t="shared" si="0"/>
        <v>5.0649763998840447</v>
      </c>
      <c r="I6" s="3">
        <f t="shared" si="2"/>
        <v>572.88535473810771</v>
      </c>
      <c r="L6" s="3">
        <v>3</v>
      </c>
      <c r="M6" s="3" t="s">
        <v>136</v>
      </c>
      <c r="N6" s="3">
        <v>0.75330983716712008</v>
      </c>
    </row>
    <row r="7" spans="2:16">
      <c r="B7" s="3">
        <v>4</v>
      </c>
      <c r="C7" s="3">
        <v>19</v>
      </c>
      <c r="D7" s="3">
        <v>29</v>
      </c>
      <c r="E7" s="3">
        <v>93</v>
      </c>
      <c r="F7" s="3">
        <v>91</v>
      </c>
      <c r="G7" s="3">
        <f t="shared" si="1"/>
        <v>2</v>
      </c>
      <c r="H7" s="3">
        <f t="shared" si="0"/>
        <v>0.78476535138581238</v>
      </c>
      <c r="I7" s="3">
        <f t="shared" si="2"/>
        <v>1.476795251192448</v>
      </c>
      <c r="J7" s="2"/>
      <c r="K7" s="2"/>
      <c r="L7" s="3">
        <v>4</v>
      </c>
      <c r="M7" s="3" t="s">
        <v>137</v>
      </c>
      <c r="N7" s="3">
        <v>-8.5238507648063315</v>
      </c>
    </row>
    <row r="8" spans="2:16">
      <c r="B8" s="3">
        <v>5</v>
      </c>
      <c r="C8" s="3">
        <v>17</v>
      </c>
      <c r="D8" s="3">
        <v>21</v>
      </c>
      <c r="E8" s="3">
        <v>83</v>
      </c>
      <c r="F8" s="3">
        <v>74</v>
      </c>
      <c r="G8" s="3">
        <f t="shared" si="1"/>
        <v>9</v>
      </c>
      <c r="H8" s="3">
        <f t="shared" si="0"/>
        <v>5.7784377244346539</v>
      </c>
      <c r="I8" s="3">
        <f t="shared" si="2"/>
        <v>10.378463495345772</v>
      </c>
      <c r="J8" s="2" t="s">
        <v>138</v>
      </c>
      <c r="K8" s="2"/>
      <c r="L8" s="3">
        <v>5</v>
      </c>
      <c r="M8" s="3" t="s">
        <v>139</v>
      </c>
      <c r="N8" s="3">
        <v>-3.5286300164655939</v>
      </c>
    </row>
    <row r="9" spans="2:16">
      <c r="B9" s="3">
        <v>6</v>
      </c>
      <c r="C9" s="3">
        <v>6</v>
      </c>
      <c r="D9" s="3">
        <v>8</v>
      </c>
      <c r="E9" s="3">
        <v>94</v>
      </c>
      <c r="F9" s="3">
        <v>87</v>
      </c>
      <c r="G9" s="3">
        <f t="shared" si="1"/>
        <v>7</v>
      </c>
      <c r="H9" s="3">
        <f t="shared" si="0"/>
        <v>6.4494441787973216</v>
      </c>
      <c r="I9" s="3">
        <f t="shared" si="2"/>
        <v>0.3031117122601556</v>
      </c>
      <c r="J9" s="2" t="s">
        <v>140</v>
      </c>
      <c r="K9" s="2"/>
      <c r="L9" s="3">
        <v>6</v>
      </c>
      <c r="M9" s="3" t="s">
        <v>141</v>
      </c>
      <c r="N9" s="3">
        <v>4.5703134603827138</v>
      </c>
    </row>
    <row r="10" spans="2:16">
      <c r="B10" s="3">
        <v>7</v>
      </c>
      <c r="C10" s="3">
        <v>10</v>
      </c>
      <c r="D10" s="3">
        <v>1</v>
      </c>
      <c r="E10" s="3">
        <v>89</v>
      </c>
      <c r="F10" s="3">
        <v>84</v>
      </c>
      <c r="G10" s="3">
        <f t="shared" si="1"/>
        <v>5</v>
      </c>
      <c r="H10" s="3">
        <f t="shared" si="0"/>
        <v>3.4718843424986043</v>
      </c>
      <c r="I10" s="3">
        <f t="shared" si="2"/>
        <v>2.3351374627009229</v>
      </c>
      <c r="J10" s="2" t="s">
        <v>142</v>
      </c>
      <c r="K10" s="2"/>
      <c r="L10" s="3">
        <v>7</v>
      </c>
      <c r="M10" s="3" t="s">
        <v>143</v>
      </c>
      <c r="N10" s="3">
        <v>-5.1839477607795512</v>
      </c>
    </row>
    <row r="11" spans="2:16">
      <c r="B11" s="3">
        <v>8</v>
      </c>
      <c r="C11" s="3">
        <v>25</v>
      </c>
      <c r="D11" s="3">
        <v>12</v>
      </c>
      <c r="E11" s="3">
        <v>109</v>
      </c>
      <c r="F11" s="3">
        <v>98</v>
      </c>
      <c r="G11" s="3">
        <f t="shared" si="1"/>
        <v>11</v>
      </c>
      <c r="H11" s="3">
        <f t="shared" si="0"/>
        <v>9.9167076234250651</v>
      </c>
      <c r="I11" s="3">
        <f t="shared" si="2"/>
        <v>1.1735223731453706</v>
      </c>
      <c r="J11" s="2" t="s">
        <v>144</v>
      </c>
      <c r="K11" s="2"/>
      <c r="L11" s="3">
        <v>8</v>
      </c>
      <c r="M11" s="3" t="s">
        <v>145</v>
      </c>
      <c r="N11" s="3">
        <v>1.4750494001663801</v>
      </c>
    </row>
    <row r="12" spans="2:16">
      <c r="B12" s="3">
        <v>9</v>
      </c>
      <c r="C12" s="3">
        <v>28</v>
      </c>
      <c r="D12" s="3">
        <v>16</v>
      </c>
      <c r="E12" s="3">
        <v>112</v>
      </c>
      <c r="F12" s="3">
        <v>119</v>
      </c>
      <c r="G12" s="3">
        <f t="shared" si="1"/>
        <v>-7</v>
      </c>
      <c r="H12" s="3">
        <f t="shared" si="0"/>
        <v>5.423470305143149</v>
      </c>
      <c r="I12" s="3">
        <f t="shared" si="2"/>
        <v>154.34261442277358</v>
      </c>
      <c r="J12" s="2" t="s">
        <v>146</v>
      </c>
      <c r="K12" s="2"/>
      <c r="L12" s="3">
        <v>9</v>
      </c>
      <c r="M12" s="3" t="s">
        <v>147</v>
      </c>
      <c r="N12" s="3">
        <v>-4.7885988391720877</v>
      </c>
    </row>
    <row r="13" spans="2:16">
      <c r="B13" s="3">
        <v>10</v>
      </c>
      <c r="C13" s="3">
        <v>22</v>
      </c>
      <c r="D13" s="3">
        <v>7</v>
      </c>
      <c r="E13" s="3">
        <v>96</v>
      </c>
      <c r="F13" s="3">
        <v>99</v>
      </c>
      <c r="G13" s="3">
        <f t="shared" si="1"/>
        <v>-3</v>
      </c>
      <c r="H13" s="3">
        <f t="shared" si="0"/>
        <v>8.2495313860407968</v>
      </c>
      <c r="I13" s="3">
        <f t="shared" si="2"/>
        <v>126.55195640551698</v>
      </c>
      <c r="J13" s="2" t="s">
        <v>148</v>
      </c>
      <c r="K13" s="2"/>
      <c r="L13" s="3">
        <v>10</v>
      </c>
      <c r="M13" s="3" t="s">
        <v>149</v>
      </c>
      <c r="N13" s="3">
        <v>-4.3002263511595737</v>
      </c>
    </row>
    <row r="14" spans="2:16">
      <c r="B14" s="3">
        <v>11</v>
      </c>
      <c r="C14" s="3">
        <v>24</v>
      </c>
      <c r="D14" s="3">
        <v>26</v>
      </c>
      <c r="E14" s="3">
        <v>101</v>
      </c>
      <c r="F14" s="3">
        <v>95</v>
      </c>
      <c r="G14" s="3">
        <f t="shared" si="1"/>
        <v>6</v>
      </c>
      <c r="H14" s="3">
        <f t="shared" si="0"/>
        <v>7.9624549203533839</v>
      </c>
      <c r="I14" s="3">
        <f t="shared" si="2"/>
        <v>3.8512293144192062</v>
      </c>
      <c r="L14" s="3">
        <v>11</v>
      </c>
      <c r="M14" s="3" t="s">
        <v>150</v>
      </c>
      <c r="N14" s="3">
        <v>0.15241819026491493</v>
      </c>
    </row>
    <row r="15" spans="2:16">
      <c r="B15" s="3">
        <v>12</v>
      </c>
      <c r="C15" s="3">
        <v>13</v>
      </c>
      <c r="D15" s="3">
        <v>23</v>
      </c>
      <c r="E15" s="3">
        <v>98</v>
      </c>
      <c r="F15" s="3">
        <v>87</v>
      </c>
      <c r="G15" s="3">
        <f t="shared" si="1"/>
        <v>11</v>
      </c>
      <c r="H15" s="3">
        <f t="shared" si="0"/>
        <v>7.6803479675376085</v>
      </c>
      <c r="I15" s="3">
        <f t="shared" si="2"/>
        <v>11.020089616631687</v>
      </c>
      <c r="L15" s="3">
        <v>12</v>
      </c>
      <c r="M15" s="3" t="s">
        <v>33</v>
      </c>
      <c r="N15" s="3">
        <v>-7.9294071602800553E-2</v>
      </c>
    </row>
    <row r="16" spans="2:16">
      <c r="B16" s="3">
        <v>13</v>
      </c>
      <c r="C16" s="3">
        <v>3</v>
      </c>
      <c r="D16" s="3">
        <v>5</v>
      </c>
      <c r="E16" s="3">
        <v>100</v>
      </c>
      <c r="F16" s="3">
        <v>94</v>
      </c>
      <c r="G16" s="3">
        <f t="shared" si="1"/>
        <v>6</v>
      </c>
      <c r="H16" s="3">
        <f t="shared" si="0"/>
        <v>7.6361199722137023</v>
      </c>
      <c r="I16" s="3">
        <f t="shared" si="2"/>
        <v>2.6768885634765662</v>
      </c>
      <c r="L16" s="3">
        <v>13</v>
      </c>
      <c r="M16" s="2" t="s">
        <v>27</v>
      </c>
      <c r="N16" s="2">
        <v>7.5414379377474248</v>
      </c>
    </row>
    <row r="17" spans="2:14">
      <c r="B17" s="3">
        <v>14</v>
      </c>
      <c r="C17" s="3">
        <v>2</v>
      </c>
      <c r="D17" s="3">
        <v>18</v>
      </c>
      <c r="E17" s="3">
        <v>92</v>
      </c>
      <c r="F17" s="3">
        <v>95</v>
      </c>
      <c r="G17" s="3">
        <f t="shared" si="1"/>
        <v>-3</v>
      </c>
      <c r="H17" s="3">
        <f t="shared" si="0"/>
        <v>2.2171174662473372</v>
      </c>
      <c r="I17" s="3">
        <f t="shared" si="2"/>
        <v>27.21831465662304</v>
      </c>
      <c r="L17" s="3">
        <v>14</v>
      </c>
      <c r="M17" s="3" t="s">
        <v>151</v>
      </c>
      <c r="N17" s="3">
        <v>-6.7304598936789342</v>
      </c>
    </row>
    <row r="18" spans="2:14">
      <c r="B18" s="3">
        <v>15</v>
      </c>
      <c r="C18" s="3">
        <v>15</v>
      </c>
      <c r="D18" s="3">
        <v>27</v>
      </c>
      <c r="E18" s="3">
        <v>97</v>
      </c>
      <c r="F18" s="3">
        <v>92</v>
      </c>
      <c r="G18" s="3">
        <f t="shared" si="1"/>
        <v>5</v>
      </c>
      <c r="H18" s="3">
        <f t="shared" si="0"/>
        <v>2.2116179009020596</v>
      </c>
      <c r="I18" s="3">
        <f t="shared" si="2"/>
        <v>7.7750747305698367</v>
      </c>
      <c r="L18" s="3">
        <v>15</v>
      </c>
      <c r="M18" s="3" t="s">
        <v>152</v>
      </c>
      <c r="N18" s="3">
        <v>-1.8535912347841634</v>
      </c>
    </row>
    <row r="19" spans="2:14">
      <c r="B19" s="3">
        <v>16</v>
      </c>
      <c r="C19" s="3">
        <v>4</v>
      </c>
      <c r="D19" s="3">
        <v>11</v>
      </c>
      <c r="E19" s="3">
        <v>73</v>
      </c>
      <c r="F19" s="3">
        <v>98</v>
      </c>
      <c r="G19" s="3">
        <f t="shared" si="1"/>
        <v>-25</v>
      </c>
      <c r="H19" s="3">
        <f t="shared" si="0"/>
        <v>-5.3220888364902583</v>
      </c>
      <c r="I19" s="3">
        <f t="shared" si="2"/>
        <v>387.2201877589813</v>
      </c>
      <c r="L19" s="3">
        <v>16</v>
      </c>
      <c r="M19" s="3" t="s">
        <v>153</v>
      </c>
      <c r="N19" s="3">
        <v>-0.6224468456431913</v>
      </c>
    </row>
    <row r="20" spans="2:14">
      <c r="B20" s="3">
        <v>17</v>
      </c>
      <c r="C20" s="3">
        <v>23</v>
      </c>
      <c r="D20" s="3">
        <v>9</v>
      </c>
      <c r="E20" s="3">
        <v>92</v>
      </c>
      <c r="F20" s="3">
        <v>87</v>
      </c>
      <c r="G20" s="3">
        <f t="shared" si="1"/>
        <v>5</v>
      </c>
      <c r="H20" s="3">
        <f t="shared" si="0"/>
        <v>11.358049046543879</v>
      </c>
      <c r="I20" s="3">
        <f t="shared" si="2"/>
        <v>40.42478767825753</v>
      </c>
      <c r="L20" s="3">
        <v>17</v>
      </c>
      <c r="M20" s="3" t="s">
        <v>154</v>
      </c>
      <c r="N20" s="3">
        <v>3.294894643601316</v>
      </c>
    </row>
    <row r="21" spans="2:14">
      <c r="B21" s="3">
        <v>18</v>
      </c>
      <c r="C21" s="3">
        <v>1</v>
      </c>
      <c r="D21" s="3">
        <v>29</v>
      </c>
      <c r="E21" s="3">
        <v>88</v>
      </c>
      <c r="F21" s="3">
        <v>98</v>
      </c>
      <c r="G21" s="3">
        <f t="shared" si="1"/>
        <v>-10</v>
      </c>
      <c r="H21" s="3">
        <f t="shared" si="0"/>
        <v>0.52522980318608448</v>
      </c>
      <c r="I21" s="3">
        <f t="shared" si="2"/>
        <v>110.78046240987658</v>
      </c>
      <c r="L21" s="3">
        <v>18</v>
      </c>
      <c r="M21" s="3" t="s">
        <v>26</v>
      </c>
      <c r="N21" s="3">
        <v>3.350235919484851</v>
      </c>
    </row>
    <row r="22" spans="2:14">
      <c r="B22" s="3">
        <v>19</v>
      </c>
      <c r="C22" s="3">
        <v>21</v>
      </c>
      <c r="D22" s="3">
        <v>6</v>
      </c>
      <c r="E22" s="3">
        <v>92</v>
      </c>
      <c r="F22" s="3">
        <v>99</v>
      </c>
      <c r="G22" s="3">
        <f t="shared" si="1"/>
        <v>-7</v>
      </c>
      <c r="H22" s="3">
        <f t="shared" si="0"/>
        <v>-0.34549630405407417</v>
      </c>
      <c r="I22" s="3">
        <f t="shared" si="2"/>
        <v>44.282419439357987</v>
      </c>
      <c r="L22" s="3">
        <v>19</v>
      </c>
      <c r="M22" s="3" t="s">
        <v>39</v>
      </c>
      <c r="N22" s="3">
        <v>-4.1583950268774617</v>
      </c>
    </row>
    <row r="23" spans="2:14">
      <c r="B23" s="3">
        <v>20</v>
      </c>
      <c r="C23" s="3">
        <v>14</v>
      </c>
      <c r="D23" s="3">
        <v>8</v>
      </c>
      <c r="E23" s="3">
        <v>80</v>
      </c>
      <c r="F23" s="3">
        <v>90</v>
      </c>
      <c r="G23" s="3">
        <f t="shared" si="1"/>
        <v>-10</v>
      </c>
      <c r="H23" s="3">
        <f t="shared" si="0"/>
        <v>-4.8513291752643255</v>
      </c>
      <c r="I23" s="3">
        <f t="shared" si="2"/>
        <v>26.508811261484329</v>
      </c>
      <c r="L23" s="3">
        <v>20</v>
      </c>
      <c r="M23" s="3" t="s">
        <v>155</v>
      </c>
      <c r="N23" s="3">
        <v>0.99976726419782158</v>
      </c>
    </row>
    <row r="24" spans="2:14">
      <c r="B24" s="3">
        <v>21</v>
      </c>
      <c r="C24" s="3">
        <v>10</v>
      </c>
      <c r="D24" s="3">
        <v>12</v>
      </c>
      <c r="E24" s="3">
        <v>98</v>
      </c>
      <c r="F24" s="3">
        <v>92</v>
      </c>
      <c r="G24" s="3">
        <f t="shared" si="1"/>
        <v>6</v>
      </c>
      <c r="H24" s="3">
        <f t="shared" si="0"/>
        <v>-0.86675216097578467</v>
      </c>
      <c r="I24" s="3">
        <f t="shared" si="2"/>
        <v>47.152285240265606</v>
      </c>
      <c r="L24" s="3">
        <v>21</v>
      </c>
      <c r="M24" s="3" t="s">
        <v>156</v>
      </c>
      <c r="N24" s="3">
        <v>0.87063703774765089</v>
      </c>
    </row>
    <row r="25" spans="2:14">
      <c r="B25" s="3">
        <v>22</v>
      </c>
      <c r="C25" s="3">
        <v>28</v>
      </c>
      <c r="D25" s="3">
        <v>13</v>
      </c>
      <c r="E25" s="3">
        <v>101</v>
      </c>
      <c r="F25" s="3">
        <v>105</v>
      </c>
      <c r="G25" s="3">
        <f t="shared" si="1"/>
        <v>-4</v>
      </c>
      <c r="H25" s="3">
        <f t="shared" si="0"/>
        <v>-2.7404144782474669</v>
      </c>
      <c r="I25" s="3">
        <f t="shared" si="2"/>
        <v>1.586555686608601</v>
      </c>
      <c r="L25" s="3">
        <v>22</v>
      </c>
      <c r="M25" s="3" t="s">
        <v>157</v>
      </c>
      <c r="N25" s="3">
        <v>-0.28859649331974196</v>
      </c>
    </row>
    <row r="26" spans="2:14">
      <c r="B26" s="3">
        <v>23</v>
      </c>
      <c r="C26" s="3">
        <v>7</v>
      </c>
      <c r="D26" s="3">
        <v>16</v>
      </c>
      <c r="E26" s="3">
        <v>101</v>
      </c>
      <c r="F26" s="3">
        <v>102</v>
      </c>
      <c r="G26" s="3">
        <f t="shared" si="1"/>
        <v>-1</v>
      </c>
      <c r="H26" s="3">
        <f t="shared" si="0"/>
        <v>-1.2073207965553714</v>
      </c>
      <c r="I26" s="3">
        <f t="shared" si="2"/>
        <v>4.2981912684353696E-2</v>
      </c>
      <c r="L26" s="3">
        <v>23</v>
      </c>
      <c r="M26" s="3" t="s">
        <v>158</v>
      </c>
      <c r="N26" s="3">
        <v>3.2152700887908039</v>
      </c>
    </row>
    <row r="27" spans="2:14">
      <c r="B27" s="3">
        <v>24</v>
      </c>
      <c r="C27" s="3">
        <v>26</v>
      </c>
      <c r="D27" s="3">
        <v>25</v>
      </c>
      <c r="E27" s="3">
        <v>114</v>
      </c>
      <c r="F27" s="3">
        <v>108</v>
      </c>
      <c r="G27" s="3">
        <f t="shared" si="1"/>
        <v>6</v>
      </c>
      <c r="H27" s="3">
        <f t="shared" si="0"/>
        <v>-0.22849405171764303</v>
      </c>
      <c r="I27" s="3">
        <f t="shared" si="2"/>
        <v>38.794138152282059</v>
      </c>
      <c r="L27" s="2">
        <v>24</v>
      </c>
      <c r="M27" s="2" t="s">
        <v>159</v>
      </c>
      <c r="N27" s="2">
        <v>7.5088340647150398</v>
      </c>
    </row>
    <row r="28" spans="2:14">
      <c r="B28" s="3">
        <v>25</v>
      </c>
      <c r="C28" s="3">
        <v>9</v>
      </c>
      <c r="D28" s="3">
        <v>22</v>
      </c>
      <c r="E28" s="3">
        <v>101</v>
      </c>
      <c r="F28" s="3">
        <v>107</v>
      </c>
      <c r="G28" s="3">
        <f t="shared" si="1"/>
        <v>-6</v>
      </c>
      <c r="H28" s="3">
        <f t="shared" si="0"/>
        <v>-1.1458222272713572</v>
      </c>
      <c r="I28" s="3">
        <f t="shared" si="2"/>
        <v>23.563041849252809</v>
      </c>
      <c r="L28" s="3">
        <v>25</v>
      </c>
      <c r="M28" s="3" t="s">
        <v>24</v>
      </c>
      <c r="N28" s="3">
        <v>6.483233433241276</v>
      </c>
    </row>
    <row r="29" spans="2:14">
      <c r="B29" s="3">
        <v>26</v>
      </c>
      <c r="C29" s="3">
        <v>11</v>
      </c>
      <c r="D29" s="3">
        <v>20</v>
      </c>
      <c r="E29" s="3">
        <v>117</v>
      </c>
      <c r="F29" s="3">
        <v>107</v>
      </c>
      <c r="G29" s="3">
        <f t="shared" si="1"/>
        <v>10</v>
      </c>
      <c r="H29" s="3">
        <f t="shared" si="0"/>
        <v>2.5068310446480817</v>
      </c>
      <c r="I29" s="3">
        <f t="shared" si="2"/>
        <v>56.147580993449758</v>
      </c>
      <c r="L29" s="3">
        <v>26</v>
      </c>
      <c r="M29" s="3" t="s">
        <v>160</v>
      </c>
      <c r="N29" s="3">
        <v>2.9005592629426449</v>
      </c>
    </row>
    <row r="30" spans="2:14">
      <c r="B30" s="3">
        <v>27</v>
      </c>
      <c r="C30" s="3">
        <v>27</v>
      </c>
      <c r="D30" s="3">
        <v>6</v>
      </c>
      <c r="E30" s="3">
        <v>109</v>
      </c>
      <c r="F30" s="3">
        <v>92</v>
      </c>
      <c r="G30" s="3">
        <f t="shared" si="1"/>
        <v>17</v>
      </c>
      <c r="H30" s="3">
        <f t="shared" si="0"/>
        <v>-1.9271623589069597</v>
      </c>
      <c r="I30" s="3">
        <f t="shared" si="2"/>
        <v>358.23747496042444</v>
      </c>
      <c r="L30" s="3">
        <v>27</v>
      </c>
      <c r="M30" s="3" t="s">
        <v>161</v>
      </c>
      <c r="N30" s="3">
        <v>-0.71102901710523436</v>
      </c>
    </row>
    <row r="31" spans="2:14">
      <c r="B31" s="3">
        <v>28</v>
      </c>
      <c r="C31" s="3">
        <v>3</v>
      </c>
      <c r="D31" s="3">
        <v>19</v>
      </c>
      <c r="E31" s="3">
        <v>97</v>
      </c>
      <c r="F31" s="3">
        <v>93</v>
      </c>
      <c r="G31" s="3">
        <f t="shared" si="1"/>
        <v>4</v>
      </c>
      <c r="H31" s="3">
        <f t="shared" si="0"/>
        <v>8.26588498262557</v>
      </c>
      <c r="I31" s="3">
        <f t="shared" si="2"/>
        <v>18.19777468499036</v>
      </c>
      <c r="L31" s="3">
        <v>28</v>
      </c>
      <c r="M31" s="3" t="s">
        <v>162</v>
      </c>
      <c r="N31" s="3">
        <v>1.4468433409189696</v>
      </c>
    </row>
    <row r="32" spans="2:14">
      <c r="B32" s="3">
        <v>29</v>
      </c>
      <c r="C32" s="3">
        <v>15</v>
      </c>
      <c r="D32" s="3">
        <v>5</v>
      </c>
      <c r="E32" s="3">
        <v>83</v>
      </c>
      <c r="F32" s="3">
        <v>90</v>
      </c>
      <c r="G32" s="3">
        <f t="shared" si="1"/>
        <v>-7</v>
      </c>
      <c r="H32" s="3">
        <f t="shared" si="0"/>
        <v>5.0292189002624195</v>
      </c>
      <c r="I32" s="3">
        <f t="shared" si="2"/>
        <v>144.70210735043062</v>
      </c>
      <c r="L32" s="3">
        <v>29</v>
      </c>
      <c r="M32" s="3" t="s">
        <v>163</v>
      </c>
      <c r="N32" s="3">
        <v>-1.5889802596822855</v>
      </c>
    </row>
    <row r="33" spans="2:9">
      <c r="B33" s="3">
        <v>30</v>
      </c>
      <c r="C33" s="3">
        <v>2</v>
      </c>
      <c r="D33" s="3">
        <v>4</v>
      </c>
      <c r="E33" s="3">
        <v>96</v>
      </c>
      <c r="F33" s="3">
        <v>82</v>
      </c>
      <c r="G33" s="3">
        <f t="shared" si="1"/>
        <v>14</v>
      </c>
      <c r="H33" s="3">
        <f t="shared" si="0"/>
        <v>14.09120415053852</v>
      </c>
      <c r="I33" s="3">
        <f t="shared" si="2"/>
        <v>8.3181970754529662E-3</v>
      </c>
    </row>
    <row r="34" spans="2:9">
      <c r="B34" s="3">
        <v>31</v>
      </c>
      <c r="C34" s="3">
        <v>8</v>
      </c>
      <c r="D34" s="3">
        <v>18</v>
      </c>
      <c r="E34" s="3">
        <v>102</v>
      </c>
      <c r="F34" s="3">
        <v>88</v>
      </c>
      <c r="G34" s="3">
        <f t="shared" si="1"/>
        <v>14</v>
      </c>
      <c r="H34" s="3">
        <f t="shared" si="0"/>
        <v>1.4789935992625174</v>
      </c>
      <c r="I34" s="3">
        <f t="shared" si="2"/>
        <v>156.775601287309</v>
      </c>
    </row>
    <row r="35" spans="2:9">
      <c r="B35" s="3">
        <v>32</v>
      </c>
      <c r="C35" s="3">
        <v>17</v>
      </c>
      <c r="D35" s="3">
        <v>14</v>
      </c>
      <c r="E35" s="3">
        <v>111</v>
      </c>
      <c r="F35" s="3">
        <v>102</v>
      </c>
      <c r="G35" s="3">
        <f t="shared" si="1"/>
        <v>9</v>
      </c>
      <c r="H35" s="3">
        <f t="shared" si="0"/>
        <v>13.379534655861239</v>
      </c>
      <c r="I35" s="3">
        <f t="shared" si="2"/>
        <v>19.180323801889617</v>
      </c>
    </row>
    <row r="36" spans="2:9">
      <c r="B36" s="3">
        <v>33</v>
      </c>
      <c r="C36" s="3">
        <v>13</v>
      </c>
      <c r="D36" s="3">
        <v>22</v>
      </c>
      <c r="E36" s="3">
        <v>117</v>
      </c>
      <c r="F36" s="3">
        <v>94</v>
      </c>
      <c r="G36" s="3">
        <f t="shared" si="1"/>
        <v>23</v>
      </c>
      <c r="H36" s="3">
        <f t="shared" si="0"/>
        <v>11.184214549648155</v>
      </c>
      <c r="I36" s="3">
        <f t="shared" si="2"/>
        <v>139.61278580874634</v>
      </c>
    </row>
    <row r="37" spans="2:9">
      <c r="B37" s="3">
        <v>34</v>
      </c>
      <c r="C37" s="3">
        <v>29</v>
      </c>
      <c r="D37" s="3">
        <v>21</v>
      </c>
      <c r="E37" s="3">
        <v>90</v>
      </c>
      <c r="F37" s="3">
        <v>76</v>
      </c>
      <c r="G37" s="3">
        <f t="shared" si="1"/>
        <v>14</v>
      </c>
      <c r="H37" s="3">
        <f t="shared" si="0"/>
        <v>0.89456282115105212</v>
      </c>
      <c r="I37" s="3">
        <f t="shared" si="2"/>
        <v>171.75248364875628</v>
      </c>
    </row>
    <row r="38" spans="2:9">
      <c r="B38" s="3">
        <v>35</v>
      </c>
      <c r="C38" s="3">
        <v>1</v>
      </c>
      <c r="D38" s="3">
        <v>15</v>
      </c>
      <c r="E38" s="3">
        <v>90</v>
      </c>
      <c r="F38" s="3">
        <v>83</v>
      </c>
      <c r="G38" s="3">
        <f t="shared" si="1"/>
        <v>7</v>
      </c>
      <c r="H38" s="3">
        <f t="shared" si="0"/>
        <v>0.7898407782879624</v>
      </c>
      <c r="I38" s="3">
        <f t="shared" si="2"/>
        <v>38.566077559015064</v>
      </c>
    </row>
    <row r="39" spans="2:9">
      <c r="B39" s="3">
        <v>36</v>
      </c>
      <c r="C39" s="3">
        <v>5</v>
      </c>
      <c r="D39" s="3">
        <v>20</v>
      </c>
      <c r="E39" s="3">
        <v>69</v>
      </c>
      <c r="F39" s="3">
        <v>99</v>
      </c>
      <c r="G39" s="3">
        <f t="shared" si="1"/>
        <v>-30</v>
      </c>
      <c r="H39" s="3">
        <f t="shared" si="0"/>
        <v>-1.1742171620824271</v>
      </c>
      <c r="I39" s="3">
        <f t="shared" si="2"/>
        <v>830.92575621878325</v>
      </c>
    </row>
    <row r="40" spans="2:9">
      <c r="B40" s="3">
        <v>37</v>
      </c>
      <c r="C40" s="3">
        <v>18</v>
      </c>
      <c r="D40" s="3">
        <v>3</v>
      </c>
      <c r="E40" s="3">
        <v>95</v>
      </c>
      <c r="F40" s="3">
        <v>85</v>
      </c>
      <c r="G40" s="3">
        <f t="shared" si="1"/>
        <v>10</v>
      </c>
      <c r="H40" s="3">
        <f t="shared" si="0"/>
        <v>5.9511062008987192</v>
      </c>
      <c r="I40" s="3">
        <f t="shared" si="2"/>
        <v>16.393540996400802</v>
      </c>
    </row>
    <row r="41" spans="2:9">
      <c r="B41" s="3">
        <v>38</v>
      </c>
      <c r="C41" s="3">
        <v>4</v>
      </c>
      <c r="D41" s="3">
        <v>19</v>
      </c>
      <c r="E41" s="3">
        <v>84</v>
      </c>
      <c r="F41" s="3">
        <v>79</v>
      </c>
      <c r="G41" s="3">
        <f t="shared" si="1"/>
        <v>5</v>
      </c>
      <c r="H41" s="3">
        <f t="shared" si="0"/>
        <v>-1.0112756193478818</v>
      </c>
      <c r="I41" s="3">
        <f t="shared" si="2"/>
        <v>36.135434571766261</v>
      </c>
    </row>
    <row r="42" spans="2:9">
      <c r="B42" s="3">
        <v>39</v>
      </c>
      <c r="C42" s="3">
        <v>10</v>
      </c>
      <c r="D42" s="3">
        <v>17</v>
      </c>
      <c r="E42" s="3">
        <v>88</v>
      </c>
      <c r="F42" s="3">
        <v>90</v>
      </c>
      <c r="G42" s="3">
        <f t="shared" si="1"/>
        <v>-2</v>
      </c>
      <c r="H42" s="3">
        <f t="shared" si="0"/>
        <v>-4.2409408761799012</v>
      </c>
      <c r="I42" s="3">
        <f t="shared" si="2"/>
        <v>5.0218160105339438</v>
      </c>
    </row>
    <row r="43" spans="2:9">
      <c r="B43" s="3">
        <v>40</v>
      </c>
      <c r="C43" s="3">
        <v>16</v>
      </c>
      <c r="D43" s="3">
        <v>2</v>
      </c>
      <c r="E43" s="3">
        <v>105</v>
      </c>
      <c r="F43" s="3">
        <v>99</v>
      </c>
      <c r="G43" s="3">
        <f t="shared" si="1"/>
        <v>6</v>
      </c>
      <c r="H43" s="3">
        <f t="shared" si="0"/>
        <v>0.51856000578659733</v>
      </c>
      <c r="I43" s="3">
        <f t="shared" si="2"/>
        <v>30.046184410162233</v>
      </c>
    </row>
    <row r="44" spans="2:9">
      <c r="B44" s="3">
        <v>41</v>
      </c>
      <c r="C44" s="3">
        <v>7</v>
      </c>
      <c r="D44" s="3">
        <v>24</v>
      </c>
      <c r="E44" s="3">
        <v>94</v>
      </c>
      <c r="F44" s="3">
        <v>106</v>
      </c>
      <c r="G44" s="3">
        <f t="shared" si="1"/>
        <v>-12</v>
      </c>
      <c r="H44" s="3">
        <f t="shared" si="0"/>
        <v>-9.338601706913602</v>
      </c>
      <c r="I44" s="3">
        <f t="shared" si="2"/>
        <v>7.083040874443193</v>
      </c>
    </row>
    <row r="45" spans="2:9">
      <c r="B45" s="3">
        <v>42</v>
      </c>
      <c r="C45" s="3">
        <v>26</v>
      </c>
      <c r="D45" s="3">
        <v>28</v>
      </c>
      <c r="E45" s="3">
        <v>74</v>
      </c>
      <c r="F45" s="3">
        <v>91</v>
      </c>
      <c r="G45" s="3">
        <f t="shared" si="1"/>
        <v>-17</v>
      </c>
      <c r="H45" s="3">
        <f t="shared" si="0"/>
        <v>4.8078960406046631</v>
      </c>
      <c r="I45" s="3">
        <f t="shared" si="2"/>
        <v>475.58432971782059</v>
      </c>
    </row>
    <row r="46" spans="2:9">
      <c r="B46" s="3">
        <v>43</v>
      </c>
      <c r="C46" s="3">
        <v>23</v>
      </c>
      <c r="D46" s="3">
        <v>25</v>
      </c>
      <c r="E46" s="3">
        <v>90</v>
      </c>
      <c r="F46" s="3">
        <v>106</v>
      </c>
      <c r="G46" s="3">
        <f t="shared" si="1"/>
        <v>-16</v>
      </c>
      <c r="H46" s="3">
        <f t="shared" si="0"/>
        <v>8.6216774130516427E-2</v>
      </c>
      <c r="I46" s="3">
        <f t="shared" si="2"/>
        <v>258.76637010431801</v>
      </c>
    </row>
    <row r="47" spans="2:9">
      <c r="B47" s="3">
        <v>44</v>
      </c>
      <c r="C47" s="3">
        <v>12</v>
      </c>
      <c r="D47" s="3">
        <v>9</v>
      </c>
      <c r="E47" s="3">
        <v>108</v>
      </c>
      <c r="F47" s="3">
        <v>110</v>
      </c>
      <c r="G47" s="3">
        <f t="shared" si="1"/>
        <v>-2</v>
      </c>
      <c r="H47" s="3">
        <f t="shared" si="0"/>
        <v>8.0634848861502757</v>
      </c>
      <c r="I47" s="3">
        <f t="shared" si="2"/>
        <v>101.27372805377503</v>
      </c>
    </row>
    <row r="48" spans="2:9">
      <c r="B48" s="3">
        <v>45</v>
      </c>
      <c r="C48" s="3">
        <v>27</v>
      </c>
      <c r="D48" s="3">
        <v>11</v>
      </c>
      <c r="E48" s="3">
        <v>113</v>
      </c>
      <c r="F48" s="3">
        <v>100</v>
      </c>
      <c r="G48" s="3">
        <f t="shared" si="1"/>
        <v>13</v>
      </c>
      <c r="H48" s="3">
        <f t="shared" si="0"/>
        <v>2.4907329112108392</v>
      </c>
      <c r="I48" s="3">
        <f t="shared" si="2"/>
        <v>110.444694743507</v>
      </c>
    </row>
    <row r="49" spans="2:9">
      <c r="B49" s="3">
        <v>46</v>
      </c>
      <c r="C49" s="3">
        <v>8</v>
      </c>
      <c r="D49" s="3">
        <v>29</v>
      </c>
      <c r="E49" s="3">
        <v>100</v>
      </c>
      <c r="F49" s="3">
        <v>78</v>
      </c>
      <c r="G49" s="3">
        <f t="shared" si="1"/>
        <v>22</v>
      </c>
      <c r="H49" s="3">
        <f t="shared" si="0"/>
        <v>6.4182097784296541</v>
      </c>
      <c r="I49" s="3">
        <f t="shared" si="2"/>
        <v>242.79218650902524</v>
      </c>
    </row>
    <row r="50" spans="2:9">
      <c r="B50" s="3">
        <v>47</v>
      </c>
      <c r="C50" s="3">
        <v>14</v>
      </c>
      <c r="D50" s="3">
        <v>6</v>
      </c>
      <c r="E50" s="3">
        <v>85</v>
      </c>
      <c r="F50" s="3">
        <v>94</v>
      </c>
      <c r="G50" s="3">
        <f t="shared" si="1"/>
        <v>-9</v>
      </c>
      <c r="H50" s="3">
        <f t="shared" si="0"/>
        <v>-7.946593235480659</v>
      </c>
      <c r="I50" s="3">
        <f t="shared" si="2"/>
        <v>1.1096658115351064</v>
      </c>
    </row>
    <row r="51" spans="2:9">
      <c r="B51" s="3">
        <v>48</v>
      </c>
      <c r="C51" s="3">
        <v>22</v>
      </c>
      <c r="D51" s="3">
        <v>10</v>
      </c>
      <c r="E51" s="3">
        <v>100</v>
      </c>
      <c r="F51" s="3">
        <v>103</v>
      </c>
      <c r="G51" s="3">
        <f t="shared" si="1"/>
        <v>-3</v>
      </c>
      <c r="H51" s="3">
        <f t="shared" si="0"/>
        <v>7.3658099764208202</v>
      </c>
      <c r="I51" s="3">
        <f t="shared" si="2"/>
        <v>107.4500164672654</v>
      </c>
    </row>
    <row r="52" spans="2:9">
      <c r="B52" s="3">
        <v>49</v>
      </c>
      <c r="C52" s="3">
        <v>24</v>
      </c>
      <c r="D52" s="3">
        <v>25</v>
      </c>
      <c r="E52" s="3">
        <v>103</v>
      </c>
      <c r="F52" s="3">
        <v>83</v>
      </c>
      <c r="G52" s="3">
        <f t="shared" si="1"/>
        <v>20</v>
      </c>
      <c r="H52" s="3">
        <f t="shared" si="0"/>
        <v>4.3797807500547528</v>
      </c>
      <c r="I52" s="3">
        <f t="shared" si="2"/>
        <v>243.99124941636006</v>
      </c>
    </row>
    <row r="53" spans="2:9">
      <c r="B53" s="3">
        <v>50</v>
      </c>
      <c r="C53" s="3">
        <v>9</v>
      </c>
      <c r="D53" s="3">
        <v>23</v>
      </c>
      <c r="E53" s="3">
        <v>96</v>
      </c>
      <c r="F53" s="3">
        <v>86</v>
      </c>
      <c r="G53" s="3">
        <f t="shared" si="1"/>
        <v>10</v>
      </c>
      <c r="H53" s="3">
        <f t="shared" si="0"/>
        <v>-4.6496888093819031</v>
      </c>
      <c r="I53" s="3">
        <f t="shared" si="2"/>
        <v>214.61338221172937</v>
      </c>
    </row>
    <row r="54" spans="2:9">
      <c r="B54" s="3">
        <v>51</v>
      </c>
      <c r="C54" s="3">
        <v>13</v>
      </c>
      <c r="D54" s="3">
        <v>28</v>
      </c>
      <c r="E54" s="3">
        <v>100</v>
      </c>
      <c r="F54" s="3">
        <v>96</v>
      </c>
      <c r="G54" s="3">
        <f t="shared" si="1"/>
        <v>4</v>
      </c>
      <c r="H54" s="3">
        <f t="shared" si="0"/>
        <v>9.4487747154094439</v>
      </c>
      <c r="I54" s="3">
        <f t="shared" si="2"/>
        <v>29.689145899285265</v>
      </c>
    </row>
    <row r="55" spans="2:9">
      <c r="B55" s="3">
        <v>52</v>
      </c>
      <c r="C55" s="3">
        <v>20</v>
      </c>
      <c r="D55" s="3">
        <v>26</v>
      </c>
      <c r="E55" s="3">
        <v>119</v>
      </c>
      <c r="F55" s="3">
        <v>123</v>
      </c>
      <c r="G55" s="3">
        <f t="shared" si="1"/>
        <v>-4</v>
      </c>
      <c r="H55" s="3">
        <f t="shared" si="0"/>
        <v>1.4533881198361653</v>
      </c>
      <c r="I55" s="3">
        <f t="shared" si="2"/>
        <v>29.739441985570227</v>
      </c>
    </row>
    <row r="56" spans="2:9">
      <c r="B56" s="3">
        <v>53</v>
      </c>
      <c r="C56" s="3">
        <v>12</v>
      </c>
      <c r="D56" s="3">
        <v>1</v>
      </c>
      <c r="E56" s="3">
        <v>109</v>
      </c>
      <c r="F56" s="3">
        <v>86</v>
      </c>
      <c r="G56" s="3">
        <f t="shared" si="1"/>
        <v>23</v>
      </c>
      <c r="H56" s="3">
        <f t="shared" si="0"/>
        <v>7.6928166220553775</v>
      </c>
      <c r="I56" s="3">
        <f t="shared" si="2"/>
        <v>234.30986296602413</v>
      </c>
    </row>
    <row r="57" spans="2:9">
      <c r="B57" s="3">
        <v>54</v>
      </c>
      <c r="C57" s="3">
        <v>5</v>
      </c>
      <c r="D57" s="3">
        <v>24</v>
      </c>
      <c r="E57" s="3">
        <v>99</v>
      </c>
      <c r="F57" s="3">
        <v>115</v>
      </c>
      <c r="G57" s="3">
        <f t="shared" si="1"/>
        <v>-16</v>
      </c>
      <c r="H57" s="3">
        <f t="shared" si="0"/>
        <v>-7.6832839625996456</v>
      </c>
      <c r="I57" s="3">
        <f t="shared" si="2"/>
        <v>69.167765646752258</v>
      </c>
    </row>
    <row r="58" spans="2:9">
      <c r="B58" s="3">
        <v>55</v>
      </c>
      <c r="C58" s="3">
        <v>21</v>
      </c>
      <c r="D58" s="3">
        <v>11</v>
      </c>
      <c r="E58" s="3">
        <v>77</v>
      </c>
      <c r="F58" s="3">
        <v>87</v>
      </c>
      <c r="G58" s="3">
        <f t="shared" si="1"/>
        <v>-10</v>
      </c>
      <c r="H58" s="3">
        <f t="shared" si="0"/>
        <v>4.0723989660637248</v>
      </c>
      <c r="I58" s="3">
        <f t="shared" si="2"/>
        <v>198.0324126600714</v>
      </c>
    </row>
    <row r="59" spans="2:9">
      <c r="B59" s="3">
        <v>56</v>
      </c>
      <c r="C59" s="3">
        <v>15</v>
      </c>
      <c r="D59" s="3">
        <v>26</v>
      </c>
      <c r="E59" s="3">
        <v>87</v>
      </c>
      <c r="F59" s="3">
        <v>85</v>
      </c>
      <c r="G59" s="3">
        <f t="shared" si="1"/>
        <v>2</v>
      </c>
      <c r="H59" s="3">
        <f t="shared" si="0"/>
        <v>-1.3999703791458198</v>
      </c>
      <c r="I59" s="3">
        <f t="shared" si="2"/>
        <v>11.559798579068969</v>
      </c>
    </row>
    <row r="60" spans="2:9">
      <c r="B60" s="3">
        <v>57</v>
      </c>
      <c r="C60" s="3">
        <v>17</v>
      </c>
      <c r="D60" s="3">
        <v>19</v>
      </c>
      <c r="E60" s="3">
        <v>104</v>
      </c>
      <c r="F60" s="3">
        <v>94</v>
      </c>
      <c r="G60" s="3">
        <f t="shared" si="1"/>
        <v>10</v>
      </c>
      <c r="H60" s="3">
        <f t="shared" si="0"/>
        <v>10.807469789059766</v>
      </c>
      <c r="I60" s="3">
        <f t="shared" si="2"/>
        <v>0.65200746024422329</v>
      </c>
    </row>
    <row r="61" spans="2:9">
      <c r="B61" s="3">
        <v>58</v>
      </c>
      <c r="C61" s="3">
        <v>25</v>
      </c>
      <c r="D61" s="3">
        <v>20</v>
      </c>
      <c r="E61" s="3">
        <v>104</v>
      </c>
      <c r="F61" s="3">
        <v>89</v>
      </c>
      <c r="G61" s="3">
        <f t="shared" si="1"/>
        <v>15</v>
      </c>
      <c r="H61" s="3">
        <f t="shared" si="0"/>
        <v>8.8376462876244428</v>
      </c>
      <c r="I61" s="3">
        <f t="shared" si="2"/>
        <v>37.974603276428809</v>
      </c>
    </row>
    <row r="62" spans="2:9">
      <c r="B62" s="3">
        <v>59</v>
      </c>
      <c r="C62" s="3">
        <v>10</v>
      </c>
      <c r="D62" s="3">
        <v>7</v>
      </c>
      <c r="E62" s="3">
        <v>99</v>
      </c>
      <c r="F62" s="3">
        <v>93</v>
      </c>
      <c r="G62" s="3">
        <f t="shared" si="1"/>
        <v>6</v>
      </c>
      <c r="H62" s="3">
        <f t="shared" si="0"/>
        <v>4.2379015282009664</v>
      </c>
      <c r="I62" s="3">
        <f t="shared" si="2"/>
        <v>3.1049910243164893</v>
      </c>
    </row>
    <row r="63" spans="2:9">
      <c r="B63" s="3">
        <v>60</v>
      </c>
      <c r="C63" s="3">
        <v>6</v>
      </c>
      <c r="D63" s="3">
        <v>3</v>
      </c>
      <c r="E63" s="3">
        <v>110</v>
      </c>
      <c r="F63" s="3">
        <v>92</v>
      </c>
      <c r="G63" s="3">
        <f t="shared" si="1"/>
        <v>18</v>
      </c>
      <c r="H63" s="3">
        <f t="shared" si="0"/>
        <v>7.1711837417965816</v>
      </c>
      <c r="I63" s="3">
        <f t="shared" si="2"/>
        <v>117.26326155393066</v>
      </c>
    </row>
    <row r="64" spans="2:9">
      <c r="B64" s="3">
        <v>61</v>
      </c>
      <c r="C64" s="3">
        <v>22</v>
      </c>
      <c r="D64" s="3">
        <v>14</v>
      </c>
      <c r="E64" s="3">
        <v>113</v>
      </c>
      <c r="F64" s="3">
        <v>101</v>
      </c>
      <c r="G64" s="3">
        <f t="shared" si="1"/>
        <v>12</v>
      </c>
      <c r="H64" s="3">
        <f t="shared" si="0"/>
        <v>9.7960435189401807</v>
      </c>
      <c r="I64" s="3">
        <f t="shared" si="2"/>
        <v>4.8574241704055821</v>
      </c>
    </row>
    <row r="65" spans="2:9">
      <c r="B65" s="3">
        <v>62</v>
      </c>
      <c r="C65" s="3">
        <v>23</v>
      </c>
      <c r="D65" s="3">
        <v>28</v>
      </c>
      <c r="E65" s="3">
        <v>101</v>
      </c>
      <c r="F65" s="3">
        <v>83</v>
      </c>
      <c r="G65" s="3">
        <f t="shared" si="1"/>
        <v>18</v>
      </c>
      <c r="H65" s="3">
        <f t="shared" si="0"/>
        <v>5.1226068664528226</v>
      </c>
      <c r="I65" s="3">
        <f t="shared" si="2"/>
        <v>165.82725391592797</v>
      </c>
    </row>
    <row r="66" spans="2:9">
      <c r="B66" s="3">
        <v>63</v>
      </c>
      <c r="C66" s="3">
        <v>27</v>
      </c>
      <c r="D66" s="3">
        <v>9</v>
      </c>
      <c r="E66" s="3">
        <v>109</v>
      </c>
      <c r="F66" s="3">
        <v>92</v>
      </c>
      <c r="G66" s="3">
        <f t="shared" si="1"/>
        <v>17</v>
      </c>
      <c r="H66" s="3">
        <f t="shared" si="0"/>
        <v>7.4317499406478422</v>
      </c>
      <c r="I66" s="3">
        <f t="shared" si="2"/>
        <v>91.551409198292575</v>
      </c>
    </row>
    <row r="67" spans="2:9">
      <c r="B67" s="3">
        <v>64</v>
      </c>
      <c r="C67" s="3">
        <v>2</v>
      </c>
      <c r="D67" s="3">
        <v>29</v>
      </c>
      <c r="E67" s="3">
        <v>104</v>
      </c>
      <c r="F67" s="3">
        <v>95</v>
      </c>
      <c r="G67" s="3">
        <f t="shared" si="1"/>
        <v>9</v>
      </c>
      <c r="H67" s="3">
        <f t="shared" si="0"/>
        <v>7.1563336454144739</v>
      </c>
      <c r="I67" s="3">
        <f t="shared" si="2"/>
        <v>3.399105627030683</v>
      </c>
    </row>
    <row r="68" spans="2:9">
      <c r="B68" s="3">
        <v>65</v>
      </c>
      <c r="C68" s="3">
        <v>19</v>
      </c>
      <c r="D68" s="3">
        <v>5</v>
      </c>
      <c r="E68" s="3">
        <v>82</v>
      </c>
      <c r="F68" s="3">
        <v>64</v>
      </c>
      <c r="G68" s="3">
        <f t="shared" si="1"/>
        <v>18</v>
      </c>
      <c r="H68" s="3">
        <f t="shared" ref="H68:H131" si="3">home_edge+VLOOKUP(C68,lookup,3)-VLOOKUP(D68,lookup,3)</f>
        <v>2.7244151081691208</v>
      </c>
      <c r="I68" s="3">
        <f t="shared" si="2"/>
        <v>233.34349378753183</v>
      </c>
    </row>
    <row r="69" spans="2:9">
      <c r="B69" s="3">
        <v>66</v>
      </c>
      <c r="C69" s="3">
        <v>11</v>
      </c>
      <c r="D69" s="3">
        <v>24</v>
      </c>
      <c r="E69" s="3">
        <v>116</v>
      </c>
      <c r="F69" s="3">
        <v>104</v>
      </c>
      <c r="G69" s="3">
        <f t="shared" ref="G69:G132" si="4">E69-F69</f>
        <v>12</v>
      </c>
      <c r="H69" s="3">
        <f t="shared" si="3"/>
        <v>-4.0022357558691368</v>
      </c>
      <c r="I69" s="3">
        <f t="shared" ref="I69:I132" si="5">(G69-H69)^2</f>
        <v>256.07154918641669</v>
      </c>
    </row>
    <row r="70" spans="2:9">
      <c r="B70" s="3">
        <v>67</v>
      </c>
      <c r="C70" s="3">
        <v>4</v>
      </c>
      <c r="D70" s="3">
        <v>8</v>
      </c>
      <c r="E70" s="3">
        <v>73</v>
      </c>
      <c r="F70" s="3">
        <v>97</v>
      </c>
      <c r="G70" s="3">
        <f t="shared" si="4"/>
        <v>-24</v>
      </c>
      <c r="H70" s="3">
        <f t="shared" si="3"/>
        <v>-6.6447200463917238</v>
      </c>
      <c r="I70" s="3">
        <f t="shared" si="5"/>
        <v>301.20574226811721</v>
      </c>
    </row>
    <row r="71" spans="2:9">
      <c r="B71" s="3">
        <v>68</v>
      </c>
      <c r="C71" s="3">
        <v>28</v>
      </c>
      <c r="D71" s="3">
        <v>1</v>
      </c>
      <c r="E71" s="3">
        <v>96</v>
      </c>
      <c r="F71" s="3">
        <v>89</v>
      </c>
      <c r="G71" s="3">
        <f t="shared" si="4"/>
        <v>7</v>
      </c>
      <c r="H71" s="3">
        <f t="shared" si="3"/>
        <v>9.2189540345771483</v>
      </c>
      <c r="I71" s="3">
        <f t="shared" si="5"/>
        <v>4.9237570075662047</v>
      </c>
    </row>
    <row r="72" spans="2:9">
      <c r="B72" s="3">
        <v>69</v>
      </c>
      <c r="C72" s="3">
        <v>12</v>
      </c>
      <c r="D72" s="3">
        <v>14</v>
      </c>
      <c r="E72" s="3">
        <v>108</v>
      </c>
      <c r="F72" s="3">
        <v>92</v>
      </c>
      <c r="G72" s="3">
        <f t="shared" si="4"/>
        <v>16</v>
      </c>
      <c r="H72" s="3">
        <f t="shared" si="3"/>
        <v>10.005345940657122</v>
      </c>
      <c r="I72" s="3">
        <f t="shared" si="5"/>
        <v>35.935877291196043</v>
      </c>
    </row>
    <row r="73" spans="2:9">
      <c r="B73" s="3">
        <v>70</v>
      </c>
      <c r="C73" s="3">
        <v>3</v>
      </c>
      <c r="D73" s="3">
        <v>25</v>
      </c>
      <c r="E73" s="3">
        <v>95</v>
      </c>
      <c r="F73" s="3">
        <v>105</v>
      </c>
      <c r="G73" s="3">
        <f t="shared" si="4"/>
        <v>-10</v>
      </c>
      <c r="H73" s="3">
        <f t="shared" si="3"/>
        <v>-2.3757434774931676</v>
      </c>
      <c r="I73" s="3">
        <f t="shared" si="5"/>
        <v>58.12928752098798</v>
      </c>
    </row>
    <row r="74" spans="2:9">
      <c r="B74" s="3">
        <v>71</v>
      </c>
      <c r="C74" s="3">
        <v>18</v>
      </c>
      <c r="D74" s="3">
        <v>26</v>
      </c>
      <c r="E74" s="3">
        <v>106</v>
      </c>
      <c r="F74" s="3">
        <v>94</v>
      </c>
      <c r="G74" s="3">
        <f t="shared" si="4"/>
        <v>12</v>
      </c>
      <c r="H74" s="3">
        <f t="shared" si="3"/>
        <v>3.8038567751231946</v>
      </c>
      <c r="I74" s="3">
        <f t="shared" si="5"/>
        <v>67.17676376269398</v>
      </c>
    </row>
    <row r="75" spans="2:9">
      <c r="B75" s="3">
        <v>72</v>
      </c>
      <c r="C75" s="3">
        <v>17</v>
      </c>
      <c r="D75" s="3">
        <v>4</v>
      </c>
      <c r="E75" s="3">
        <v>127</v>
      </c>
      <c r="F75" s="3">
        <v>74</v>
      </c>
      <c r="G75" s="3">
        <f t="shared" si="4"/>
        <v>53</v>
      </c>
      <c r="H75" s="3">
        <f t="shared" si="3"/>
        <v>15.172925526988635</v>
      </c>
      <c r="I75" s="3">
        <f t="shared" si="5"/>
        <v>1430.8875631867479</v>
      </c>
    </row>
    <row r="76" spans="2:9">
      <c r="B76" s="3">
        <v>73</v>
      </c>
      <c r="C76" s="3">
        <v>16</v>
      </c>
      <c r="D76" s="3">
        <v>15</v>
      </c>
      <c r="E76" s="3">
        <v>86</v>
      </c>
      <c r="F76" s="3">
        <v>82</v>
      </c>
      <c r="G76" s="3">
        <f t="shared" si="4"/>
        <v>4</v>
      </c>
      <c r="H76" s="3">
        <f t="shared" si="3"/>
        <v>4.5853245077219604</v>
      </c>
      <c r="I76" s="3">
        <f t="shared" si="5"/>
        <v>0.34260477933995531</v>
      </c>
    </row>
    <row r="77" spans="2:9">
      <c r="B77" s="3">
        <v>74</v>
      </c>
      <c r="C77" s="3">
        <v>6</v>
      </c>
      <c r="D77" s="3">
        <v>7</v>
      </c>
      <c r="E77" s="3">
        <v>105</v>
      </c>
      <c r="F77" s="3">
        <v>91</v>
      </c>
      <c r="G77" s="3">
        <f t="shared" si="4"/>
        <v>14</v>
      </c>
      <c r="H77" s="3">
        <f t="shared" si="3"/>
        <v>13.108441339743253</v>
      </c>
      <c r="I77" s="3">
        <f t="shared" si="5"/>
        <v>0.79487684467880548</v>
      </c>
    </row>
    <row r="78" spans="2:9">
      <c r="B78" s="3">
        <v>75</v>
      </c>
      <c r="C78" s="3">
        <v>10</v>
      </c>
      <c r="D78" s="3">
        <v>21</v>
      </c>
      <c r="E78" s="3">
        <v>77</v>
      </c>
      <c r="F78" s="3">
        <v>72</v>
      </c>
      <c r="G78" s="3">
        <f t="shared" si="4"/>
        <v>5</v>
      </c>
      <c r="H78" s="3">
        <f t="shared" si="3"/>
        <v>-1.8166832703262361</v>
      </c>
      <c r="I78" s="3">
        <f t="shared" si="5"/>
        <v>46.467170807945593</v>
      </c>
    </row>
    <row r="79" spans="2:9">
      <c r="B79" s="3">
        <v>76</v>
      </c>
      <c r="C79" s="3">
        <v>22</v>
      </c>
      <c r="D79" s="3">
        <v>1</v>
      </c>
      <c r="E79" s="3">
        <v>108</v>
      </c>
      <c r="F79" s="3">
        <v>80</v>
      </c>
      <c r="G79" s="3">
        <f t="shared" si="4"/>
        <v>28</v>
      </c>
      <c r="H79" s="3">
        <f t="shared" si="3"/>
        <v>7.4835142003384361</v>
      </c>
      <c r="I79" s="3">
        <f t="shared" si="5"/>
        <v>420.92618956771457</v>
      </c>
    </row>
    <row r="80" spans="2:9">
      <c r="B80" s="3">
        <v>77</v>
      </c>
      <c r="C80" s="3">
        <v>23</v>
      </c>
      <c r="D80" s="3">
        <v>12</v>
      </c>
      <c r="E80" s="3">
        <v>119</v>
      </c>
      <c r="F80" s="3">
        <v>101</v>
      </c>
      <c r="G80" s="3">
        <f t="shared" si="4"/>
        <v>18</v>
      </c>
      <c r="H80" s="3">
        <f t="shared" si="3"/>
        <v>6.6487442789745934</v>
      </c>
      <c r="I80" s="3">
        <f t="shared" si="5"/>
        <v>128.85100644411202</v>
      </c>
    </row>
    <row r="81" spans="2:9">
      <c r="B81" s="3">
        <v>78</v>
      </c>
      <c r="C81" s="3">
        <v>11</v>
      </c>
      <c r="D81" s="3">
        <v>19</v>
      </c>
      <c r="E81" s="3">
        <v>103</v>
      </c>
      <c r="F81" s="3">
        <v>95</v>
      </c>
      <c r="G81" s="3">
        <f t="shared" si="4"/>
        <v>8</v>
      </c>
      <c r="H81" s="3">
        <f t="shared" si="3"/>
        <v>7.6649933357233646</v>
      </c>
      <c r="I81" s="3">
        <f t="shared" si="5"/>
        <v>0.1122294651097583</v>
      </c>
    </row>
    <row r="82" spans="2:9">
      <c r="B82" s="3">
        <v>79</v>
      </c>
      <c r="C82" s="3">
        <v>29</v>
      </c>
      <c r="D82" s="3">
        <v>9</v>
      </c>
      <c r="E82" s="3">
        <v>100</v>
      </c>
      <c r="F82" s="3">
        <v>109</v>
      </c>
      <c r="G82" s="3">
        <f t="shared" si="4"/>
        <v>-9</v>
      </c>
      <c r="H82" s="3">
        <f t="shared" si="3"/>
        <v>6.553798698070791</v>
      </c>
      <c r="I82" s="3">
        <f t="shared" si="5"/>
        <v>241.92065394010862</v>
      </c>
    </row>
    <row r="83" spans="2:9">
      <c r="B83" s="3">
        <v>80</v>
      </c>
      <c r="C83" s="3">
        <v>2</v>
      </c>
      <c r="D83" s="3">
        <v>26</v>
      </c>
      <c r="E83" s="3">
        <v>104</v>
      </c>
      <c r="F83" s="3">
        <v>94</v>
      </c>
      <c r="G83" s="3">
        <f t="shared" si="4"/>
        <v>10</v>
      </c>
      <c r="H83" s="3">
        <f t="shared" si="3"/>
        <v>2.6667941227895433</v>
      </c>
      <c r="I83" s="3">
        <f t="shared" si="5"/>
        <v>53.775908437553987</v>
      </c>
    </row>
    <row r="84" spans="2:9">
      <c r="B84" s="3">
        <v>81</v>
      </c>
      <c r="C84" s="3">
        <v>20</v>
      </c>
      <c r="D84" s="3">
        <v>24</v>
      </c>
      <c r="E84" s="3">
        <v>115</v>
      </c>
      <c r="F84" s="3">
        <v>105</v>
      </c>
      <c r="G84" s="3">
        <f t="shared" si="4"/>
        <v>10</v>
      </c>
      <c r="H84" s="3">
        <f t="shared" si="3"/>
        <v>-3.1548866819362296</v>
      </c>
      <c r="I84" s="3">
        <f t="shared" si="5"/>
        <v>173.05104361458319</v>
      </c>
    </row>
    <row r="85" spans="2:9">
      <c r="B85" s="3">
        <v>82</v>
      </c>
      <c r="C85" s="3">
        <v>7</v>
      </c>
      <c r="D85" s="3">
        <v>10</v>
      </c>
      <c r="E85" s="3">
        <v>108</v>
      </c>
      <c r="F85" s="3">
        <v>81</v>
      </c>
      <c r="G85" s="3">
        <f t="shared" si="4"/>
        <v>27</v>
      </c>
      <c r="H85" s="3">
        <f t="shared" si="3"/>
        <v>2.4704587089610111</v>
      </c>
      <c r="I85" s="3">
        <f t="shared" si="5"/>
        <v>601.6983959487867</v>
      </c>
    </row>
    <row r="86" spans="2:9">
      <c r="B86" s="3">
        <v>83</v>
      </c>
      <c r="C86" s="3">
        <v>13</v>
      </c>
      <c r="D86" s="3">
        <v>14</v>
      </c>
      <c r="E86" s="3">
        <v>110</v>
      </c>
      <c r="F86" s="3">
        <v>86</v>
      </c>
      <c r="G86" s="3">
        <f t="shared" si="4"/>
        <v>24</v>
      </c>
      <c r="H86" s="3">
        <f t="shared" si="3"/>
        <v>17.626077950007346</v>
      </c>
      <c r="I86" s="3">
        <f t="shared" si="5"/>
        <v>40.626882299382558</v>
      </c>
    </row>
    <row r="87" spans="2:9">
      <c r="B87" s="3">
        <v>84</v>
      </c>
      <c r="C87" s="3">
        <v>18</v>
      </c>
      <c r="D87" s="3">
        <v>5</v>
      </c>
      <c r="E87" s="3">
        <v>87</v>
      </c>
      <c r="F87" s="3">
        <v>84</v>
      </c>
      <c r="G87" s="3">
        <f t="shared" si="4"/>
        <v>3</v>
      </c>
      <c r="H87" s="3">
        <f t="shared" si="3"/>
        <v>10.233046054531433</v>
      </c>
      <c r="I87" s="3">
        <f t="shared" si="5"/>
        <v>52.316955226972738</v>
      </c>
    </row>
    <row r="88" spans="2:9">
      <c r="B88" s="3">
        <v>85</v>
      </c>
      <c r="C88" s="3">
        <v>15</v>
      </c>
      <c r="D88" s="3">
        <v>24</v>
      </c>
      <c r="E88" s="3">
        <v>75</v>
      </c>
      <c r="F88" s="3">
        <v>90</v>
      </c>
      <c r="G88" s="3">
        <f t="shared" si="4"/>
        <v>-15</v>
      </c>
      <c r="H88" s="3">
        <f t="shared" si="3"/>
        <v>-6.0082451809182142</v>
      </c>
      <c r="I88" s="3">
        <f t="shared" si="5"/>
        <v>80.851654726480518</v>
      </c>
    </row>
    <row r="89" spans="2:9">
      <c r="B89" s="3">
        <v>86</v>
      </c>
      <c r="C89" s="3">
        <v>19</v>
      </c>
      <c r="D89" s="3">
        <v>9</v>
      </c>
      <c r="E89" s="3">
        <v>71</v>
      </c>
      <c r="F89" s="3">
        <v>90</v>
      </c>
      <c r="G89" s="3">
        <f t="shared" si="4"/>
        <v>-19</v>
      </c>
      <c r="H89" s="3">
        <f t="shared" si="3"/>
        <v>3.9843839308756146</v>
      </c>
      <c r="I89" s="3">
        <f t="shared" si="5"/>
        <v>528.28190468189325</v>
      </c>
    </row>
    <row r="90" spans="2:9">
      <c r="B90" s="3">
        <v>87</v>
      </c>
      <c r="C90" s="3">
        <v>11</v>
      </c>
      <c r="D90" s="3">
        <v>23</v>
      </c>
      <c r="E90" s="3">
        <v>105</v>
      </c>
      <c r="F90" s="3">
        <v>96</v>
      </c>
      <c r="G90" s="3">
        <f t="shared" si="4"/>
        <v>9</v>
      </c>
      <c r="H90" s="3">
        <f t="shared" si="3"/>
        <v>0.29132822005509951</v>
      </c>
      <c r="I90" s="3">
        <f t="shared" si="5"/>
        <v>75.840964170808675</v>
      </c>
    </row>
    <row r="91" spans="2:9">
      <c r="B91" s="3">
        <v>88</v>
      </c>
      <c r="C91" s="3">
        <v>4</v>
      </c>
      <c r="D91" s="3">
        <v>3</v>
      </c>
      <c r="E91" s="3">
        <v>85</v>
      </c>
      <c r="F91" s="3">
        <v>89</v>
      </c>
      <c r="G91" s="3">
        <f t="shared" si="4"/>
        <v>-4</v>
      </c>
      <c r="H91" s="3">
        <f t="shared" si="3"/>
        <v>-5.9229804833924637</v>
      </c>
      <c r="I91" s="3">
        <f t="shared" si="5"/>
        <v>3.6978539395083136</v>
      </c>
    </row>
    <row r="92" spans="2:9">
      <c r="B92" s="3">
        <v>89</v>
      </c>
      <c r="C92" s="3">
        <v>25</v>
      </c>
      <c r="D92" s="3">
        <v>1</v>
      </c>
      <c r="E92" s="3">
        <v>110</v>
      </c>
      <c r="F92" s="3">
        <v>88</v>
      </c>
      <c r="G92" s="3">
        <f t="shared" si="4"/>
        <v>22</v>
      </c>
      <c r="H92" s="3">
        <f t="shared" si="3"/>
        <v>14.255344126899454</v>
      </c>
      <c r="I92" s="3">
        <f t="shared" si="5"/>
        <v>59.979694592750789</v>
      </c>
    </row>
    <row r="93" spans="2:9">
      <c r="B93" s="3">
        <v>90</v>
      </c>
      <c r="C93" s="3">
        <v>6</v>
      </c>
      <c r="D93" s="3">
        <v>21</v>
      </c>
      <c r="E93" s="3">
        <v>91</v>
      </c>
      <c r="F93" s="3">
        <v>98</v>
      </c>
      <c r="G93" s="3">
        <f t="shared" si="4"/>
        <v>-7</v>
      </c>
      <c r="H93" s="3">
        <f t="shared" si="3"/>
        <v>7.0538565412160512</v>
      </c>
      <c r="I93" s="3">
        <f t="shared" si="5"/>
        <v>197.5108836810812</v>
      </c>
    </row>
    <row r="94" spans="2:9">
      <c r="B94" s="3">
        <v>91</v>
      </c>
      <c r="C94" s="3">
        <v>16</v>
      </c>
      <c r="D94" s="3">
        <v>17</v>
      </c>
      <c r="E94" s="3">
        <v>82</v>
      </c>
      <c r="F94" s="3">
        <v>98</v>
      </c>
      <c r="G94" s="3">
        <f t="shared" si="4"/>
        <v>-16</v>
      </c>
      <c r="H94" s="3">
        <f t="shared" si="3"/>
        <v>-0.56316137066351901</v>
      </c>
      <c r="I94" s="3">
        <f t="shared" si="5"/>
        <v>238.29598686817502</v>
      </c>
    </row>
    <row r="95" spans="2:9">
      <c r="B95" s="3">
        <v>92</v>
      </c>
      <c r="C95" s="3">
        <v>28</v>
      </c>
      <c r="D95" s="3">
        <v>27</v>
      </c>
      <c r="E95" s="3">
        <v>96</v>
      </c>
      <c r="F95" s="3">
        <v>117</v>
      </c>
      <c r="G95" s="3">
        <f t="shared" si="4"/>
        <v>-21</v>
      </c>
      <c r="H95" s="3">
        <f t="shared" si="3"/>
        <v>5.5120524766051924</v>
      </c>
      <c r="I95" s="3">
        <f t="shared" si="5"/>
        <v>702.88892652226741</v>
      </c>
    </row>
    <row r="96" spans="2:9">
      <c r="B96" s="3">
        <v>93</v>
      </c>
      <c r="C96" s="3">
        <v>12</v>
      </c>
      <c r="D96" s="3">
        <v>22</v>
      </c>
      <c r="E96" s="3">
        <v>111</v>
      </c>
      <c r="F96" s="3">
        <v>102</v>
      </c>
      <c r="G96" s="3">
        <f t="shared" si="4"/>
        <v>9</v>
      </c>
      <c r="H96" s="3">
        <f t="shared" si="3"/>
        <v>3.56348254029793</v>
      </c>
      <c r="I96" s="3">
        <f t="shared" si="5"/>
        <v>29.555722089645453</v>
      </c>
    </row>
    <row r="97" spans="2:9">
      <c r="B97" s="3">
        <v>94</v>
      </c>
      <c r="C97" s="3">
        <v>29</v>
      </c>
      <c r="D97" s="3">
        <v>26</v>
      </c>
      <c r="E97" s="3">
        <v>84</v>
      </c>
      <c r="F97" s="3">
        <v>99</v>
      </c>
      <c r="G97" s="3">
        <f t="shared" si="4"/>
        <v>-15</v>
      </c>
      <c r="H97" s="3">
        <f t="shared" si="3"/>
        <v>-1.1353594040439419</v>
      </c>
      <c r="I97" s="3">
        <f t="shared" si="5"/>
        <v>192.22825885503275</v>
      </c>
    </row>
    <row r="98" spans="2:9">
      <c r="B98" s="3">
        <v>95</v>
      </c>
      <c r="C98" s="3">
        <v>8</v>
      </c>
      <c r="D98" s="3">
        <v>23</v>
      </c>
      <c r="E98" s="3">
        <v>98</v>
      </c>
      <c r="F98" s="3">
        <v>100</v>
      </c>
      <c r="G98" s="3">
        <f t="shared" si="4"/>
        <v>-2</v>
      </c>
      <c r="H98" s="3">
        <f t="shared" si="3"/>
        <v>1.6139594299565645</v>
      </c>
      <c r="I98" s="3">
        <f t="shared" si="5"/>
        <v>13.060702761371976</v>
      </c>
    </row>
    <row r="99" spans="2:9">
      <c r="B99" s="3">
        <v>96</v>
      </c>
      <c r="C99" s="3">
        <v>7</v>
      </c>
      <c r="D99" s="3">
        <v>27</v>
      </c>
      <c r="E99" s="3">
        <v>96</v>
      </c>
      <c r="F99" s="3">
        <v>85</v>
      </c>
      <c r="G99" s="3">
        <f t="shared" si="4"/>
        <v>11</v>
      </c>
      <c r="H99" s="3">
        <f t="shared" si="3"/>
        <v>-1.1187386250933282</v>
      </c>
      <c r="I99" s="3">
        <f t="shared" si="5"/>
        <v>146.86382586332894</v>
      </c>
    </row>
    <row r="100" spans="2:9">
      <c r="B100" s="3">
        <v>97</v>
      </c>
      <c r="C100" s="3">
        <v>13</v>
      </c>
      <c r="D100" s="3">
        <v>20</v>
      </c>
      <c r="E100" s="3">
        <v>108</v>
      </c>
      <c r="F100" s="3">
        <v>95</v>
      </c>
      <c r="G100" s="3">
        <f t="shared" si="4"/>
        <v>13</v>
      </c>
      <c r="H100" s="3">
        <f t="shared" si="3"/>
        <v>9.8958507921305916</v>
      </c>
      <c r="I100" s="3">
        <f t="shared" si="5"/>
        <v>9.6357423047162758</v>
      </c>
    </row>
    <row r="101" spans="2:9">
      <c r="B101" s="3">
        <v>98</v>
      </c>
      <c r="C101" s="3">
        <v>14</v>
      </c>
      <c r="D101" s="3">
        <v>9</v>
      </c>
      <c r="E101" s="3">
        <v>79</v>
      </c>
      <c r="F101" s="3">
        <v>86</v>
      </c>
      <c r="G101" s="3">
        <f t="shared" si="4"/>
        <v>-7</v>
      </c>
      <c r="H101" s="3">
        <f t="shared" si="3"/>
        <v>1.4123190640741421</v>
      </c>
      <c r="I101" s="3">
        <f t="shared" si="5"/>
        <v>70.767112035785246</v>
      </c>
    </row>
    <row r="102" spans="2:9">
      <c r="B102" s="3">
        <v>99</v>
      </c>
      <c r="C102" s="3">
        <v>28</v>
      </c>
      <c r="D102" s="3">
        <v>20</v>
      </c>
      <c r="E102" s="3">
        <v>105</v>
      </c>
      <c r="F102" s="3">
        <v>98</v>
      </c>
      <c r="G102" s="3">
        <f t="shared" si="4"/>
        <v>7</v>
      </c>
      <c r="H102" s="3">
        <f t="shared" si="3"/>
        <v>3.8012561953021362</v>
      </c>
      <c r="I102" s="3">
        <f t="shared" si="5"/>
        <v>10.231961928092966</v>
      </c>
    </row>
    <row r="103" spans="2:9">
      <c r="B103" s="3">
        <v>100</v>
      </c>
      <c r="C103" s="3">
        <v>11</v>
      </c>
      <c r="D103" s="3">
        <v>18</v>
      </c>
      <c r="E103" s="3">
        <v>82</v>
      </c>
      <c r="F103" s="3">
        <v>91</v>
      </c>
      <c r="G103" s="3">
        <f t="shared" si="4"/>
        <v>-9</v>
      </c>
      <c r="H103" s="3">
        <f t="shared" si="3"/>
        <v>0.1563623893610524</v>
      </c>
      <c r="I103" s="3">
        <f t="shared" si="5"/>
        <v>83.838972205305652</v>
      </c>
    </row>
    <row r="104" spans="2:9">
      <c r="B104" s="3">
        <v>101</v>
      </c>
      <c r="C104" s="3">
        <v>19</v>
      </c>
      <c r="D104" s="3">
        <v>23</v>
      </c>
      <c r="E104" s="3">
        <v>89</v>
      </c>
      <c r="F104" s="3">
        <v>82</v>
      </c>
      <c r="G104" s="3">
        <f t="shared" si="4"/>
        <v>7</v>
      </c>
      <c r="H104" s="3">
        <f t="shared" si="3"/>
        <v>-4.019484997087277</v>
      </c>
      <c r="I104" s="3">
        <f t="shared" si="5"/>
        <v>121.42904960103158</v>
      </c>
    </row>
    <row r="105" spans="2:9">
      <c r="B105" s="3">
        <v>102</v>
      </c>
      <c r="C105" s="3">
        <v>15</v>
      </c>
      <c r="D105" s="3">
        <v>21</v>
      </c>
      <c r="E105" s="3">
        <v>76</v>
      </c>
      <c r="F105" s="3">
        <v>82</v>
      </c>
      <c r="G105" s="3">
        <f t="shared" si="4"/>
        <v>-6</v>
      </c>
      <c r="H105" s="3">
        <f t="shared" si="3"/>
        <v>0.6299518460491742</v>
      </c>
      <c r="I105" s="3">
        <f t="shared" si="5"/>
        <v>43.956261480930849</v>
      </c>
    </row>
    <row r="106" spans="2:9">
      <c r="B106" s="3">
        <v>103</v>
      </c>
      <c r="C106" s="3">
        <v>17</v>
      </c>
      <c r="D106" s="3">
        <v>5</v>
      </c>
      <c r="E106" s="3">
        <v>103</v>
      </c>
      <c r="F106" s="3">
        <v>107</v>
      </c>
      <c r="G106" s="3">
        <f t="shared" si="4"/>
        <v>-4</v>
      </c>
      <c r="H106" s="3">
        <f t="shared" si="3"/>
        <v>10.177704778647898</v>
      </c>
      <c r="I106" s="3">
        <f t="shared" si="5"/>
        <v>201.00731279049546</v>
      </c>
    </row>
    <row r="107" spans="2:9">
      <c r="B107" s="3">
        <v>104</v>
      </c>
      <c r="C107" s="3">
        <v>25</v>
      </c>
      <c r="D107" s="3">
        <v>10</v>
      </c>
      <c r="E107" s="3">
        <v>90</v>
      </c>
      <c r="F107" s="3">
        <v>86</v>
      </c>
      <c r="G107" s="3">
        <f t="shared" si="4"/>
        <v>4</v>
      </c>
      <c r="H107" s="3">
        <f t="shared" si="3"/>
        <v>14.137639902981839</v>
      </c>
      <c r="I107" s="3">
        <f t="shared" si="5"/>
        <v>102.77174280252963</v>
      </c>
    </row>
    <row r="108" spans="2:9">
      <c r="B108" s="3">
        <v>105</v>
      </c>
      <c r="C108" s="3">
        <v>7</v>
      </c>
      <c r="D108" s="3">
        <v>4</v>
      </c>
      <c r="E108" s="3">
        <v>101</v>
      </c>
      <c r="F108" s="3">
        <v>93</v>
      </c>
      <c r="G108" s="3">
        <f t="shared" si="4"/>
        <v>8</v>
      </c>
      <c r="H108" s="3">
        <f t="shared" si="3"/>
        <v>6.6940831226077684</v>
      </c>
      <c r="I108" s="3">
        <f t="shared" si="5"/>
        <v>1.7054188906578769</v>
      </c>
    </row>
    <row r="109" spans="2:9">
      <c r="B109" s="3">
        <v>106</v>
      </c>
      <c r="C109" s="3">
        <v>24</v>
      </c>
      <c r="D109" s="3">
        <v>27</v>
      </c>
      <c r="E109" s="3">
        <v>95</v>
      </c>
      <c r="F109" s="3">
        <v>86</v>
      </c>
      <c r="G109" s="3">
        <f t="shared" si="4"/>
        <v>9</v>
      </c>
      <c r="H109" s="3">
        <f t="shared" si="3"/>
        <v>11.574043200401263</v>
      </c>
      <c r="I109" s="3">
        <f t="shared" si="5"/>
        <v>6.6256983975319779</v>
      </c>
    </row>
    <row r="110" spans="2:9">
      <c r="B110" s="3">
        <v>107</v>
      </c>
      <c r="C110" s="3">
        <v>26</v>
      </c>
      <c r="D110" s="3">
        <v>22</v>
      </c>
      <c r="E110" s="3">
        <v>91</v>
      </c>
      <c r="F110" s="3">
        <v>92</v>
      </c>
      <c r="G110" s="3">
        <f t="shared" si="4"/>
        <v>-1</v>
      </c>
      <c r="H110" s="3">
        <f t="shared" si="3"/>
        <v>6.5433358748433745</v>
      </c>
      <c r="I110" s="3">
        <f t="shared" si="5"/>
        <v>56.901916120699056</v>
      </c>
    </row>
    <row r="111" spans="2:9">
      <c r="B111" s="3">
        <v>108</v>
      </c>
      <c r="C111" s="3">
        <v>2</v>
      </c>
      <c r="D111" s="3">
        <v>11</v>
      </c>
      <c r="E111" s="3">
        <v>101</v>
      </c>
      <c r="F111" s="3">
        <v>93</v>
      </c>
      <c r="G111" s="3">
        <f t="shared" si="4"/>
        <v>8</v>
      </c>
      <c r="H111" s="3">
        <f t="shared" si="3"/>
        <v>5.4149351954672733</v>
      </c>
      <c r="I111" s="3">
        <f t="shared" si="5"/>
        <v>6.6825600436338242</v>
      </c>
    </row>
    <row r="112" spans="2:9">
      <c r="B112" s="3">
        <v>109</v>
      </c>
      <c r="C112" s="3">
        <v>21</v>
      </c>
      <c r="D112" s="3">
        <v>3</v>
      </c>
      <c r="E112" s="3">
        <v>100</v>
      </c>
      <c r="F112" s="3">
        <v>86</v>
      </c>
      <c r="G112" s="3">
        <f t="shared" si="4"/>
        <v>14</v>
      </c>
      <c r="H112" s="3">
        <f t="shared" si="3"/>
        <v>3.4715073191615193</v>
      </c>
      <c r="I112" s="3">
        <f t="shared" si="5"/>
        <v>110.84915813046946</v>
      </c>
    </row>
    <row r="113" spans="2:9">
      <c r="B113" s="3">
        <v>110</v>
      </c>
      <c r="C113" s="3">
        <v>29</v>
      </c>
      <c r="D113" s="3">
        <v>16</v>
      </c>
      <c r="E113" s="3">
        <v>98</v>
      </c>
      <c r="F113" s="3">
        <v>107</v>
      </c>
      <c r="G113" s="3">
        <f t="shared" si="4"/>
        <v>-9</v>
      </c>
      <c r="H113" s="3">
        <f t="shared" si="3"/>
        <v>2.3876467045418943</v>
      </c>
      <c r="I113" s="3">
        <f t="shared" si="5"/>
        <v>129.67849746746384</v>
      </c>
    </row>
    <row r="114" spans="2:9">
      <c r="B114" s="3">
        <v>111</v>
      </c>
      <c r="C114" s="3">
        <v>5</v>
      </c>
      <c r="D114" s="3">
        <v>6</v>
      </c>
      <c r="E114" s="3">
        <v>94</v>
      </c>
      <c r="F114" s="3">
        <v>107</v>
      </c>
      <c r="G114" s="3">
        <f t="shared" si="4"/>
        <v>-13</v>
      </c>
      <c r="H114" s="3">
        <f t="shared" si="3"/>
        <v>-4.7447633582673188</v>
      </c>
      <c r="I114" s="3">
        <f t="shared" si="5"/>
        <v>68.148932011005883</v>
      </c>
    </row>
    <row r="115" spans="2:9">
      <c r="B115" s="3">
        <v>112</v>
      </c>
      <c r="C115" s="3">
        <v>1</v>
      </c>
      <c r="D115" s="3">
        <v>28</v>
      </c>
      <c r="E115" s="3">
        <v>111</v>
      </c>
      <c r="F115" s="3">
        <v>79</v>
      </c>
      <c r="G115" s="3">
        <f t="shared" si="4"/>
        <v>32</v>
      </c>
      <c r="H115" s="3">
        <f t="shared" si="3"/>
        <v>-2.5105937974151704</v>
      </c>
      <c r="I115" s="3">
        <f t="shared" si="5"/>
        <v>1190.9810842501904</v>
      </c>
    </row>
    <row r="116" spans="2:9">
      <c r="B116" s="3">
        <v>113</v>
      </c>
      <c r="C116" s="3">
        <v>22</v>
      </c>
      <c r="D116" s="3">
        <v>20</v>
      </c>
      <c r="E116" s="3">
        <v>92</v>
      </c>
      <c r="F116" s="3">
        <v>93</v>
      </c>
      <c r="G116" s="3">
        <f t="shared" si="4"/>
        <v>-1</v>
      </c>
      <c r="H116" s="3">
        <f t="shared" si="3"/>
        <v>2.0658163610634248</v>
      </c>
      <c r="I116" s="3">
        <f t="shared" si="5"/>
        <v>9.3992299597641793</v>
      </c>
    </row>
    <row r="117" spans="2:9">
      <c r="B117" s="3">
        <v>114</v>
      </c>
      <c r="C117" s="3">
        <v>9</v>
      </c>
      <c r="D117" s="3">
        <v>27</v>
      </c>
      <c r="E117" s="3">
        <v>82</v>
      </c>
      <c r="F117" s="3">
        <v>89</v>
      </c>
      <c r="G117" s="3">
        <f t="shared" si="4"/>
        <v>-7</v>
      </c>
      <c r="H117" s="3">
        <f t="shared" si="3"/>
        <v>-0.72338970348586484</v>
      </c>
      <c r="I117" s="3">
        <f t="shared" si="5"/>
        <v>39.395836814307252</v>
      </c>
    </row>
    <row r="118" spans="2:9">
      <c r="B118" s="3">
        <v>115</v>
      </c>
      <c r="C118" s="3">
        <v>12</v>
      </c>
      <c r="D118" s="3">
        <v>4</v>
      </c>
      <c r="E118" s="3">
        <v>106</v>
      </c>
      <c r="F118" s="3">
        <v>102</v>
      </c>
      <c r="G118" s="3">
        <f t="shared" si="4"/>
        <v>4</v>
      </c>
      <c r="H118" s="3">
        <f t="shared" si="3"/>
        <v>11.798736811784519</v>
      </c>
      <c r="I118" s="3">
        <f t="shared" si="5"/>
        <v>60.820295859482961</v>
      </c>
    </row>
    <row r="119" spans="2:9">
      <c r="B119" s="3">
        <v>116</v>
      </c>
      <c r="C119" s="3">
        <v>8</v>
      </c>
      <c r="D119" s="3">
        <v>6</v>
      </c>
      <c r="E119" s="3">
        <v>115</v>
      </c>
      <c r="F119" s="3">
        <v>89</v>
      </c>
      <c r="G119" s="3">
        <f t="shared" si="4"/>
        <v>26</v>
      </c>
      <c r="H119" s="3">
        <f t="shared" si="3"/>
        <v>0.25891605836465459</v>
      </c>
      <c r="I119" s="3">
        <f t="shared" si="5"/>
        <v>662.60340249031708</v>
      </c>
    </row>
    <row r="120" spans="2:9">
      <c r="B120" s="3">
        <v>117</v>
      </c>
      <c r="C120" s="3">
        <v>19</v>
      </c>
      <c r="D120" s="3">
        <v>15</v>
      </c>
      <c r="E120" s="3">
        <v>83</v>
      </c>
      <c r="F120" s="3">
        <v>74</v>
      </c>
      <c r="G120" s="3">
        <f t="shared" si="4"/>
        <v>9</v>
      </c>
      <c r="H120" s="3">
        <f t="shared" si="3"/>
        <v>1.0493763264876903</v>
      </c>
      <c r="I120" s="3">
        <f t="shared" si="5"/>
        <v>63.21241679781437</v>
      </c>
    </row>
    <row r="121" spans="2:9">
      <c r="B121" s="3">
        <v>118</v>
      </c>
      <c r="C121" s="3">
        <v>14</v>
      </c>
      <c r="D121" s="3">
        <v>23</v>
      </c>
      <c r="E121" s="3">
        <v>85</v>
      </c>
      <c r="F121" s="3">
        <v>101</v>
      </c>
      <c r="G121" s="3">
        <f t="shared" si="4"/>
        <v>-16</v>
      </c>
      <c r="H121" s="3">
        <f t="shared" si="3"/>
        <v>-6.5915498638887495</v>
      </c>
      <c r="I121" s="3">
        <f t="shared" si="5"/>
        <v>88.518933963691808</v>
      </c>
    </row>
    <row r="122" spans="2:9">
      <c r="B122" s="3">
        <v>119</v>
      </c>
      <c r="C122" s="3">
        <v>10</v>
      </c>
      <c r="D122" s="3">
        <v>13</v>
      </c>
      <c r="E122" s="3">
        <v>97</v>
      </c>
      <c r="F122" s="3">
        <v>98</v>
      </c>
      <c r="G122" s="3">
        <f t="shared" si="4"/>
        <v>-1</v>
      </c>
      <c r="H122" s="3">
        <f t="shared" si="3"/>
        <v>-8.4874841703260095</v>
      </c>
      <c r="I122" s="3">
        <f t="shared" si="5"/>
        <v>56.062419200882573</v>
      </c>
    </row>
    <row r="123" spans="2:9">
      <c r="B123" s="3">
        <v>120</v>
      </c>
      <c r="C123" s="3">
        <v>7</v>
      </c>
      <c r="D123" s="3">
        <v>20</v>
      </c>
      <c r="E123" s="3">
        <v>82</v>
      </c>
      <c r="F123" s="3">
        <v>101</v>
      </c>
      <c r="G123" s="3">
        <f t="shared" si="4"/>
        <v>-19</v>
      </c>
      <c r="H123" s="3">
        <f t="shared" si="3"/>
        <v>-2.8295349063963844</v>
      </c>
      <c r="I123" s="3">
        <f t="shared" si="5"/>
        <v>261.48394134345307</v>
      </c>
    </row>
    <row r="124" spans="2:9">
      <c r="B124" s="3">
        <v>121</v>
      </c>
      <c r="C124" s="3">
        <v>21</v>
      </c>
      <c r="D124" s="3">
        <v>1</v>
      </c>
      <c r="E124" s="3">
        <v>98</v>
      </c>
      <c r="F124" s="3">
        <v>78</v>
      </c>
      <c r="G124" s="3">
        <f t="shared" si="4"/>
        <v>20</v>
      </c>
      <c r="H124" s="3">
        <f t="shared" si="3"/>
        <v>8.6427477314058301</v>
      </c>
      <c r="I124" s="3">
        <f t="shared" si="5"/>
        <v>128.98717909248742</v>
      </c>
    </row>
    <row r="125" spans="2:9">
      <c r="B125" s="3">
        <v>122</v>
      </c>
      <c r="C125" s="3">
        <v>11</v>
      </c>
      <c r="D125" s="3">
        <v>17</v>
      </c>
      <c r="E125" s="3">
        <v>113</v>
      </c>
      <c r="F125" s="3">
        <v>120</v>
      </c>
      <c r="G125" s="3">
        <f t="shared" si="4"/>
        <v>-7</v>
      </c>
      <c r="H125" s="3">
        <f t="shared" si="3"/>
        <v>0.21170366524458739</v>
      </c>
      <c r="I125" s="3">
        <f t="shared" si="5"/>
        <v>52.008669755302215</v>
      </c>
    </row>
    <row r="126" spans="2:9">
      <c r="B126" s="3">
        <v>123</v>
      </c>
      <c r="C126" s="3">
        <v>29</v>
      </c>
      <c r="D126" s="3">
        <v>28</v>
      </c>
      <c r="E126" s="3">
        <v>92</v>
      </c>
      <c r="F126" s="3">
        <v>101</v>
      </c>
      <c r="G126" s="3">
        <f t="shared" si="4"/>
        <v>-9</v>
      </c>
      <c r="H126" s="3">
        <f t="shared" si="3"/>
        <v>0.31835651797973341</v>
      </c>
      <c r="I126" s="3">
        <f t="shared" si="5"/>
        <v>86.831768196175375</v>
      </c>
    </row>
    <row r="127" spans="2:9">
      <c r="B127" s="3">
        <v>124</v>
      </c>
      <c r="C127" s="3">
        <v>15</v>
      </c>
      <c r="D127" s="3">
        <v>3</v>
      </c>
      <c r="E127" s="3">
        <v>87</v>
      </c>
      <c r="F127" s="3">
        <v>96</v>
      </c>
      <c r="G127" s="3">
        <f t="shared" si="4"/>
        <v>-9</v>
      </c>
      <c r="H127" s="3">
        <f t="shared" si="3"/>
        <v>0.74727904662970501</v>
      </c>
      <c r="I127" s="3">
        <f t="shared" si="5"/>
        <v>95.009448812866495</v>
      </c>
    </row>
    <row r="128" spans="2:9">
      <c r="B128" s="3">
        <v>125</v>
      </c>
      <c r="C128" s="3">
        <v>18</v>
      </c>
      <c r="D128" s="3">
        <v>19</v>
      </c>
      <c r="E128" s="3">
        <v>109</v>
      </c>
      <c r="F128" s="3">
        <v>83</v>
      </c>
      <c r="G128" s="3">
        <f t="shared" si="4"/>
        <v>26</v>
      </c>
      <c r="H128" s="3">
        <f t="shared" si="3"/>
        <v>10.862811064943301</v>
      </c>
      <c r="I128" s="3">
        <f t="shared" si="5"/>
        <v>229.13448885560297</v>
      </c>
    </row>
    <row r="129" spans="2:9">
      <c r="B129" s="3">
        <v>126</v>
      </c>
      <c r="C129" s="3">
        <v>25</v>
      </c>
      <c r="D129" s="3">
        <v>5</v>
      </c>
      <c r="E129" s="3">
        <v>105</v>
      </c>
      <c r="F129" s="3">
        <v>91</v>
      </c>
      <c r="G129" s="3">
        <f t="shared" si="4"/>
        <v>14</v>
      </c>
      <c r="H129" s="3">
        <f t="shared" si="3"/>
        <v>13.366043568287857</v>
      </c>
      <c r="I129" s="3">
        <f t="shared" si="5"/>
        <v>0.40190075730919289</v>
      </c>
    </row>
    <row r="130" spans="2:9">
      <c r="B130" s="3">
        <v>127</v>
      </c>
      <c r="C130" s="3">
        <v>22</v>
      </c>
      <c r="D130" s="3">
        <v>13</v>
      </c>
      <c r="E130" s="3">
        <v>95</v>
      </c>
      <c r="F130" s="3">
        <v>83</v>
      </c>
      <c r="G130" s="3">
        <f t="shared" si="4"/>
        <v>12</v>
      </c>
      <c r="H130" s="3">
        <f t="shared" si="3"/>
        <v>-4.4758543124861783</v>
      </c>
      <c r="I130" s="3">
        <f t="shared" si="5"/>
        <v>271.45377532626935</v>
      </c>
    </row>
    <row r="131" spans="2:9">
      <c r="B131" s="3">
        <v>128</v>
      </c>
      <c r="C131" s="3">
        <v>26</v>
      </c>
      <c r="D131" s="3">
        <v>9</v>
      </c>
      <c r="E131" s="3">
        <v>100</v>
      </c>
      <c r="F131" s="3">
        <v>91</v>
      </c>
      <c r="G131" s="3">
        <f t="shared" si="4"/>
        <v>9</v>
      </c>
      <c r="H131" s="3">
        <f t="shared" si="3"/>
        <v>11.04333822069572</v>
      </c>
      <c r="I131" s="3">
        <f t="shared" si="5"/>
        <v>4.1752310841559499</v>
      </c>
    </row>
    <row r="132" spans="2:9">
      <c r="B132" s="3">
        <v>129</v>
      </c>
      <c r="C132" s="3">
        <v>24</v>
      </c>
      <c r="D132" s="3">
        <v>4</v>
      </c>
      <c r="E132" s="3">
        <v>105</v>
      </c>
      <c r="F132" s="3">
        <v>71</v>
      </c>
      <c r="G132" s="3">
        <f t="shared" si="4"/>
        <v>34</v>
      </c>
      <c r="H132" s="3">
        <f t="shared" ref="H132:H195" si="6">home_edge+VLOOKUP(C132,lookup,3)-VLOOKUP(D132,lookup,3)</f>
        <v>19.38686494810236</v>
      </c>
      <c r="I132" s="3">
        <f t="shared" si="5"/>
        <v>213.54371604499943</v>
      </c>
    </row>
    <row r="133" spans="2:9">
      <c r="B133" s="3">
        <v>130</v>
      </c>
      <c r="C133" s="3">
        <v>12</v>
      </c>
      <c r="D133" s="3">
        <v>27</v>
      </c>
      <c r="E133" s="3">
        <v>85</v>
      </c>
      <c r="F133" s="3">
        <v>94</v>
      </c>
      <c r="G133" s="3">
        <f t="shared" ref="G133:G196" si="7">E133-F133</f>
        <v>-9</v>
      </c>
      <c r="H133" s="3">
        <f t="shared" si="6"/>
        <v>3.9859150640834224</v>
      </c>
      <c r="I133" s="3">
        <f t="shared" ref="I133:I196" si="8">(G133-H133)^2</f>
        <v>168.63399005158874</v>
      </c>
    </row>
    <row r="134" spans="2:9">
      <c r="B134" s="3">
        <v>131</v>
      </c>
      <c r="C134" s="3">
        <v>1</v>
      </c>
      <c r="D134" s="3">
        <v>2</v>
      </c>
      <c r="E134" s="3">
        <v>112</v>
      </c>
      <c r="F134" s="3">
        <v>103</v>
      </c>
      <c r="G134" s="3">
        <f t="shared" si="7"/>
        <v>9</v>
      </c>
      <c r="H134" s="3">
        <f t="shared" si="6"/>
        <v>-3.2769237236474007</v>
      </c>
      <c r="I134" s="3">
        <f t="shared" si="8"/>
        <v>150.72285611625634</v>
      </c>
    </row>
    <row r="135" spans="2:9">
      <c r="B135" s="3">
        <v>132</v>
      </c>
      <c r="C135" s="3">
        <v>8</v>
      </c>
      <c r="D135" s="3">
        <v>11</v>
      </c>
      <c r="E135" s="3">
        <v>104</v>
      </c>
      <c r="F135" s="3">
        <v>98</v>
      </c>
      <c r="G135" s="3">
        <f t="shared" si="7"/>
        <v>6</v>
      </c>
      <c r="H135" s="3">
        <f t="shared" si="6"/>
        <v>4.6768113284824535</v>
      </c>
      <c r="I135" s="3">
        <f t="shared" si="8"/>
        <v>1.7508282604323695</v>
      </c>
    </row>
    <row r="136" spans="2:9">
      <c r="B136" s="3">
        <v>133</v>
      </c>
      <c r="C136" s="3">
        <v>3</v>
      </c>
      <c r="D136" s="3">
        <v>23</v>
      </c>
      <c r="E136" s="3">
        <v>87</v>
      </c>
      <c r="F136" s="3">
        <v>97</v>
      </c>
      <c r="G136" s="3">
        <f t="shared" si="7"/>
        <v>-10</v>
      </c>
      <c r="H136" s="3">
        <f t="shared" si="6"/>
        <v>0.89221986695730449</v>
      </c>
      <c r="I136" s="3">
        <f t="shared" si="8"/>
        <v>118.6404536301394</v>
      </c>
    </row>
    <row r="137" spans="2:9">
      <c r="B137" s="3">
        <v>134</v>
      </c>
      <c r="C137" s="3">
        <v>18</v>
      </c>
      <c r="D137" s="3">
        <v>21</v>
      </c>
      <c r="E137" s="3">
        <v>82</v>
      </c>
      <c r="F137" s="3">
        <v>94</v>
      </c>
      <c r="G137" s="3">
        <f t="shared" si="7"/>
        <v>-12</v>
      </c>
      <c r="H137" s="3">
        <f t="shared" si="6"/>
        <v>5.8337790003181889</v>
      </c>
      <c r="I137" s="3">
        <f t="shared" si="8"/>
        <v>318.04367343218996</v>
      </c>
    </row>
    <row r="138" spans="2:9">
      <c r="B138" s="3">
        <v>135</v>
      </c>
      <c r="C138" s="3">
        <v>17</v>
      </c>
      <c r="D138" s="3">
        <v>20</v>
      </c>
      <c r="E138" s="3">
        <v>103</v>
      </c>
      <c r="F138" s="3">
        <v>95</v>
      </c>
      <c r="G138" s="3">
        <f t="shared" si="7"/>
        <v>8</v>
      </c>
      <c r="H138" s="3">
        <f t="shared" si="6"/>
        <v>5.6493074979844833</v>
      </c>
      <c r="I138" s="3">
        <f t="shared" si="8"/>
        <v>5.5257552390319704</v>
      </c>
    </row>
    <row r="139" spans="2:9">
      <c r="B139" s="3">
        <v>136</v>
      </c>
      <c r="C139" s="3">
        <v>14</v>
      </c>
      <c r="D139" s="3">
        <v>5</v>
      </c>
      <c r="E139" s="3">
        <v>98</v>
      </c>
      <c r="F139" s="3">
        <v>93</v>
      </c>
      <c r="G139" s="3">
        <f t="shared" si="7"/>
        <v>5</v>
      </c>
      <c r="H139" s="3">
        <f t="shared" si="6"/>
        <v>0.1523502413676483</v>
      </c>
      <c r="I139" s="3">
        <f t="shared" si="8"/>
        <v>23.499708182368302</v>
      </c>
    </row>
    <row r="140" spans="2:9">
      <c r="B140" s="3">
        <v>137</v>
      </c>
      <c r="C140" s="3">
        <v>16</v>
      </c>
      <c r="D140" s="3">
        <v>28</v>
      </c>
      <c r="E140" s="3">
        <v>104</v>
      </c>
      <c r="F140" s="3">
        <v>93</v>
      </c>
      <c r="G140" s="3">
        <f t="shared" si="7"/>
        <v>11</v>
      </c>
      <c r="H140" s="3">
        <f t="shared" si="6"/>
        <v>1.2848899320188274</v>
      </c>
      <c r="I140" s="3">
        <f t="shared" si="8"/>
        <v>94.383363632989131</v>
      </c>
    </row>
    <row r="141" spans="2:9">
      <c r="B141" s="3">
        <v>138</v>
      </c>
      <c r="C141" s="3">
        <v>10</v>
      </c>
      <c r="D141" s="3">
        <v>6</v>
      </c>
      <c r="E141" s="3">
        <v>124</v>
      </c>
      <c r="F141" s="3">
        <v>87</v>
      </c>
      <c r="G141" s="3">
        <f t="shared" si="7"/>
        <v>37</v>
      </c>
      <c r="H141" s="3">
        <f t="shared" si="6"/>
        <v>-5.5163596929612986</v>
      </c>
      <c r="I141" s="3">
        <f t="shared" si="8"/>
        <v>1807.6408415412645</v>
      </c>
    </row>
    <row r="142" spans="2:9">
      <c r="B142" s="3">
        <v>139</v>
      </c>
      <c r="C142" s="3">
        <v>26</v>
      </c>
      <c r="D142" s="3">
        <v>7</v>
      </c>
      <c r="E142" s="3">
        <v>93</v>
      </c>
      <c r="F142" s="3">
        <v>103</v>
      </c>
      <c r="G142" s="3">
        <f t="shared" si="7"/>
        <v>-10</v>
      </c>
      <c r="H142" s="3">
        <f t="shared" si="6"/>
        <v>11.438687142303184</v>
      </c>
      <c r="I142" s="3">
        <f t="shared" si="8"/>
        <v>459.61730638555588</v>
      </c>
    </row>
    <row r="143" spans="2:9">
      <c r="B143" s="3">
        <v>140</v>
      </c>
      <c r="C143" s="3">
        <v>9</v>
      </c>
      <c r="D143" s="3">
        <v>4</v>
      </c>
      <c r="E143" s="3">
        <v>93</v>
      </c>
      <c r="F143" s="3">
        <v>88</v>
      </c>
      <c r="G143" s="3">
        <f t="shared" si="7"/>
        <v>5</v>
      </c>
      <c r="H143" s="3">
        <f t="shared" si="6"/>
        <v>7.0894320442152328</v>
      </c>
      <c r="I143" s="3">
        <f t="shared" si="8"/>
        <v>4.3657262673934465</v>
      </c>
    </row>
    <row r="144" spans="2:9">
      <c r="B144" s="3">
        <v>141</v>
      </c>
      <c r="C144" s="3">
        <v>22</v>
      </c>
      <c r="D144" s="3">
        <v>27</v>
      </c>
      <c r="E144" s="3">
        <v>81</v>
      </c>
      <c r="F144" s="3">
        <v>87</v>
      </c>
      <c r="G144" s="3">
        <f t="shared" si="7"/>
        <v>-6</v>
      </c>
      <c r="H144" s="3">
        <f t="shared" si="6"/>
        <v>3.776612642366481</v>
      </c>
      <c r="I144" s="3">
        <f t="shared" si="8"/>
        <v>95.582154758880094</v>
      </c>
    </row>
    <row r="145" spans="2:9">
      <c r="B145" s="3">
        <v>142</v>
      </c>
      <c r="C145" s="3">
        <v>12</v>
      </c>
      <c r="D145" s="3">
        <v>19</v>
      </c>
      <c r="E145" s="3">
        <v>99</v>
      </c>
      <c r="F145" s="3">
        <v>86</v>
      </c>
      <c r="G145" s="3">
        <f t="shared" si="7"/>
        <v>13</v>
      </c>
      <c r="H145" s="3">
        <f t="shared" si="6"/>
        <v>7.4332810738556496</v>
      </c>
      <c r="I145" s="3">
        <f t="shared" si="8"/>
        <v>30.988359602693709</v>
      </c>
    </row>
    <row r="146" spans="2:9">
      <c r="B146" s="3">
        <v>143</v>
      </c>
      <c r="C146" s="3">
        <v>13</v>
      </c>
      <c r="D146" s="3">
        <v>24</v>
      </c>
      <c r="E146" s="3">
        <v>93</v>
      </c>
      <c r="F146" s="3">
        <v>85</v>
      </c>
      <c r="G146" s="3">
        <f t="shared" si="7"/>
        <v>8</v>
      </c>
      <c r="H146" s="3">
        <f t="shared" si="6"/>
        <v>3.3867839916133731</v>
      </c>
      <c r="I146" s="3">
        <f t="shared" si="8"/>
        <v>21.281761940034642</v>
      </c>
    </row>
    <row r="147" spans="2:9">
      <c r="B147" s="3">
        <v>144</v>
      </c>
      <c r="C147" s="3">
        <v>7</v>
      </c>
      <c r="D147" s="3">
        <v>18</v>
      </c>
      <c r="E147" s="3">
        <v>99</v>
      </c>
      <c r="F147" s="3">
        <v>96</v>
      </c>
      <c r="G147" s="3">
        <f t="shared" si="7"/>
        <v>3</v>
      </c>
      <c r="H147" s="3">
        <f t="shared" si="6"/>
        <v>-5.1800035616834137</v>
      </c>
      <c r="I147" s="3">
        <f t="shared" si="8"/>
        <v>66.912458269153333</v>
      </c>
    </row>
    <row r="148" spans="2:9">
      <c r="B148" s="3">
        <v>145</v>
      </c>
      <c r="C148" s="3">
        <v>24</v>
      </c>
      <c r="D148" s="3">
        <v>10</v>
      </c>
      <c r="E148" s="3">
        <v>113</v>
      </c>
      <c r="F148" s="3">
        <v>77</v>
      </c>
      <c r="G148" s="3">
        <f t="shared" si="7"/>
        <v>36</v>
      </c>
      <c r="H148" s="3">
        <f t="shared" si="6"/>
        <v>15.163240534455603</v>
      </c>
      <c r="I148" s="3">
        <f t="shared" si="8"/>
        <v>434.17054502495398</v>
      </c>
    </row>
    <row r="149" spans="2:9">
      <c r="B149" s="3">
        <v>146</v>
      </c>
      <c r="C149" s="3">
        <v>11</v>
      </c>
      <c r="D149" s="3">
        <v>1</v>
      </c>
      <c r="E149" s="3">
        <v>106</v>
      </c>
      <c r="F149" s="3">
        <v>102</v>
      </c>
      <c r="G149" s="3">
        <f t="shared" si="7"/>
        <v>4</v>
      </c>
      <c r="H149" s="3">
        <f t="shared" si="6"/>
        <v>7.9245288839230934</v>
      </c>
      <c r="I149" s="3">
        <f t="shared" si="8"/>
        <v>15.401926960746641</v>
      </c>
    </row>
    <row r="150" spans="2:9">
      <c r="B150" s="3">
        <v>147</v>
      </c>
      <c r="C150" s="3">
        <v>27</v>
      </c>
      <c r="D150" s="3">
        <v>8</v>
      </c>
      <c r="E150" s="3">
        <v>84</v>
      </c>
      <c r="F150" s="3">
        <v>88</v>
      </c>
      <c r="G150" s="3">
        <f t="shared" si="7"/>
        <v>-4</v>
      </c>
      <c r="H150" s="3">
        <f t="shared" si="6"/>
        <v>1.168101701309374</v>
      </c>
      <c r="I150" s="3">
        <f t="shared" si="8"/>
        <v>26.709275195076849</v>
      </c>
    </row>
    <row r="151" spans="2:9">
      <c r="B151" s="3">
        <v>148</v>
      </c>
      <c r="C151" s="3">
        <v>29</v>
      </c>
      <c r="D151" s="3">
        <v>3</v>
      </c>
      <c r="E151" s="3">
        <v>88</v>
      </c>
      <c r="F151" s="3">
        <v>95</v>
      </c>
      <c r="G151" s="3">
        <f t="shared" si="7"/>
        <v>-7</v>
      </c>
      <c r="H151" s="3">
        <f t="shared" si="6"/>
        <v>1.0118900217315829</v>
      </c>
      <c r="I151" s="3">
        <f t="shared" si="8"/>
        <v>64.190381720322108</v>
      </c>
    </row>
    <row r="152" spans="2:9">
      <c r="B152" s="3">
        <v>149</v>
      </c>
      <c r="C152" s="3">
        <v>15</v>
      </c>
      <c r="D152" s="3">
        <v>17</v>
      </c>
      <c r="E152" s="3">
        <v>73</v>
      </c>
      <c r="F152" s="3">
        <v>80</v>
      </c>
      <c r="G152" s="3">
        <f t="shared" si="7"/>
        <v>-7</v>
      </c>
      <c r="H152" s="3">
        <f t="shared" si="6"/>
        <v>-1.7943057598044909</v>
      </c>
      <c r="I152" s="3">
        <f t="shared" si="8"/>
        <v>27.099252522404697</v>
      </c>
    </row>
    <row r="153" spans="2:9">
      <c r="B153" s="3">
        <v>150</v>
      </c>
      <c r="C153" s="3">
        <v>6</v>
      </c>
      <c r="D153" s="3">
        <v>26</v>
      </c>
      <c r="E153" s="3">
        <v>97</v>
      </c>
      <c r="F153" s="3">
        <v>105</v>
      </c>
      <c r="G153" s="3">
        <f t="shared" si="7"/>
        <v>-8</v>
      </c>
      <c r="H153" s="3">
        <f t="shared" si="6"/>
        <v>5.023934316021057</v>
      </c>
      <c r="I153" s="3">
        <f t="shared" si="8"/>
        <v>169.62286506803088</v>
      </c>
    </row>
    <row r="154" spans="2:9">
      <c r="B154" s="3">
        <v>151</v>
      </c>
      <c r="C154" s="3">
        <v>23</v>
      </c>
      <c r="D154" s="3">
        <v>10</v>
      </c>
      <c r="E154" s="3">
        <v>87</v>
      </c>
      <c r="F154" s="3">
        <v>94</v>
      </c>
      <c r="G154" s="3">
        <f t="shared" si="7"/>
        <v>-7</v>
      </c>
      <c r="H154" s="3">
        <f t="shared" si="6"/>
        <v>10.869676558531367</v>
      </c>
      <c r="I154" s="3">
        <f t="shared" si="8"/>
        <v>319.32534030652545</v>
      </c>
    </row>
    <row r="155" spans="2:9">
      <c r="B155" s="3">
        <v>152</v>
      </c>
      <c r="C155" s="3">
        <v>9</v>
      </c>
      <c r="D155" s="3">
        <v>19</v>
      </c>
      <c r="E155" s="3">
        <v>70</v>
      </c>
      <c r="F155" s="3">
        <v>94</v>
      </c>
      <c r="G155" s="3">
        <f t="shared" si="7"/>
        <v>-24</v>
      </c>
      <c r="H155" s="3">
        <f t="shared" si="6"/>
        <v>2.7239763062863624</v>
      </c>
      <c r="I155" s="3">
        <f t="shared" si="8"/>
        <v>714.17090961895497</v>
      </c>
    </row>
    <row r="156" spans="2:9">
      <c r="B156" s="3">
        <v>153</v>
      </c>
      <c r="C156" s="3">
        <v>12</v>
      </c>
      <c r="D156" s="3">
        <v>13</v>
      </c>
      <c r="E156" s="3">
        <v>93</v>
      </c>
      <c r="F156" s="3">
        <v>98</v>
      </c>
      <c r="G156" s="3">
        <f t="shared" si="7"/>
        <v>-5</v>
      </c>
      <c r="H156" s="3">
        <f t="shared" si="6"/>
        <v>-4.2665518907692368</v>
      </c>
      <c r="I156" s="3">
        <f t="shared" si="8"/>
        <v>0.53794612893418159</v>
      </c>
    </row>
    <row r="157" spans="2:9">
      <c r="B157" s="3">
        <v>154</v>
      </c>
      <c r="C157" s="3">
        <v>21</v>
      </c>
      <c r="D157" s="3">
        <v>8</v>
      </c>
      <c r="E157" s="3">
        <v>94</v>
      </c>
      <c r="F157" s="3">
        <v>89</v>
      </c>
      <c r="G157" s="3">
        <f t="shared" si="7"/>
        <v>5</v>
      </c>
      <c r="H157" s="3">
        <f t="shared" si="6"/>
        <v>2.7497677561622593</v>
      </c>
      <c r="I157" s="3">
        <f t="shared" si="8"/>
        <v>5.0635451512070331</v>
      </c>
    </row>
    <row r="158" spans="2:9">
      <c r="B158" s="3">
        <v>155</v>
      </c>
      <c r="C158" s="3">
        <v>5</v>
      </c>
      <c r="D158" s="3">
        <v>14</v>
      </c>
      <c r="E158" s="3">
        <v>101</v>
      </c>
      <c r="F158" s="3">
        <v>94</v>
      </c>
      <c r="G158" s="3">
        <f t="shared" si="7"/>
        <v>7</v>
      </c>
      <c r="H158" s="3">
        <f t="shared" si="6"/>
        <v>6.5560099957943283</v>
      </c>
      <c r="I158" s="3">
        <f t="shared" si="8"/>
        <v>0.19712712383455236</v>
      </c>
    </row>
    <row r="159" spans="2:9">
      <c r="B159" s="3">
        <v>156</v>
      </c>
      <c r="C159" s="3">
        <v>3</v>
      </c>
      <c r="D159" s="3">
        <v>6</v>
      </c>
      <c r="E159" s="3">
        <v>78</v>
      </c>
      <c r="F159" s="3">
        <v>89</v>
      </c>
      <c r="G159" s="3">
        <f t="shared" si="7"/>
        <v>-11</v>
      </c>
      <c r="H159" s="3">
        <f t="shared" si="6"/>
        <v>-0.46282350463460542</v>
      </c>
      <c r="I159" s="3">
        <f t="shared" si="8"/>
        <v>111.03208849448092</v>
      </c>
    </row>
    <row r="160" spans="2:9">
      <c r="B160" s="3">
        <v>157</v>
      </c>
      <c r="C160" s="3">
        <v>2</v>
      </c>
      <c r="D160" s="3">
        <v>1</v>
      </c>
      <c r="E160" s="3">
        <v>85</v>
      </c>
      <c r="F160" s="3">
        <v>92</v>
      </c>
      <c r="G160" s="3">
        <f t="shared" si="7"/>
        <v>-7</v>
      </c>
      <c r="H160" s="3">
        <f t="shared" si="6"/>
        <v>9.9852839608093777</v>
      </c>
      <c r="I160" s="3">
        <f t="shared" si="8"/>
        <v>288.49987122932822</v>
      </c>
    </row>
    <row r="161" spans="2:9">
      <c r="B161" s="3">
        <v>158</v>
      </c>
      <c r="C161" s="3">
        <v>20</v>
      </c>
      <c r="D161" s="3">
        <v>17</v>
      </c>
      <c r="E161" s="3">
        <v>117</v>
      </c>
      <c r="F161" s="3">
        <v>106</v>
      </c>
      <c r="G161" s="3">
        <f t="shared" si="7"/>
        <v>11</v>
      </c>
      <c r="H161" s="3">
        <f t="shared" si="6"/>
        <v>1.0590527391774942</v>
      </c>
      <c r="I161" s="3">
        <f t="shared" si="8"/>
        <v>98.822432442454485</v>
      </c>
    </row>
    <row r="162" spans="2:9">
      <c r="B162" s="3">
        <v>159</v>
      </c>
      <c r="C162" s="3">
        <v>16</v>
      </c>
      <c r="D162" s="3">
        <v>4</v>
      </c>
      <c r="E162" s="3">
        <v>96</v>
      </c>
      <c r="F162" s="3">
        <v>92</v>
      </c>
      <c r="G162" s="3">
        <f t="shared" si="7"/>
        <v>4</v>
      </c>
      <c r="H162" s="3">
        <f t="shared" si="6"/>
        <v>11.255584037744129</v>
      </c>
      <c r="I162" s="3">
        <f t="shared" si="8"/>
        <v>52.643499728767388</v>
      </c>
    </row>
    <row r="163" spans="2:9">
      <c r="B163" s="3">
        <v>160</v>
      </c>
      <c r="C163" s="3">
        <v>25</v>
      </c>
      <c r="D163" s="3">
        <v>26</v>
      </c>
      <c r="E163" s="3">
        <v>110</v>
      </c>
      <c r="F163" s="3">
        <v>93</v>
      </c>
      <c r="G163" s="3">
        <f t="shared" si="7"/>
        <v>17</v>
      </c>
      <c r="H163" s="3">
        <f t="shared" si="6"/>
        <v>6.9368542888796192</v>
      </c>
      <c r="I163" s="3">
        <f t="shared" si="8"/>
        <v>101.26690160324051</v>
      </c>
    </row>
    <row r="164" spans="2:9">
      <c r="B164" s="3">
        <v>161</v>
      </c>
      <c r="C164" s="3">
        <v>7</v>
      </c>
      <c r="D164" s="3">
        <v>13</v>
      </c>
      <c r="E164" s="3">
        <v>68</v>
      </c>
      <c r="F164" s="3">
        <v>89</v>
      </c>
      <c r="G164" s="3">
        <f t="shared" si="7"/>
        <v>-21</v>
      </c>
      <c r="H164" s="3">
        <f t="shared" si="6"/>
        <v>-9.3712055799459879</v>
      </c>
      <c r="I164" s="3">
        <f t="shared" si="8"/>
        <v>135.22885966387932</v>
      </c>
    </row>
    <row r="165" spans="2:9">
      <c r="B165" s="3">
        <v>162</v>
      </c>
      <c r="C165" s="3">
        <v>22</v>
      </c>
      <c r="D165" s="3">
        <v>19</v>
      </c>
      <c r="E165" s="3">
        <v>96</v>
      </c>
      <c r="F165" s="3">
        <v>72</v>
      </c>
      <c r="G165" s="3">
        <f t="shared" si="7"/>
        <v>24</v>
      </c>
      <c r="H165" s="3">
        <f t="shared" si="6"/>
        <v>7.2239786521387082</v>
      </c>
      <c r="I165" s="3">
        <f t="shared" si="8"/>
        <v>281.43489226389778</v>
      </c>
    </row>
    <row r="166" spans="2:9">
      <c r="B166" s="3">
        <v>163</v>
      </c>
      <c r="C166" s="3">
        <v>28</v>
      </c>
      <c r="D166" s="3">
        <v>18</v>
      </c>
      <c r="E166" s="3">
        <v>89</v>
      </c>
      <c r="F166" s="3">
        <v>90</v>
      </c>
      <c r="G166" s="3">
        <f t="shared" si="7"/>
        <v>-1</v>
      </c>
      <c r="H166" s="3">
        <f t="shared" si="6"/>
        <v>1.4507875400151069</v>
      </c>
      <c r="I166" s="3">
        <f t="shared" si="8"/>
        <v>6.0063595662932991</v>
      </c>
    </row>
    <row r="167" spans="2:9">
      <c r="B167" s="3">
        <v>164</v>
      </c>
      <c r="C167" s="3">
        <v>24</v>
      </c>
      <c r="D167" s="3">
        <v>23</v>
      </c>
      <c r="E167" s="3">
        <v>95</v>
      </c>
      <c r="F167" s="3">
        <v>83</v>
      </c>
      <c r="G167" s="3">
        <f t="shared" si="7"/>
        <v>12</v>
      </c>
      <c r="H167" s="3">
        <f t="shared" si="6"/>
        <v>7.6477440945052244</v>
      </c>
      <c r="I167" s="3">
        <f t="shared" si="8"/>
        <v>18.942131466914148</v>
      </c>
    </row>
    <row r="168" spans="2:9">
      <c r="B168" s="3">
        <v>165</v>
      </c>
      <c r="C168" s="3">
        <v>11</v>
      </c>
      <c r="D168" s="3">
        <v>29</v>
      </c>
      <c r="E168" s="3">
        <v>110</v>
      </c>
      <c r="F168" s="3">
        <v>103</v>
      </c>
      <c r="G168" s="3">
        <f t="shared" si="7"/>
        <v>7</v>
      </c>
      <c r="H168" s="3">
        <f t="shared" si="6"/>
        <v>5.0955785685281887</v>
      </c>
      <c r="I168" s="3">
        <f t="shared" si="8"/>
        <v>3.6268209886491429</v>
      </c>
    </row>
    <row r="169" spans="2:9">
      <c r="B169" s="3">
        <v>166</v>
      </c>
      <c r="C169" s="3">
        <v>27</v>
      </c>
      <c r="D169" s="3">
        <v>16</v>
      </c>
      <c r="E169" s="3">
        <v>75</v>
      </c>
      <c r="F169" s="3">
        <v>78</v>
      </c>
      <c r="G169" s="3">
        <f t="shared" si="7"/>
        <v>-3</v>
      </c>
      <c r="H169" s="3">
        <f t="shared" si="6"/>
        <v>3.2655979471189456</v>
      </c>
      <c r="I169" s="3">
        <f t="shared" si="8"/>
        <v>39.257717634941145</v>
      </c>
    </row>
    <row r="170" spans="2:9">
      <c r="B170" s="3">
        <v>167</v>
      </c>
      <c r="C170" s="3">
        <v>12</v>
      </c>
      <c r="D170" s="3">
        <v>18</v>
      </c>
      <c r="E170" s="3">
        <v>90</v>
      </c>
      <c r="F170" s="3">
        <v>95</v>
      </c>
      <c r="G170" s="3">
        <f t="shared" si="7"/>
        <v>-5</v>
      </c>
      <c r="H170" s="3">
        <f t="shared" si="6"/>
        <v>-7.5349872506663029E-2</v>
      </c>
      <c r="I170" s="3">
        <f t="shared" si="8"/>
        <v>24.252178878220136</v>
      </c>
    </row>
    <row r="171" spans="2:9">
      <c r="B171" s="3">
        <v>168</v>
      </c>
      <c r="C171" s="3">
        <v>21</v>
      </c>
      <c r="D171" s="3">
        <v>5</v>
      </c>
      <c r="E171" s="3">
        <v>79</v>
      </c>
      <c r="F171" s="3">
        <v>68</v>
      </c>
      <c r="G171" s="3">
        <f t="shared" si="7"/>
        <v>11</v>
      </c>
      <c r="H171" s="3">
        <f t="shared" si="6"/>
        <v>7.7534471727942336</v>
      </c>
      <c r="I171" s="3">
        <f t="shared" si="8"/>
        <v>10.540105259837755</v>
      </c>
    </row>
    <row r="172" spans="2:9">
      <c r="B172" s="3">
        <v>169</v>
      </c>
      <c r="C172" s="3">
        <v>3</v>
      </c>
      <c r="D172" s="3">
        <v>20</v>
      </c>
      <c r="E172" s="3">
        <v>99</v>
      </c>
      <c r="F172" s="3">
        <v>109</v>
      </c>
      <c r="G172" s="3">
        <f t="shared" si="7"/>
        <v>-10</v>
      </c>
      <c r="H172" s="3">
        <f t="shared" si="6"/>
        <v>3.1077226915502867</v>
      </c>
      <c r="I172" s="3">
        <f t="shared" si="8"/>
        <v>171.81239415858229</v>
      </c>
    </row>
    <row r="173" spans="2:9">
      <c r="B173" s="3">
        <v>170</v>
      </c>
      <c r="C173" s="3">
        <v>15</v>
      </c>
      <c r="D173" s="3">
        <v>6</v>
      </c>
      <c r="E173" s="3">
        <v>94</v>
      </c>
      <c r="F173" s="3">
        <v>104</v>
      </c>
      <c r="G173" s="3">
        <f t="shared" si="7"/>
        <v>-10</v>
      </c>
      <c r="H173" s="3">
        <f t="shared" si="6"/>
        <v>-3.0697245765858887</v>
      </c>
      <c r="I173" s="3">
        <f t="shared" si="8"/>
        <v>48.028717444377634</v>
      </c>
    </row>
    <row r="174" spans="2:9">
      <c r="B174" s="3">
        <v>171</v>
      </c>
      <c r="C174" s="3">
        <v>1</v>
      </c>
      <c r="D174" s="3">
        <v>8</v>
      </c>
      <c r="E174" s="3">
        <v>106</v>
      </c>
      <c r="F174" s="3">
        <v>99</v>
      </c>
      <c r="G174" s="3">
        <f t="shared" si="7"/>
        <v>7</v>
      </c>
      <c r="H174" s="3">
        <f t="shared" si="6"/>
        <v>-2.5387998566625809</v>
      </c>
      <c r="I174" s="3">
        <f t="shared" si="8"/>
        <v>90.988702705466096</v>
      </c>
    </row>
    <row r="175" spans="2:9">
      <c r="B175" s="3">
        <v>172</v>
      </c>
      <c r="C175" s="3">
        <v>2</v>
      </c>
      <c r="D175" s="3">
        <v>27</v>
      </c>
      <c r="E175" s="3">
        <v>89</v>
      </c>
      <c r="F175" s="3">
        <v>91</v>
      </c>
      <c r="G175" s="3">
        <f t="shared" si="7"/>
        <v>-2</v>
      </c>
      <c r="H175" s="3">
        <f t="shared" si="6"/>
        <v>6.2783824028374227</v>
      </c>
      <c r="I175" s="3">
        <f t="shared" si="8"/>
        <v>68.531615207608297</v>
      </c>
    </row>
    <row r="176" spans="2:9">
      <c r="B176" s="3">
        <v>173</v>
      </c>
      <c r="C176" s="3">
        <v>11</v>
      </c>
      <c r="D176" s="3">
        <v>25</v>
      </c>
      <c r="E176" s="3">
        <v>79</v>
      </c>
      <c r="F176" s="3">
        <v>97</v>
      </c>
      <c r="G176" s="3">
        <f t="shared" si="7"/>
        <v>-18</v>
      </c>
      <c r="H176" s="3">
        <f t="shared" si="6"/>
        <v>-2.9766351243953726</v>
      </c>
      <c r="I176" s="3">
        <f t="shared" si="8"/>
        <v>225.70149218555085</v>
      </c>
    </row>
    <row r="177" spans="2:9">
      <c r="B177" s="3">
        <v>174</v>
      </c>
      <c r="C177" s="3">
        <v>14</v>
      </c>
      <c r="D177" s="3">
        <v>22</v>
      </c>
      <c r="E177" s="3">
        <v>89</v>
      </c>
      <c r="F177" s="3">
        <v>103</v>
      </c>
      <c r="G177" s="3">
        <f t="shared" si="7"/>
        <v>-14</v>
      </c>
      <c r="H177" s="3">
        <f t="shared" si="6"/>
        <v>-3.0876832817782036</v>
      </c>
      <c r="I177" s="3">
        <f t="shared" si="8"/>
        <v>119.07865615878289</v>
      </c>
    </row>
    <row r="178" spans="2:9">
      <c r="B178" s="3">
        <v>175</v>
      </c>
      <c r="C178" s="3">
        <v>28</v>
      </c>
      <c r="D178" s="3">
        <v>12</v>
      </c>
      <c r="E178" s="3">
        <v>106</v>
      </c>
      <c r="F178" s="3">
        <v>101</v>
      </c>
      <c r="G178" s="3">
        <f t="shared" si="7"/>
        <v>5</v>
      </c>
      <c r="H178" s="3">
        <f t="shared" si="6"/>
        <v>4.880317531102758</v>
      </c>
      <c r="I178" s="3">
        <f t="shared" si="8"/>
        <v>1.4323893361339296E-2</v>
      </c>
    </row>
    <row r="179" spans="2:9">
      <c r="B179" s="3">
        <v>176</v>
      </c>
      <c r="C179" s="3">
        <v>23</v>
      </c>
      <c r="D179" s="3">
        <v>7</v>
      </c>
      <c r="E179" s="3">
        <v>97</v>
      </c>
      <c r="F179" s="3">
        <v>90</v>
      </c>
      <c r="G179" s="3">
        <f t="shared" si="7"/>
        <v>7</v>
      </c>
      <c r="H179" s="3">
        <f t="shared" si="6"/>
        <v>11.753397968151344</v>
      </c>
      <c r="I179" s="3">
        <f t="shared" si="8"/>
        <v>22.594792243625321</v>
      </c>
    </row>
    <row r="180" spans="2:9">
      <c r="B180" s="3">
        <v>177</v>
      </c>
      <c r="C180" s="3">
        <v>26</v>
      </c>
      <c r="D180" s="3">
        <v>10</v>
      </c>
      <c r="E180" s="3">
        <v>99</v>
      </c>
      <c r="F180" s="3">
        <v>81</v>
      </c>
      <c r="G180" s="3">
        <f t="shared" si="7"/>
        <v>18</v>
      </c>
      <c r="H180" s="3">
        <f t="shared" si="6"/>
        <v>10.554965732683208</v>
      </c>
      <c r="I180" s="3">
        <f t="shared" si="8"/>
        <v>55.428535241521288</v>
      </c>
    </row>
    <row r="181" spans="2:9">
      <c r="B181" s="3">
        <v>178</v>
      </c>
      <c r="C181" s="3">
        <v>13</v>
      </c>
      <c r="D181" s="3">
        <v>9</v>
      </c>
      <c r="E181" s="3">
        <v>106</v>
      </c>
      <c r="F181" s="3">
        <v>90</v>
      </c>
      <c r="G181" s="3">
        <f t="shared" si="7"/>
        <v>16</v>
      </c>
      <c r="H181" s="3">
        <f t="shared" si="6"/>
        <v>15.684216895500501</v>
      </c>
      <c r="I181" s="3">
        <f t="shared" si="8"/>
        <v>9.9718969087341208E-2</v>
      </c>
    </row>
    <row r="182" spans="2:9">
      <c r="B182" s="3">
        <v>179</v>
      </c>
      <c r="C182" s="3">
        <v>19</v>
      </c>
      <c r="D182" s="3">
        <v>4</v>
      </c>
      <c r="E182" s="3">
        <v>78</v>
      </c>
      <c r="F182" s="3">
        <v>71</v>
      </c>
      <c r="G182" s="3">
        <f t="shared" si="7"/>
        <v>7</v>
      </c>
      <c r="H182" s="3">
        <f t="shared" si="6"/>
        <v>7.7196358565098588</v>
      </c>
      <c r="I182" s="3">
        <f t="shared" si="8"/>
        <v>0.5178757659746781</v>
      </c>
    </row>
    <row r="183" spans="2:9">
      <c r="B183" s="3">
        <v>180</v>
      </c>
      <c r="C183" s="3">
        <v>29</v>
      </c>
      <c r="D183" s="3">
        <v>2</v>
      </c>
      <c r="E183" s="3">
        <v>88</v>
      </c>
      <c r="F183" s="3">
        <v>84</v>
      </c>
      <c r="G183" s="3">
        <f t="shared" si="7"/>
        <v>4</v>
      </c>
      <c r="H183" s="3">
        <f t="shared" si="6"/>
        <v>-0.44797340825249665</v>
      </c>
      <c r="I183" s="3">
        <f t="shared" si="8"/>
        <v>19.784467440521333</v>
      </c>
    </row>
    <row r="184" spans="2:9">
      <c r="B184" s="3">
        <v>181</v>
      </c>
      <c r="C184" s="3">
        <v>20</v>
      </c>
      <c r="D184" s="3">
        <v>3</v>
      </c>
      <c r="E184" s="3">
        <v>101</v>
      </c>
      <c r="F184" s="3">
        <v>103</v>
      </c>
      <c r="G184" s="3">
        <f t="shared" si="7"/>
        <v>-2</v>
      </c>
      <c r="H184" s="3">
        <f t="shared" si="6"/>
        <v>3.6006375456116899</v>
      </c>
      <c r="I184" s="3">
        <f t="shared" si="8"/>
        <v>31.367140917315336</v>
      </c>
    </row>
    <row r="185" spans="2:9">
      <c r="B185" s="3">
        <v>182</v>
      </c>
      <c r="C185" s="3">
        <v>8</v>
      </c>
      <c r="D185" s="3">
        <v>14</v>
      </c>
      <c r="E185" s="3">
        <v>91</v>
      </c>
      <c r="F185" s="3">
        <v>84</v>
      </c>
      <c r="G185" s="3">
        <f t="shared" si="7"/>
        <v>7</v>
      </c>
      <c r="H185" s="3">
        <f t="shared" si="6"/>
        <v>11.559689412426302</v>
      </c>
      <c r="I185" s="3">
        <f t="shared" si="8"/>
        <v>20.790767537792512</v>
      </c>
    </row>
    <row r="186" spans="2:9">
      <c r="B186" s="3">
        <v>183</v>
      </c>
      <c r="C186" s="3">
        <v>5</v>
      </c>
      <c r="D186" s="3">
        <v>15</v>
      </c>
      <c r="E186" s="3">
        <v>100</v>
      </c>
      <c r="F186" s="3">
        <v>96</v>
      </c>
      <c r="G186" s="3">
        <f t="shared" si="7"/>
        <v>4</v>
      </c>
      <c r="H186" s="3">
        <f t="shared" si="6"/>
        <v>1.679141336899558</v>
      </c>
      <c r="I186" s="3">
        <f t="shared" si="8"/>
        <v>5.3863849340883707</v>
      </c>
    </row>
    <row r="187" spans="2:9">
      <c r="B187" s="3">
        <v>184</v>
      </c>
      <c r="C187" s="3">
        <v>17</v>
      </c>
      <c r="D187" s="3">
        <v>25</v>
      </c>
      <c r="E187" s="3">
        <v>99</v>
      </c>
      <c r="F187" s="3">
        <v>94</v>
      </c>
      <c r="G187" s="3">
        <f t="shared" si="7"/>
        <v>5</v>
      </c>
      <c r="H187" s="3">
        <f t="shared" si="6"/>
        <v>0.16584132894102854</v>
      </c>
      <c r="I187" s="3">
        <f t="shared" si="8"/>
        <v>23.369090056974642</v>
      </c>
    </row>
    <row r="188" spans="2:9">
      <c r="B188" s="3">
        <v>185</v>
      </c>
      <c r="C188" s="3">
        <v>6</v>
      </c>
      <c r="D188" s="3">
        <v>22</v>
      </c>
      <c r="E188" s="3">
        <v>119</v>
      </c>
      <c r="F188" s="3">
        <v>104</v>
      </c>
      <c r="G188" s="3">
        <f t="shared" si="7"/>
        <v>15</v>
      </c>
      <c r="H188" s="3">
        <f t="shared" si="6"/>
        <v>8.2130900722834443</v>
      </c>
      <c r="I188" s="3">
        <f t="shared" si="8"/>
        <v>46.06214636693754</v>
      </c>
    </row>
    <row r="189" spans="2:9">
      <c r="B189" s="3">
        <v>186</v>
      </c>
      <c r="C189" s="3">
        <v>16</v>
      </c>
      <c r="D189" s="3">
        <v>1</v>
      </c>
      <c r="E189" s="3">
        <v>95</v>
      </c>
      <c r="F189" s="3">
        <v>88</v>
      </c>
      <c r="G189" s="3">
        <f t="shared" si="7"/>
        <v>7</v>
      </c>
      <c r="H189" s="3">
        <f t="shared" si="6"/>
        <v>7.1496638480149866</v>
      </c>
      <c r="I189" s="3">
        <f t="shared" si="8"/>
        <v>2.2399267402652995E-2</v>
      </c>
    </row>
    <row r="190" spans="2:9">
      <c r="B190" s="3">
        <v>187</v>
      </c>
      <c r="C190" s="3">
        <v>24</v>
      </c>
      <c r="D190" s="3">
        <v>18</v>
      </c>
      <c r="E190" s="3">
        <v>98</v>
      </c>
      <c r="F190" s="3">
        <v>97</v>
      </c>
      <c r="G190" s="3">
        <f t="shared" si="7"/>
        <v>1</v>
      </c>
      <c r="H190" s="3">
        <f t="shared" si="6"/>
        <v>7.5127782638111782</v>
      </c>
      <c r="I190" s="3">
        <f t="shared" si="8"/>
        <v>42.416280713571346</v>
      </c>
    </row>
    <row r="191" spans="2:9">
      <c r="B191" s="3">
        <v>188</v>
      </c>
      <c r="C191" s="3">
        <v>27</v>
      </c>
      <c r="D191" s="3">
        <v>21</v>
      </c>
      <c r="E191" s="3">
        <v>107</v>
      </c>
      <c r="F191" s="3">
        <v>88</v>
      </c>
      <c r="G191" s="3">
        <f t="shared" si="7"/>
        <v>19</v>
      </c>
      <c r="H191" s="3">
        <f t="shared" si="6"/>
        <v>1.7725140637281032</v>
      </c>
      <c r="I191" s="3">
        <f t="shared" si="8"/>
        <v>296.78627168444598</v>
      </c>
    </row>
    <row r="192" spans="2:9">
      <c r="B192" s="3">
        <v>189</v>
      </c>
      <c r="C192" s="3">
        <v>12</v>
      </c>
      <c r="D192" s="3">
        <v>10</v>
      </c>
      <c r="E192" s="3">
        <v>90</v>
      </c>
      <c r="F192" s="3">
        <v>83</v>
      </c>
      <c r="G192" s="3">
        <f t="shared" si="7"/>
        <v>7</v>
      </c>
      <c r="H192" s="3">
        <f t="shared" si="6"/>
        <v>7.5751123981377617</v>
      </c>
      <c r="I192" s="3">
        <f t="shared" si="8"/>
        <v>0.33075427049176737</v>
      </c>
    </row>
    <row r="193" spans="2:9">
      <c r="B193" s="3">
        <v>190</v>
      </c>
      <c r="C193" s="3">
        <v>26</v>
      </c>
      <c r="D193" s="3">
        <v>11</v>
      </c>
      <c r="E193" s="3">
        <v>99</v>
      </c>
      <c r="F193" s="3">
        <v>88</v>
      </c>
      <c r="G193" s="3">
        <f t="shared" si="7"/>
        <v>11</v>
      </c>
      <c r="H193" s="3">
        <f t="shared" si="6"/>
        <v>6.1023211912587181</v>
      </c>
      <c r="I193" s="3">
        <f t="shared" si="8"/>
        <v>23.987257713593422</v>
      </c>
    </row>
    <row r="194" spans="2:9">
      <c r="B194" s="3">
        <v>191</v>
      </c>
      <c r="C194" s="3">
        <v>9</v>
      </c>
      <c r="D194" s="3">
        <v>18</v>
      </c>
      <c r="E194" s="3">
        <v>101</v>
      </c>
      <c r="F194" s="3">
        <v>85</v>
      </c>
      <c r="G194" s="3">
        <f t="shared" si="7"/>
        <v>16</v>
      </c>
      <c r="H194" s="3">
        <f t="shared" si="6"/>
        <v>-4.7846546400759502</v>
      </c>
      <c r="I194" s="3">
        <f t="shared" si="8"/>
        <v>432.00186850723071</v>
      </c>
    </row>
    <row r="195" spans="2:9">
      <c r="B195" s="3">
        <v>192</v>
      </c>
      <c r="C195" s="3">
        <v>13</v>
      </c>
      <c r="D195" s="3">
        <v>7</v>
      </c>
      <c r="E195" s="3">
        <v>105</v>
      </c>
      <c r="F195" s="3">
        <v>98</v>
      </c>
      <c r="G195" s="3">
        <f t="shared" si="7"/>
        <v>7</v>
      </c>
      <c r="H195" s="3">
        <f t="shared" si="6"/>
        <v>16.079565817107962</v>
      </c>
      <c r="I195" s="3">
        <f t="shared" si="8"/>
        <v>82.438515427195384</v>
      </c>
    </row>
    <row r="196" spans="2:9">
      <c r="B196" s="3">
        <v>193</v>
      </c>
      <c r="C196" s="3">
        <v>19</v>
      </c>
      <c r="D196" s="3">
        <v>1</v>
      </c>
      <c r="E196" s="3">
        <v>88</v>
      </c>
      <c r="F196" s="3">
        <v>83</v>
      </c>
      <c r="G196" s="3">
        <f t="shared" si="7"/>
        <v>5</v>
      </c>
      <c r="H196" s="3">
        <f t="shared" ref="H196:H259" si="9">home_edge+VLOOKUP(C196,lookup,3)-VLOOKUP(D196,lookup,3)</f>
        <v>3.6137156667807164</v>
      </c>
      <c r="I196" s="3">
        <f t="shared" si="8"/>
        <v>1.9217842525292337</v>
      </c>
    </row>
    <row r="197" spans="2:9">
      <c r="B197" s="3">
        <v>194</v>
      </c>
      <c r="C197" s="3">
        <v>20</v>
      </c>
      <c r="D197" s="3">
        <v>8</v>
      </c>
      <c r="E197" s="3">
        <v>100</v>
      </c>
      <c r="F197" s="3">
        <v>105</v>
      </c>
      <c r="G197" s="3">
        <f t="shared" ref="G197:G260" si="10">E197-F197</f>
        <v>-5</v>
      </c>
      <c r="H197" s="3">
        <f t="shared" si="9"/>
        <v>2.8788979826124299</v>
      </c>
      <c r="I197" s="3">
        <f t="shared" ref="I197:I260" si="11">(G197-H197)^2</f>
        <v>62.077033420414217</v>
      </c>
    </row>
    <row r="198" spans="2:9">
      <c r="B198" s="3">
        <v>195</v>
      </c>
      <c r="C198" s="3">
        <v>14</v>
      </c>
      <c r="D198" s="3">
        <v>24</v>
      </c>
      <c r="E198" s="3">
        <v>98</v>
      </c>
      <c r="F198" s="3">
        <v>94</v>
      </c>
      <c r="G198" s="3">
        <f t="shared" si="10"/>
        <v>4</v>
      </c>
      <c r="H198" s="3">
        <f t="shared" si="9"/>
        <v>-10.885113839812986</v>
      </c>
      <c r="I198" s="3">
        <f t="shared" si="11"/>
        <v>221.56661402419209</v>
      </c>
    </row>
    <row r="199" spans="2:9">
      <c r="B199" s="3">
        <v>196</v>
      </c>
      <c r="C199" s="3">
        <v>28</v>
      </c>
      <c r="D199" s="3">
        <v>22</v>
      </c>
      <c r="E199" s="3">
        <v>104</v>
      </c>
      <c r="F199" s="3">
        <v>111</v>
      </c>
      <c r="G199" s="3">
        <f t="shared" si="10"/>
        <v>-7</v>
      </c>
      <c r="H199" s="3">
        <f t="shared" si="9"/>
        <v>5.0896199528196995</v>
      </c>
      <c r="I199" s="3">
        <f t="shared" si="11"/>
        <v>146.15891060361619</v>
      </c>
    </row>
    <row r="200" spans="2:9">
      <c r="B200" s="3">
        <v>197</v>
      </c>
      <c r="C200" s="3">
        <v>5</v>
      </c>
      <c r="D200" s="3">
        <v>29</v>
      </c>
      <c r="E200" s="3">
        <v>94</v>
      </c>
      <c r="F200" s="3">
        <v>75</v>
      </c>
      <c r="G200" s="3">
        <f t="shared" si="10"/>
        <v>19</v>
      </c>
      <c r="H200" s="3">
        <f t="shared" si="9"/>
        <v>1.4145303617976801</v>
      </c>
      <c r="I200" s="3">
        <f t="shared" si="11"/>
        <v>309.24874239613558</v>
      </c>
    </row>
    <row r="201" spans="2:9">
      <c r="B201" s="3">
        <v>198</v>
      </c>
      <c r="C201" s="3">
        <v>15</v>
      </c>
      <c r="D201" s="3">
        <v>2</v>
      </c>
      <c r="E201" s="3">
        <v>83</v>
      </c>
      <c r="F201" s="3">
        <v>84</v>
      </c>
      <c r="G201" s="3">
        <f t="shared" si="10"/>
        <v>-1</v>
      </c>
      <c r="H201" s="3">
        <f t="shared" si="9"/>
        <v>-0.71258438335437457</v>
      </c>
      <c r="I201" s="3">
        <f t="shared" si="11"/>
        <v>8.2607736691785116E-2</v>
      </c>
    </row>
    <row r="202" spans="2:9">
      <c r="B202" s="3">
        <v>199</v>
      </c>
      <c r="C202" s="3">
        <v>18</v>
      </c>
      <c r="D202" s="3">
        <v>4</v>
      </c>
      <c r="E202" s="3">
        <v>100</v>
      </c>
      <c r="F202" s="3">
        <v>68</v>
      </c>
      <c r="G202" s="3">
        <f t="shared" si="10"/>
        <v>32</v>
      </c>
      <c r="H202" s="3">
        <f t="shared" si="9"/>
        <v>15.22826680287217</v>
      </c>
      <c r="I202" s="3">
        <f t="shared" si="11"/>
        <v>281.29103443563969</v>
      </c>
    </row>
    <row r="203" spans="2:9">
      <c r="B203" s="3">
        <v>200</v>
      </c>
      <c r="C203" s="3">
        <v>10</v>
      </c>
      <c r="D203" s="3">
        <v>24</v>
      </c>
      <c r="E203" s="3">
        <v>84</v>
      </c>
      <c r="F203" s="3">
        <v>89</v>
      </c>
      <c r="G203" s="3">
        <f t="shared" si="10"/>
        <v>-5</v>
      </c>
      <c r="H203" s="3">
        <f t="shared" si="9"/>
        <v>-8.4548802972936254</v>
      </c>
      <c r="I203" s="3">
        <f t="shared" si="11"/>
        <v>11.936197868627691</v>
      </c>
    </row>
    <row r="204" spans="2:9">
      <c r="B204" s="3">
        <v>201</v>
      </c>
      <c r="C204" s="3">
        <v>6</v>
      </c>
      <c r="D204" s="3">
        <v>9</v>
      </c>
      <c r="E204" s="3">
        <v>116</v>
      </c>
      <c r="F204" s="3">
        <v>106</v>
      </c>
      <c r="G204" s="3">
        <f t="shared" si="10"/>
        <v>10</v>
      </c>
      <c r="H204" s="3">
        <f t="shared" si="9"/>
        <v>12.71309241813579</v>
      </c>
      <c r="I204" s="3">
        <f t="shared" si="11"/>
        <v>7.3608704693459108</v>
      </c>
    </row>
    <row r="205" spans="2:9">
      <c r="B205" s="3">
        <v>202</v>
      </c>
      <c r="C205" s="3">
        <v>23</v>
      </c>
      <c r="D205" s="3">
        <v>11</v>
      </c>
      <c r="E205" s="3">
        <v>96</v>
      </c>
      <c r="F205" s="3">
        <v>90</v>
      </c>
      <c r="G205" s="3">
        <f t="shared" si="10"/>
        <v>6</v>
      </c>
      <c r="H205" s="3">
        <f t="shared" si="9"/>
        <v>6.4170320171068775</v>
      </c>
      <c r="I205" s="3">
        <f t="shared" si="11"/>
        <v>0.17391570329223099</v>
      </c>
    </row>
    <row r="206" spans="2:9">
      <c r="B206" s="3">
        <v>203</v>
      </c>
      <c r="C206" s="3">
        <v>26</v>
      </c>
      <c r="D206" s="3">
        <v>17</v>
      </c>
      <c r="E206" s="3">
        <v>112</v>
      </c>
      <c r="F206" s="3">
        <v>102</v>
      </c>
      <c r="G206" s="3">
        <f t="shared" si="10"/>
        <v>10</v>
      </c>
      <c r="H206" s="3">
        <f t="shared" si="9"/>
        <v>2.9598447379223169</v>
      </c>
      <c r="I206" s="3">
        <f t="shared" si="11"/>
        <v>49.563786114160081</v>
      </c>
    </row>
    <row r="207" spans="2:9">
      <c r="B207" s="3">
        <v>204</v>
      </c>
      <c r="C207" s="3">
        <v>13</v>
      </c>
      <c r="D207" s="3">
        <v>16</v>
      </c>
      <c r="E207" s="3">
        <v>104</v>
      </c>
      <c r="F207" s="3">
        <v>85</v>
      </c>
      <c r="G207" s="3">
        <f t="shared" si="10"/>
        <v>19</v>
      </c>
      <c r="H207" s="3">
        <f t="shared" si="9"/>
        <v>11.518064901971604</v>
      </c>
      <c r="I207" s="3">
        <f t="shared" si="11"/>
        <v>55.979352811109187</v>
      </c>
    </row>
    <row r="208" spans="2:9">
      <c r="B208" s="3">
        <v>205</v>
      </c>
      <c r="C208" s="3">
        <v>8</v>
      </c>
      <c r="D208" s="3">
        <v>3</v>
      </c>
      <c r="E208" s="3">
        <v>96</v>
      </c>
      <c r="F208" s="3">
        <v>104</v>
      </c>
      <c r="G208" s="3">
        <f t="shared" si="10"/>
        <v>-8</v>
      </c>
      <c r="H208" s="3">
        <f t="shared" si="9"/>
        <v>4.0759196815802481</v>
      </c>
      <c r="I208" s="3">
        <f t="shared" si="11"/>
        <v>145.82783615597722</v>
      </c>
    </row>
    <row r="209" spans="2:9">
      <c r="B209" s="3">
        <v>206</v>
      </c>
      <c r="C209" s="3">
        <v>1</v>
      </c>
      <c r="D209" s="3">
        <v>19</v>
      </c>
      <c r="E209" s="3">
        <v>100</v>
      </c>
      <c r="F209" s="3">
        <v>105</v>
      </c>
      <c r="G209" s="3">
        <f t="shared" si="10"/>
        <v>-5</v>
      </c>
      <c r="H209" s="3">
        <f t="shared" si="9"/>
        <v>3.0946445703812606</v>
      </c>
      <c r="I209" s="3">
        <f t="shared" si="11"/>
        <v>65.523270720802827</v>
      </c>
    </row>
    <row r="210" spans="2:9">
      <c r="B210" s="3">
        <v>207</v>
      </c>
      <c r="C210" s="3">
        <v>21</v>
      </c>
      <c r="D210" s="3">
        <v>29</v>
      </c>
      <c r="E210" s="3">
        <v>87</v>
      </c>
      <c r="F210" s="3">
        <v>94</v>
      </c>
      <c r="G210" s="3">
        <f t="shared" si="10"/>
        <v>-7</v>
      </c>
      <c r="H210" s="3">
        <f t="shared" si="9"/>
        <v>5.8137974160109254</v>
      </c>
      <c r="I210" s="3">
        <f t="shared" si="11"/>
        <v>164.19340421856825</v>
      </c>
    </row>
    <row r="211" spans="2:9">
      <c r="B211" s="3">
        <v>208</v>
      </c>
      <c r="C211" s="3">
        <v>25</v>
      </c>
      <c r="D211" s="3">
        <v>9</v>
      </c>
      <c r="E211" s="3">
        <v>94</v>
      </c>
      <c r="F211" s="3">
        <v>83</v>
      </c>
      <c r="G211" s="3">
        <f t="shared" si="10"/>
        <v>11</v>
      </c>
      <c r="H211" s="3">
        <f t="shared" si="9"/>
        <v>14.626012390994351</v>
      </c>
      <c r="I211" s="3">
        <f t="shared" si="11"/>
        <v>13.14796585964457</v>
      </c>
    </row>
    <row r="212" spans="2:9">
      <c r="B212" s="3">
        <v>209</v>
      </c>
      <c r="C212" s="3">
        <v>22</v>
      </c>
      <c r="D212" s="3">
        <v>16</v>
      </c>
      <c r="E212" s="3">
        <v>104</v>
      </c>
      <c r="F212" s="3">
        <v>84</v>
      </c>
      <c r="G212" s="3">
        <f t="shared" si="10"/>
        <v>20</v>
      </c>
      <c r="H212" s="3">
        <f t="shared" si="9"/>
        <v>3.6880304709044376</v>
      </c>
      <c r="I212" s="3">
        <f t="shared" si="11"/>
        <v>266.08034991814213</v>
      </c>
    </row>
    <row r="213" spans="2:9">
      <c r="B213" s="3">
        <v>210</v>
      </c>
      <c r="C213" s="3">
        <v>7</v>
      </c>
      <c r="D213" s="3">
        <v>11</v>
      </c>
      <c r="E213" s="3">
        <v>85</v>
      </c>
      <c r="F213" s="3">
        <v>99</v>
      </c>
      <c r="G213" s="3">
        <f t="shared" si="10"/>
        <v>-14</v>
      </c>
      <c r="H213" s="3">
        <f t="shared" si="9"/>
        <v>-1.9821858324634776</v>
      </c>
      <c r="I213" s="3">
        <f t="shared" si="11"/>
        <v>144.42785736544158</v>
      </c>
    </row>
    <row r="214" spans="2:9">
      <c r="B214" s="3">
        <v>211</v>
      </c>
      <c r="C214" s="3">
        <v>28</v>
      </c>
      <c r="D214" s="3">
        <v>26</v>
      </c>
      <c r="E214" s="3">
        <v>112</v>
      </c>
      <c r="F214" s="3">
        <v>88</v>
      </c>
      <c r="G214" s="3">
        <f t="shared" si="10"/>
        <v>24</v>
      </c>
      <c r="H214" s="3">
        <f t="shared" si="9"/>
        <v>1.900464196557313</v>
      </c>
      <c r="I214" s="3">
        <f t="shared" si="11"/>
        <v>488.38948272764526</v>
      </c>
    </row>
    <row r="215" spans="2:9">
      <c r="B215" s="3">
        <v>212</v>
      </c>
      <c r="C215" s="3">
        <v>12</v>
      </c>
      <c r="D215" s="3">
        <v>17</v>
      </c>
      <c r="E215" s="3">
        <v>94</v>
      </c>
      <c r="F215" s="3">
        <v>75</v>
      </c>
      <c r="G215" s="3">
        <f t="shared" si="10"/>
        <v>19</v>
      </c>
      <c r="H215" s="3">
        <f t="shared" si="9"/>
        <v>-2.0008596623128039E-2</v>
      </c>
      <c r="I215" s="3">
        <f t="shared" si="11"/>
        <v>361.7607270156177</v>
      </c>
    </row>
    <row r="216" spans="2:9">
      <c r="B216" s="3">
        <v>213</v>
      </c>
      <c r="C216" s="3">
        <v>5</v>
      </c>
      <c r="D216" s="3">
        <v>1</v>
      </c>
      <c r="E216" s="3">
        <v>96</v>
      </c>
      <c r="F216" s="3">
        <v>105</v>
      </c>
      <c r="G216" s="3">
        <f t="shared" si="10"/>
        <v>-9</v>
      </c>
      <c r="H216" s="3">
        <f t="shared" si="9"/>
        <v>4.2434806771925846</v>
      </c>
      <c r="I216" s="3">
        <f t="shared" si="11"/>
        <v>175.38978044717337</v>
      </c>
    </row>
    <row r="217" spans="2:9">
      <c r="B217" s="3">
        <v>214</v>
      </c>
      <c r="C217" s="3">
        <v>27</v>
      </c>
      <c r="D217" s="3">
        <v>14</v>
      </c>
      <c r="E217" s="3">
        <v>91</v>
      </c>
      <c r="F217" s="3">
        <v>88</v>
      </c>
      <c r="G217" s="3">
        <f t="shared" si="10"/>
        <v>3</v>
      </c>
      <c r="H217" s="3">
        <f t="shared" si="9"/>
        <v>9.3736109951546887</v>
      </c>
      <c r="I217" s="3">
        <f t="shared" si="11"/>
        <v>40.622917117556739</v>
      </c>
    </row>
    <row r="218" spans="2:9">
      <c r="B218" s="3">
        <v>215</v>
      </c>
      <c r="C218" s="3">
        <v>20</v>
      </c>
      <c r="D218" s="3">
        <v>2</v>
      </c>
      <c r="E218" s="3">
        <v>89</v>
      </c>
      <c r="F218" s="3">
        <v>99</v>
      </c>
      <c r="G218" s="3">
        <f t="shared" si="10"/>
        <v>-10</v>
      </c>
      <c r="H218" s="3">
        <f t="shared" si="9"/>
        <v>2.1407741156276106</v>
      </c>
      <c r="I218" s="3">
        <f t="shared" si="11"/>
        <v>147.3983961266934</v>
      </c>
    </row>
    <row r="219" spans="2:9">
      <c r="B219" s="3">
        <v>216</v>
      </c>
      <c r="C219" s="3">
        <v>6</v>
      </c>
      <c r="D219" s="3">
        <v>24</v>
      </c>
      <c r="E219" s="3">
        <v>98</v>
      </c>
      <c r="F219" s="3">
        <v>110</v>
      </c>
      <c r="G219" s="3">
        <f t="shared" si="10"/>
        <v>-12</v>
      </c>
      <c r="H219" s="3">
        <f t="shared" si="9"/>
        <v>0.4156595142486621</v>
      </c>
      <c r="I219" s="3">
        <f t="shared" si="11"/>
        <v>154.14860117375335</v>
      </c>
    </row>
    <row r="220" spans="2:9">
      <c r="B220" s="3">
        <v>217</v>
      </c>
      <c r="C220" s="3">
        <v>4</v>
      </c>
      <c r="D220" s="3">
        <v>15</v>
      </c>
      <c r="E220" s="3">
        <v>78</v>
      </c>
      <c r="F220" s="3">
        <v>72</v>
      </c>
      <c r="G220" s="3">
        <f t="shared" si="10"/>
        <v>6</v>
      </c>
      <c r="H220" s="3">
        <f t="shared" si="9"/>
        <v>-3.31607941144118</v>
      </c>
      <c r="I220" s="3">
        <f t="shared" si="11"/>
        <v>86.78933560027825</v>
      </c>
    </row>
    <row r="221" spans="2:9">
      <c r="B221" s="3">
        <v>218</v>
      </c>
      <c r="C221" s="3">
        <v>15</v>
      </c>
      <c r="D221" s="3">
        <v>29</v>
      </c>
      <c r="E221" s="3">
        <v>75</v>
      </c>
      <c r="F221" s="3">
        <v>84</v>
      </c>
      <c r="G221" s="3">
        <f t="shared" si="10"/>
        <v>-9</v>
      </c>
      <c r="H221" s="3">
        <f t="shared" si="9"/>
        <v>3.0895691434791104</v>
      </c>
      <c r="I221" s="3">
        <f t="shared" si="11"/>
        <v>146.15768207496222</v>
      </c>
    </row>
    <row r="222" spans="2:9">
      <c r="B222" s="3">
        <v>219</v>
      </c>
      <c r="C222" s="3">
        <v>3</v>
      </c>
      <c r="D222" s="3">
        <v>8</v>
      </c>
      <c r="E222" s="3">
        <v>105</v>
      </c>
      <c r="F222" s="3">
        <v>110</v>
      </c>
      <c r="G222" s="3">
        <f t="shared" si="10"/>
        <v>-5</v>
      </c>
      <c r="H222" s="3">
        <f t="shared" si="9"/>
        <v>2.6324405555817281</v>
      </c>
      <c r="I222" s="3">
        <f t="shared" si="11"/>
        <v>58.254148834488717</v>
      </c>
    </row>
    <row r="223" spans="2:9">
      <c r="B223" s="3">
        <v>220</v>
      </c>
      <c r="C223" s="3">
        <v>14</v>
      </c>
      <c r="D223" s="3">
        <v>10</v>
      </c>
      <c r="E223" s="3">
        <v>102</v>
      </c>
      <c r="F223" s="3">
        <v>85</v>
      </c>
      <c r="G223" s="3">
        <f t="shared" si="10"/>
        <v>17</v>
      </c>
      <c r="H223" s="3">
        <f t="shared" si="9"/>
        <v>0.92394657606162811</v>
      </c>
      <c r="I223" s="3">
        <f t="shared" si="11"/>
        <v>258.43949368932067</v>
      </c>
    </row>
    <row r="224" spans="2:9">
      <c r="B224" s="3">
        <v>221</v>
      </c>
      <c r="C224" s="3">
        <v>25</v>
      </c>
      <c r="D224" s="3">
        <v>24</v>
      </c>
      <c r="E224" s="3">
        <v>106</v>
      </c>
      <c r="F224" s="3">
        <v>109</v>
      </c>
      <c r="G224" s="3">
        <f t="shared" si="10"/>
        <v>-3</v>
      </c>
      <c r="H224" s="3">
        <f t="shared" si="9"/>
        <v>2.3285794871072243</v>
      </c>
      <c r="I224" s="3">
        <f t="shared" si="11"/>
        <v>28.393759350419888</v>
      </c>
    </row>
    <row r="225" spans="2:9">
      <c r="B225" s="3">
        <v>222</v>
      </c>
      <c r="C225" s="3">
        <v>22</v>
      </c>
      <c r="D225" s="3">
        <v>28</v>
      </c>
      <c r="E225" s="3">
        <v>98</v>
      </c>
      <c r="F225" s="3">
        <v>76</v>
      </c>
      <c r="G225" s="3">
        <f t="shared" si="10"/>
        <v>22</v>
      </c>
      <c r="H225" s="3">
        <f t="shared" si="9"/>
        <v>1.6187402843422769</v>
      </c>
      <c r="I225" s="3">
        <f t="shared" si="11"/>
        <v>415.39574759709234</v>
      </c>
    </row>
    <row r="226" spans="2:9">
      <c r="B226" s="3">
        <v>223</v>
      </c>
      <c r="C226" s="3">
        <v>7</v>
      </c>
      <c r="D226" s="3">
        <v>12</v>
      </c>
      <c r="E226" s="3">
        <v>96</v>
      </c>
      <c r="F226" s="3">
        <v>93</v>
      </c>
      <c r="G226" s="3">
        <f t="shared" si="10"/>
        <v>3</v>
      </c>
      <c r="H226" s="3">
        <f t="shared" si="9"/>
        <v>-1.7504735705957621</v>
      </c>
      <c r="I226" s="3">
        <f t="shared" si="11"/>
        <v>22.56699914492885</v>
      </c>
    </row>
    <row r="227" spans="2:9">
      <c r="B227" s="3">
        <v>224</v>
      </c>
      <c r="C227" s="3">
        <v>26</v>
      </c>
      <c r="D227" s="3">
        <v>13</v>
      </c>
      <c r="E227" s="3">
        <v>92</v>
      </c>
      <c r="F227" s="3">
        <v>107</v>
      </c>
      <c r="G227" s="3">
        <f t="shared" si="10"/>
        <v>-15</v>
      </c>
      <c r="H227" s="3">
        <f t="shared" si="9"/>
        <v>-1.2866985562237918</v>
      </c>
      <c r="I227" s="3">
        <f t="shared" si="11"/>
        <v>188.05463648787463</v>
      </c>
    </row>
    <row r="228" spans="2:9">
      <c r="B228" s="3">
        <v>225</v>
      </c>
      <c r="C228" s="3">
        <v>23</v>
      </c>
      <c r="D228" s="3">
        <v>16</v>
      </c>
      <c r="E228" s="3">
        <v>101</v>
      </c>
      <c r="F228" s="3">
        <v>95</v>
      </c>
      <c r="G228" s="3">
        <f t="shared" si="10"/>
        <v>6</v>
      </c>
      <c r="H228" s="3">
        <f t="shared" si="9"/>
        <v>7.1918970530149835</v>
      </c>
      <c r="I228" s="3">
        <f t="shared" si="11"/>
        <v>1.4206185849858024</v>
      </c>
    </row>
    <row r="229" spans="2:9">
      <c r="B229" s="3">
        <v>226</v>
      </c>
      <c r="C229" s="3">
        <v>18</v>
      </c>
      <c r="D229" s="3">
        <v>2</v>
      </c>
      <c r="E229" s="3">
        <v>98</v>
      </c>
      <c r="F229" s="3">
        <v>105</v>
      </c>
      <c r="G229" s="3">
        <f t="shared" si="10"/>
        <v>-7</v>
      </c>
      <c r="H229" s="3">
        <f t="shared" si="9"/>
        <v>4.4912427709146403</v>
      </c>
      <c r="I229" s="3">
        <f t="shared" si="11"/>
        <v>132.04866042009797</v>
      </c>
    </row>
    <row r="230" spans="2:9">
      <c r="B230" s="3">
        <v>227</v>
      </c>
      <c r="C230" s="3">
        <v>1</v>
      </c>
      <c r="D230" s="3">
        <v>27</v>
      </c>
      <c r="E230" s="3">
        <v>103</v>
      </c>
      <c r="F230" s="3">
        <v>104</v>
      </c>
      <c r="G230" s="3">
        <f t="shared" si="10"/>
        <v>-1</v>
      </c>
      <c r="H230" s="3">
        <f t="shared" si="9"/>
        <v>-0.35272143939096667</v>
      </c>
      <c r="I230" s="3">
        <f t="shared" si="11"/>
        <v>0.418969535024102</v>
      </c>
    </row>
    <row r="231" spans="2:9">
      <c r="B231" s="3">
        <v>228</v>
      </c>
      <c r="C231" s="3">
        <v>29</v>
      </c>
      <c r="D231" s="3">
        <v>20</v>
      </c>
      <c r="E231" s="3">
        <v>87</v>
      </c>
      <c r="F231" s="3">
        <v>96</v>
      </c>
      <c r="G231" s="3">
        <f t="shared" si="10"/>
        <v>-9</v>
      </c>
      <c r="H231" s="3">
        <f t="shared" si="9"/>
        <v>0.76543259470088143</v>
      </c>
      <c r="I231" s="3">
        <f t="shared" si="11"/>
        <v>95.363673761646382</v>
      </c>
    </row>
    <row r="232" spans="2:9">
      <c r="B232" s="3">
        <v>229</v>
      </c>
      <c r="C232" s="3">
        <v>5</v>
      </c>
      <c r="D232" s="3">
        <v>3</v>
      </c>
      <c r="E232" s="3">
        <v>93</v>
      </c>
      <c r="F232" s="3">
        <v>81</v>
      </c>
      <c r="G232" s="3">
        <f t="shared" si="10"/>
        <v>12</v>
      </c>
      <c r="H232" s="3">
        <f t="shared" si="9"/>
        <v>-0.92775973505172549</v>
      </c>
      <c r="I232" s="3">
        <f t="shared" si="11"/>
        <v>167.12697176722469</v>
      </c>
    </row>
    <row r="233" spans="2:9">
      <c r="B233" s="3">
        <v>230</v>
      </c>
      <c r="C233" s="3">
        <v>19</v>
      </c>
      <c r="D233" s="3">
        <v>8</v>
      </c>
      <c r="E233" s="3">
        <v>97</v>
      </c>
      <c r="F233" s="3">
        <v>100</v>
      </c>
      <c r="G233" s="3">
        <f t="shared" si="10"/>
        <v>-3</v>
      </c>
      <c r="H233" s="3">
        <f t="shared" si="9"/>
        <v>-2.279264308462853</v>
      </c>
      <c r="I233" s="3">
        <f t="shared" si="11"/>
        <v>0.51945993705552951</v>
      </c>
    </row>
    <row r="234" spans="2:9">
      <c r="B234" s="3">
        <v>231</v>
      </c>
      <c r="C234" s="3">
        <v>4</v>
      </c>
      <c r="D234" s="3">
        <v>21</v>
      </c>
      <c r="E234" s="3">
        <v>76</v>
      </c>
      <c r="F234" s="3">
        <v>93</v>
      </c>
      <c r="G234" s="3">
        <f t="shared" si="10"/>
        <v>-17</v>
      </c>
      <c r="H234" s="3">
        <f t="shared" si="9"/>
        <v>-6.0403076839729941</v>
      </c>
      <c r="I234" s="3">
        <f t="shared" si="11"/>
        <v>120.11485566198139</v>
      </c>
    </row>
    <row r="235" spans="2:9">
      <c r="B235" s="3">
        <v>232</v>
      </c>
      <c r="C235" s="3">
        <v>10</v>
      </c>
      <c r="D235" s="3">
        <v>25</v>
      </c>
      <c r="E235" s="3">
        <v>75</v>
      </c>
      <c r="F235" s="3">
        <v>85</v>
      </c>
      <c r="G235" s="3">
        <f t="shared" si="10"/>
        <v>-10</v>
      </c>
      <c r="H235" s="3">
        <f t="shared" si="9"/>
        <v>-7.4292796658198608</v>
      </c>
      <c r="I235" s="3">
        <f t="shared" si="11"/>
        <v>6.6086030365672466</v>
      </c>
    </row>
    <row r="236" spans="2:9">
      <c r="B236" s="3">
        <v>233</v>
      </c>
      <c r="C236" s="3">
        <v>28</v>
      </c>
      <c r="D236" s="3">
        <v>11</v>
      </c>
      <c r="E236" s="3">
        <v>97</v>
      </c>
      <c r="F236" s="3">
        <v>100</v>
      </c>
      <c r="G236" s="3">
        <f t="shared" si="10"/>
        <v>-3</v>
      </c>
      <c r="H236" s="3">
        <f t="shared" si="9"/>
        <v>4.648605269235043</v>
      </c>
      <c r="I236" s="3">
        <f t="shared" si="11"/>
        <v>58.501162564570066</v>
      </c>
    </row>
    <row r="237" spans="2:9">
      <c r="B237" s="3">
        <v>234</v>
      </c>
      <c r="C237" s="3">
        <v>23</v>
      </c>
      <c r="D237" s="3">
        <v>22</v>
      </c>
      <c r="E237" s="3">
        <v>83</v>
      </c>
      <c r="F237" s="3">
        <v>97</v>
      </c>
      <c r="G237" s="3">
        <f t="shared" si="10"/>
        <v>-14</v>
      </c>
      <c r="H237" s="3">
        <f t="shared" si="9"/>
        <v>6.858046700691534</v>
      </c>
      <c r="I237" s="3">
        <f t="shared" si="11"/>
        <v>435.058112168229</v>
      </c>
    </row>
    <row r="238" spans="2:9">
      <c r="B238" s="3">
        <v>235</v>
      </c>
      <c r="C238" s="3">
        <v>13</v>
      </c>
      <c r="D238" s="3">
        <v>17</v>
      </c>
      <c r="E238" s="3">
        <v>102</v>
      </c>
      <c r="F238" s="3">
        <v>76</v>
      </c>
      <c r="G238" s="3">
        <f t="shared" si="10"/>
        <v>26</v>
      </c>
      <c r="H238" s="3">
        <f t="shared" si="9"/>
        <v>7.6007234127270973</v>
      </c>
      <c r="I238" s="3">
        <f t="shared" si="11"/>
        <v>338.53337893496871</v>
      </c>
    </row>
    <row r="239" spans="2:9">
      <c r="B239" s="3">
        <v>236</v>
      </c>
      <c r="C239" s="3">
        <v>9</v>
      </c>
      <c r="D239" s="3">
        <v>6</v>
      </c>
      <c r="E239" s="3">
        <v>82</v>
      </c>
      <c r="F239" s="3">
        <v>111</v>
      </c>
      <c r="G239" s="3">
        <f t="shared" si="10"/>
        <v>-29</v>
      </c>
      <c r="H239" s="3">
        <f t="shared" si="9"/>
        <v>-6.0047321809738126</v>
      </c>
      <c r="I239" s="3">
        <f t="shared" si="11"/>
        <v>528.78234206874151</v>
      </c>
    </row>
    <row r="240" spans="2:9">
      <c r="B240" s="3">
        <v>237</v>
      </c>
      <c r="C240" s="3">
        <v>27</v>
      </c>
      <c r="D240" s="3">
        <v>2</v>
      </c>
      <c r="E240" s="3">
        <v>69</v>
      </c>
      <c r="F240" s="3">
        <v>85</v>
      </c>
      <c r="G240" s="3">
        <f t="shared" si="10"/>
        <v>-16</v>
      </c>
      <c r="H240" s="3">
        <f t="shared" si="9"/>
        <v>0.42997783432455439</v>
      </c>
      <c r="I240" s="3">
        <f t="shared" si="11"/>
        <v>269.94417163639616</v>
      </c>
    </row>
    <row r="241" spans="2:9">
      <c r="B241" s="3">
        <v>238</v>
      </c>
      <c r="C241" s="3">
        <v>21</v>
      </c>
      <c r="D241" s="3">
        <v>14</v>
      </c>
      <c r="E241" s="3">
        <v>87</v>
      </c>
      <c r="F241" s="3">
        <v>93</v>
      </c>
      <c r="G241" s="3">
        <f t="shared" si="10"/>
        <v>-6</v>
      </c>
      <c r="H241" s="3">
        <f t="shared" si="9"/>
        <v>10.955277050007574</v>
      </c>
      <c r="I241" s="3">
        <f t="shared" si="11"/>
        <v>287.48141984251356</v>
      </c>
    </row>
    <row r="242" spans="2:9">
      <c r="B242" s="3">
        <v>239</v>
      </c>
      <c r="C242" s="3">
        <v>12</v>
      </c>
      <c r="D242" s="3">
        <v>11</v>
      </c>
      <c r="E242" s="3">
        <v>103</v>
      </c>
      <c r="F242" s="3">
        <v>72</v>
      </c>
      <c r="G242" s="3">
        <f t="shared" si="10"/>
        <v>31</v>
      </c>
      <c r="H242" s="3">
        <f t="shared" si="9"/>
        <v>3.1224678567132731</v>
      </c>
      <c r="I242" s="3">
        <f t="shared" si="11"/>
        <v>777.15679839998472</v>
      </c>
    </row>
    <row r="243" spans="2:9">
      <c r="B243" s="3">
        <v>240</v>
      </c>
      <c r="C243" s="3">
        <v>24</v>
      </c>
      <c r="D243" s="3">
        <v>6</v>
      </c>
      <c r="E243" s="3">
        <v>114</v>
      </c>
      <c r="F243" s="3">
        <v>120</v>
      </c>
      <c r="G243" s="3">
        <f t="shared" si="10"/>
        <v>-6</v>
      </c>
      <c r="H243" s="3">
        <f t="shared" si="9"/>
        <v>6.2927007229133149</v>
      </c>
      <c r="I243" s="3">
        <f t="shared" si="11"/>
        <v>151.11049106311353</v>
      </c>
    </row>
    <row r="244" spans="2:9">
      <c r="B244" s="3">
        <v>241</v>
      </c>
      <c r="C244" s="3">
        <v>26</v>
      </c>
      <c r="D244" s="3">
        <v>16</v>
      </c>
      <c r="E244" s="3">
        <v>97</v>
      </c>
      <c r="F244" s="3">
        <v>83</v>
      </c>
      <c r="G244" s="3">
        <f t="shared" si="10"/>
        <v>14</v>
      </c>
      <c r="H244" s="3">
        <f t="shared" si="9"/>
        <v>6.877186227166824</v>
      </c>
      <c r="I244" s="3">
        <f t="shared" si="11"/>
        <v>50.734476042461985</v>
      </c>
    </row>
    <row r="245" spans="2:9">
      <c r="B245" s="3">
        <v>242</v>
      </c>
      <c r="C245" s="3">
        <v>19</v>
      </c>
      <c r="D245" s="3">
        <v>10</v>
      </c>
      <c r="E245" s="3">
        <v>89</v>
      </c>
      <c r="F245" s="3">
        <v>86</v>
      </c>
      <c r="G245" s="3">
        <f t="shared" si="10"/>
        <v>3</v>
      </c>
      <c r="H245" s="3">
        <f t="shared" si="9"/>
        <v>3.4960114428631006</v>
      </c>
      <c r="I245" s="3">
        <f t="shared" si="11"/>
        <v>0.24602735145113494</v>
      </c>
    </row>
    <row r="246" spans="2:9">
      <c r="B246" s="3">
        <v>243</v>
      </c>
      <c r="C246" s="3">
        <v>20</v>
      </c>
      <c r="D246" s="3">
        <v>14</v>
      </c>
      <c r="E246" s="3">
        <v>113</v>
      </c>
      <c r="F246" s="3">
        <v>71</v>
      </c>
      <c r="G246" s="3">
        <f t="shared" si="10"/>
        <v>42</v>
      </c>
      <c r="H246" s="3">
        <f t="shared" si="9"/>
        <v>11.084407276457744</v>
      </c>
      <c r="I246" s="3">
        <f t="shared" si="11"/>
        <v>955.77387344793874</v>
      </c>
    </row>
    <row r="247" spans="2:9">
      <c r="B247" s="3">
        <v>244</v>
      </c>
      <c r="C247" s="3">
        <v>22</v>
      </c>
      <c r="D247" s="3">
        <v>9</v>
      </c>
      <c r="E247" s="3">
        <v>110</v>
      </c>
      <c r="F247" s="3">
        <v>93</v>
      </c>
      <c r="G247" s="3">
        <f t="shared" si="10"/>
        <v>17</v>
      </c>
      <c r="H247" s="3">
        <f t="shared" si="9"/>
        <v>7.8541824644333342</v>
      </c>
      <c r="I247" s="3">
        <f t="shared" si="11"/>
        <v>83.645978393878721</v>
      </c>
    </row>
    <row r="248" spans="2:9">
      <c r="B248" s="3">
        <v>245</v>
      </c>
      <c r="C248" s="3">
        <v>5</v>
      </c>
      <c r="D248" s="3">
        <v>8</v>
      </c>
      <c r="E248" s="3">
        <v>100</v>
      </c>
      <c r="F248" s="3">
        <v>88</v>
      </c>
      <c r="G248" s="3">
        <f t="shared" si="10"/>
        <v>12</v>
      </c>
      <c r="H248" s="3">
        <f t="shared" si="9"/>
        <v>-1.6494992980509855</v>
      </c>
      <c r="I248" s="3">
        <f t="shared" si="11"/>
        <v>186.30883108749433</v>
      </c>
    </row>
    <row r="249" spans="2:9">
      <c r="B249" s="3">
        <v>246</v>
      </c>
      <c r="C249" s="3">
        <v>11</v>
      </c>
      <c r="D249" s="3">
        <v>7</v>
      </c>
      <c r="E249" s="3">
        <v>104</v>
      </c>
      <c r="F249" s="3">
        <v>96</v>
      </c>
      <c r="G249" s="3">
        <f t="shared" si="10"/>
        <v>8</v>
      </c>
      <c r="H249" s="3">
        <f t="shared" si="9"/>
        <v>8.6905460696254551</v>
      </c>
      <c r="I249" s="3">
        <f t="shared" si="11"/>
        <v>0.47685387427516385</v>
      </c>
    </row>
    <row r="250" spans="2:9">
      <c r="B250" s="3">
        <v>247</v>
      </c>
      <c r="C250" s="3">
        <v>17</v>
      </c>
      <c r="D250" s="3">
        <v>26</v>
      </c>
      <c r="E250" s="3">
        <v>108</v>
      </c>
      <c r="F250" s="3">
        <v>83</v>
      </c>
      <c r="G250" s="3">
        <f t="shared" si="10"/>
        <v>25</v>
      </c>
      <c r="H250" s="3">
        <f t="shared" si="9"/>
        <v>3.7485154992396597</v>
      </c>
      <c r="I250" s="3">
        <f t="shared" si="11"/>
        <v>451.62559348605703</v>
      </c>
    </row>
    <row r="251" spans="2:9">
      <c r="B251" s="3">
        <v>248</v>
      </c>
      <c r="C251" s="3">
        <v>16</v>
      </c>
      <c r="D251" s="3">
        <v>19</v>
      </c>
      <c r="E251" s="3">
        <v>71</v>
      </c>
      <c r="F251" s="3">
        <v>85</v>
      </c>
      <c r="G251" s="3">
        <f t="shared" si="10"/>
        <v>-14</v>
      </c>
      <c r="H251" s="3">
        <f t="shared" si="9"/>
        <v>6.8901282998152587</v>
      </c>
      <c r="I251" s="3">
        <f t="shared" si="11"/>
        <v>436.39746038274239</v>
      </c>
    </row>
    <row r="252" spans="2:9">
      <c r="B252" s="3">
        <v>249</v>
      </c>
      <c r="C252" s="3">
        <v>4</v>
      </c>
      <c r="D252" s="3">
        <v>10</v>
      </c>
      <c r="E252" s="3">
        <v>103</v>
      </c>
      <c r="F252" s="3">
        <v>75</v>
      </c>
      <c r="G252" s="3">
        <f t="shared" si="10"/>
        <v>28</v>
      </c>
      <c r="H252" s="3">
        <f t="shared" si="9"/>
        <v>-0.8694442950657697</v>
      </c>
      <c r="I252" s="3">
        <f t="shared" si="11"/>
        <v>833.44481390590545</v>
      </c>
    </row>
    <row r="253" spans="2:9">
      <c r="B253" s="3">
        <v>250</v>
      </c>
      <c r="C253" s="3">
        <v>25</v>
      </c>
      <c r="D253" s="3">
        <v>29</v>
      </c>
      <c r="E253" s="3">
        <v>103</v>
      </c>
      <c r="F253" s="3">
        <v>88</v>
      </c>
      <c r="G253" s="3">
        <f t="shared" si="10"/>
        <v>15</v>
      </c>
      <c r="H253" s="3">
        <f t="shared" si="9"/>
        <v>11.42639381150455</v>
      </c>
      <c r="I253" s="3">
        <f t="shared" si="11"/>
        <v>12.770661190452978</v>
      </c>
    </row>
    <row r="254" spans="2:9">
      <c r="B254" s="3">
        <v>251</v>
      </c>
      <c r="C254" s="3">
        <v>28</v>
      </c>
      <c r="D254" s="3">
        <v>3</v>
      </c>
      <c r="E254" s="3">
        <v>104</v>
      </c>
      <c r="F254" s="3">
        <v>100</v>
      </c>
      <c r="G254" s="3">
        <f t="shared" si="10"/>
        <v>4</v>
      </c>
      <c r="H254" s="3">
        <f t="shared" si="9"/>
        <v>4.0477136223328376</v>
      </c>
      <c r="I254" s="3">
        <f t="shared" si="11"/>
        <v>2.276589756120659E-3</v>
      </c>
    </row>
    <row r="255" spans="2:9">
      <c r="B255" s="3">
        <v>252</v>
      </c>
      <c r="C255" s="3">
        <v>24</v>
      </c>
      <c r="D255" s="3">
        <v>21</v>
      </c>
      <c r="E255" s="3">
        <v>94</v>
      </c>
      <c r="F255" s="3">
        <v>84</v>
      </c>
      <c r="G255" s="3">
        <f t="shared" si="10"/>
        <v>10</v>
      </c>
      <c r="H255" s="3">
        <f t="shared" si="9"/>
        <v>9.9923771455483781</v>
      </c>
      <c r="I255" s="3">
        <f t="shared" si="11"/>
        <v>5.8107909990612104E-5</v>
      </c>
    </row>
    <row r="256" spans="2:9">
      <c r="B256" s="3">
        <v>253</v>
      </c>
      <c r="C256" s="3">
        <v>12</v>
      </c>
      <c r="D256" s="3">
        <v>15</v>
      </c>
      <c r="E256" s="3">
        <v>87</v>
      </c>
      <c r="F256" s="3">
        <v>83</v>
      </c>
      <c r="G256" s="3">
        <f t="shared" si="10"/>
        <v>4</v>
      </c>
      <c r="H256" s="3">
        <f t="shared" si="9"/>
        <v>5.1284772817623514</v>
      </c>
      <c r="I256" s="3">
        <f t="shared" si="11"/>
        <v>1.2734609754537454</v>
      </c>
    </row>
    <row r="257" spans="2:9">
      <c r="B257" s="3">
        <v>254</v>
      </c>
      <c r="C257" s="3">
        <v>2</v>
      </c>
      <c r="D257" s="3">
        <v>7</v>
      </c>
      <c r="E257" s="3">
        <v>95</v>
      </c>
      <c r="F257" s="3">
        <v>80</v>
      </c>
      <c r="G257" s="3">
        <f t="shared" si="10"/>
        <v>15</v>
      </c>
      <c r="H257" s="3">
        <f t="shared" si="9"/>
        <v>10.751301146511739</v>
      </c>
      <c r="I257" s="3">
        <f t="shared" si="11"/>
        <v>18.051441947632458</v>
      </c>
    </row>
    <row r="258" spans="2:9">
      <c r="B258" s="3">
        <v>255</v>
      </c>
      <c r="C258" s="3">
        <v>1</v>
      </c>
      <c r="D258" s="3">
        <v>25</v>
      </c>
      <c r="E258" s="3">
        <v>112</v>
      </c>
      <c r="F258" s="3">
        <v>120</v>
      </c>
      <c r="G258" s="3">
        <f t="shared" si="10"/>
        <v>-8</v>
      </c>
      <c r="H258" s="3">
        <f t="shared" si="9"/>
        <v>-7.5469838897374775</v>
      </c>
      <c r="I258" s="3">
        <f t="shared" si="11"/>
        <v>0.20522359615738597</v>
      </c>
    </row>
    <row r="259" spans="2:9">
      <c r="B259" s="3">
        <v>256</v>
      </c>
      <c r="C259" s="3">
        <v>8</v>
      </c>
      <c r="D259" s="3">
        <v>26</v>
      </c>
      <c r="E259" s="3">
        <v>95</v>
      </c>
      <c r="F259" s="3">
        <v>91</v>
      </c>
      <c r="G259" s="3">
        <f t="shared" si="10"/>
        <v>4</v>
      </c>
      <c r="H259" s="3">
        <f t="shared" si="9"/>
        <v>1.9286702558047235</v>
      </c>
      <c r="I259" s="3">
        <f t="shared" si="11"/>
        <v>4.2904069091880697</v>
      </c>
    </row>
    <row r="260" spans="2:9">
      <c r="B260" s="3">
        <v>257</v>
      </c>
      <c r="C260" s="3">
        <v>20</v>
      </c>
      <c r="D260" s="3">
        <v>4</v>
      </c>
      <c r="E260" s="3">
        <v>102</v>
      </c>
      <c r="F260" s="3">
        <v>74</v>
      </c>
      <c r="G260" s="3">
        <f t="shared" si="10"/>
        <v>28</v>
      </c>
      <c r="H260" s="3">
        <f t="shared" ref="H260:H323" si="12">home_edge+VLOOKUP(C260,lookup,3)-VLOOKUP(D260,lookup,3)</f>
        <v>12.877798147585143</v>
      </c>
      <c r="I260" s="3">
        <f t="shared" si="11"/>
        <v>228.68098886517933</v>
      </c>
    </row>
    <row r="261" spans="2:9">
      <c r="B261" s="3">
        <v>258</v>
      </c>
      <c r="C261" s="3">
        <v>18</v>
      </c>
      <c r="D261" s="3">
        <v>22</v>
      </c>
      <c r="E261" s="3">
        <v>106</v>
      </c>
      <c r="F261" s="3">
        <v>87</v>
      </c>
      <c r="G261" s="3">
        <f t="shared" ref="G261:G324" si="13">E261-F261</f>
        <v>19</v>
      </c>
      <c r="H261" s="3">
        <f t="shared" si="12"/>
        <v>6.9930125313855811</v>
      </c>
      <c r="I261" s="3">
        <f t="shared" ref="I261:I324" si="14">(G261-H261)^2</f>
        <v>144.16774807146368</v>
      </c>
    </row>
    <row r="262" spans="2:9">
      <c r="B262" s="3">
        <v>259</v>
      </c>
      <c r="C262" s="3">
        <v>9</v>
      </c>
      <c r="D262" s="3">
        <v>21</v>
      </c>
      <c r="E262" s="3">
        <v>93</v>
      </c>
      <c r="F262" s="3">
        <v>87</v>
      </c>
      <c r="G262" s="3">
        <f t="shared" si="13"/>
        <v>6</v>
      </c>
      <c r="H262" s="3">
        <f t="shared" si="12"/>
        <v>-2.3050557583387503</v>
      </c>
      <c r="I262" s="3">
        <f t="shared" si="14"/>
        <v>68.973951149115621</v>
      </c>
    </row>
    <row r="263" spans="2:9">
      <c r="B263" s="3">
        <v>260</v>
      </c>
      <c r="C263" s="3">
        <v>13</v>
      </c>
      <c r="D263" s="3">
        <v>6</v>
      </c>
      <c r="E263" s="3">
        <v>98</v>
      </c>
      <c r="F263" s="3">
        <v>94</v>
      </c>
      <c r="G263" s="3">
        <f t="shared" si="13"/>
        <v>4</v>
      </c>
      <c r="H263" s="3">
        <f t="shared" si="12"/>
        <v>6.325304595945699</v>
      </c>
      <c r="I263" s="3">
        <f t="shared" si="14"/>
        <v>5.4070414639261903</v>
      </c>
    </row>
    <row r="264" spans="2:9">
      <c r="B264" s="3">
        <v>261</v>
      </c>
      <c r="C264" s="3">
        <v>14</v>
      </c>
      <c r="D264" s="3">
        <v>17</v>
      </c>
      <c r="E264" s="3">
        <v>80</v>
      </c>
      <c r="F264" s="3">
        <v>105</v>
      </c>
      <c r="G264" s="3">
        <f t="shared" si="13"/>
        <v>-25</v>
      </c>
      <c r="H264" s="3">
        <f t="shared" si="12"/>
        <v>-6.6711744186992616</v>
      </c>
      <c r="I264" s="3">
        <f t="shared" si="14"/>
        <v>335.94584718974431</v>
      </c>
    </row>
    <row r="265" spans="2:9">
      <c r="B265" s="3">
        <v>262</v>
      </c>
      <c r="C265" s="3">
        <v>10</v>
      </c>
      <c r="D265" s="3">
        <v>29</v>
      </c>
      <c r="E265" s="3">
        <v>82</v>
      </c>
      <c r="F265" s="3">
        <v>85</v>
      </c>
      <c r="G265" s="3">
        <f t="shared" si="13"/>
        <v>-3</v>
      </c>
      <c r="H265" s="3">
        <f t="shared" si="12"/>
        <v>0.64293402710370029</v>
      </c>
      <c r="I265" s="3">
        <f t="shared" si="14"/>
        <v>13.270968325829982</v>
      </c>
    </row>
    <row r="266" spans="2:9">
      <c r="B266" s="3">
        <v>263</v>
      </c>
      <c r="C266" s="3">
        <v>16</v>
      </c>
      <c r="D266" s="3">
        <v>27</v>
      </c>
      <c r="E266" s="3">
        <v>95</v>
      </c>
      <c r="F266" s="3">
        <v>89</v>
      </c>
      <c r="G266" s="3">
        <f t="shared" si="13"/>
        <v>6</v>
      </c>
      <c r="H266" s="3">
        <f t="shared" si="12"/>
        <v>3.4427622900430315</v>
      </c>
      <c r="I266" s="3">
        <f t="shared" si="14"/>
        <v>6.5394647052259609</v>
      </c>
    </row>
    <row r="267" spans="2:9">
      <c r="B267" s="3">
        <v>264</v>
      </c>
      <c r="C267" s="3">
        <v>23</v>
      </c>
      <c r="D267" s="3">
        <v>3</v>
      </c>
      <c r="E267" s="3">
        <v>89</v>
      </c>
      <c r="F267" s="3">
        <v>95</v>
      </c>
      <c r="G267" s="3">
        <f t="shared" si="13"/>
        <v>-6</v>
      </c>
      <c r="H267" s="3">
        <f t="shared" si="12"/>
        <v>5.8161403702046721</v>
      </c>
      <c r="I267" s="3">
        <f t="shared" si="14"/>
        <v>139.62117324838059</v>
      </c>
    </row>
    <row r="268" spans="2:9">
      <c r="B268" s="3">
        <v>265</v>
      </c>
      <c r="C268" s="3">
        <v>27</v>
      </c>
      <c r="D268" s="3">
        <v>7</v>
      </c>
      <c r="E268" s="3">
        <v>98</v>
      </c>
      <c r="F268" s="3">
        <v>96</v>
      </c>
      <c r="G268" s="3">
        <f t="shared" si="13"/>
        <v>2</v>
      </c>
      <c r="H268" s="3">
        <f t="shared" si="12"/>
        <v>7.8270988622553048</v>
      </c>
      <c r="I268" s="3">
        <f t="shared" si="14"/>
        <v>33.955081150497065</v>
      </c>
    </row>
    <row r="269" spans="2:9">
      <c r="B269" s="3">
        <v>266</v>
      </c>
      <c r="C269" s="3">
        <v>11</v>
      </c>
      <c r="D269" s="3">
        <v>4</v>
      </c>
      <c r="E269" s="3">
        <v>98</v>
      </c>
      <c r="F269" s="3">
        <v>83</v>
      </c>
      <c r="G269" s="3">
        <f t="shared" si="13"/>
        <v>15</v>
      </c>
      <c r="H269" s="3">
        <f t="shared" si="12"/>
        <v>12.030449073652235</v>
      </c>
      <c r="I269" s="3">
        <f t="shared" si="14"/>
        <v>8.8182327041728676</v>
      </c>
    </row>
    <row r="270" spans="2:9">
      <c r="B270" s="3">
        <v>267</v>
      </c>
      <c r="C270" s="3">
        <v>20</v>
      </c>
      <c r="D270" s="3">
        <v>1</v>
      </c>
      <c r="E270" s="3">
        <v>129</v>
      </c>
      <c r="F270" s="3">
        <v>94</v>
      </c>
      <c r="G270" s="3">
        <f t="shared" si="13"/>
        <v>35</v>
      </c>
      <c r="H270" s="3">
        <f t="shared" si="12"/>
        <v>8.7718779578559989</v>
      </c>
      <c r="I270" s="3">
        <f t="shared" si="14"/>
        <v>687.9143858576</v>
      </c>
    </row>
    <row r="271" spans="2:9">
      <c r="B271" s="3">
        <v>268</v>
      </c>
      <c r="C271" s="3">
        <v>18</v>
      </c>
      <c r="D271" s="3">
        <v>5</v>
      </c>
      <c r="E271" s="3">
        <v>96</v>
      </c>
      <c r="F271" s="3">
        <v>84</v>
      </c>
      <c r="G271" s="3">
        <f t="shared" si="13"/>
        <v>12</v>
      </c>
      <c r="H271" s="3">
        <f t="shared" si="12"/>
        <v>10.233046054531433</v>
      </c>
      <c r="I271" s="3">
        <f t="shared" si="14"/>
        <v>3.1221262454069341</v>
      </c>
    </row>
    <row r="272" spans="2:9">
      <c r="B272" s="3">
        <v>269</v>
      </c>
      <c r="C272" s="3">
        <v>2</v>
      </c>
      <c r="D272" s="3">
        <v>22</v>
      </c>
      <c r="E272" s="3">
        <v>109</v>
      </c>
      <c r="F272" s="3">
        <v>102</v>
      </c>
      <c r="G272" s="3">
        <f t="shared" si="13"/>
        <v>7</v>
      </c>
      <c r="H272" s="3">
        <f t="shared" si="12"/>
        <v>5.8559498790519298</v>
      </c>
      <c r="I272" s="3">
        <f t="shared" si="14"/>
        <v>1.3088506792412942</v>
      </c>
    </row>
    <row r="273" spans="2:9">
      <c r="B273" s="3">
        <v>270</v>
      </c>
      <c r="C273" s="3">
        <v>25</v>
      </c>
      <c r="D273" s="3">
        <v>21</v>
      </c>
      <c r="E273" s="3">
        <v>86</v>
      </c>
      <c r="F273" s="3">
        <v>76</v>
      </c>
      <c r="G273" s="3">
        <f t="shared" si="13"/>
        <v>10</v>
      </c>
      <c r="H273" s="3">
        <f t="shared" si="12"/>
        <v>8.9667765140746134</v>
      </c>
      <c r="I273" s="3">
        <f t="shared" si="14"/>
        <v>1.0675507718678074</v>
      </c>
    </row>
    <row r="274" spans="2:9">
      <c r="B274" s="3">
        <v>271</v>
      </c>
      <c r="C274" s="3">
        <v>24</v>
      </c>
      <c r="D274" s="3">
        <v>13</v>
      </c>
      <c r="E274" s="3">
        <v>97</v>
      </c>
      <c r="F274" s="3">
        <v>91</v>
      </c>
      <c r="G274" s="3">
        <f t="shared" si="13"/>
        <v>6</v>
      </c>
      <c r="H274" s="3">
        <f t="shared" si="12"/>
        <v>3.321576245548604</v>
      </c>
      <c r="I274" s="3">
        <f t="shared" si="14"/>
        <v>7.1739538084095118</v>
      </c>
    </row>
    <row r="275" spans="2:9">
      <c r="B275" s="3">
        <v>272</v>
      </c>
      <c r="C275" s="3">
        <v>26</v>
      </c>
      <c r="D275" s="3">
        <v>15</v>
      </c>
      <c r="E275" s="3">
        <v>94</v>
      </c>
      <c r="F275" s="3">
        <v>98</v>
      </c>
      <c r="G275" s="3">
        <f t="shared" si="13"/>
        <v>-4</v>
      </c>
      <c r="H275" s="3">
        <f t="shared" si="12"/>
        <v>8.1083306163077964</v>
      </c>
      <c r="I275" s="3">
        <f t="shared" si="14"/>
        <v>146.61167031381675</v>
      </c>
    </row>
    <row r="276" spans="2:9">
      <c r="B276" s="3">
        <v>273</v>
      </c>
      <c r="C276" s="3">
        <v>12</v>
      </c>
      <c r="D276" s="3">
        <v>28</v>
      </c>
      <c r="E276" s="3">
        <v>86</v>
      </c>
      <c r="F276" s="3">
        <v>102</v>
      </c>
      <c r="G276" s="3">
        <f t="shared" si="13"/>
        <v>-16</v>
      </c>
      <c r="H276" s="3">
        <f t="shared" si="12"/>
        <v>1.8280427060592184</v>
      </c>
      <c r="I276" s="3">
        <f t="shared" si="14"/>
        <v>317.83910672907132</v>
      </c>
    </row>
    <row r="277" spans="2:9">
      <c r="B277" s="3">
        <v>274</v>
      </c>
      <c r="C277" s="3">
        <v>9</v>
      </c>
      <c r="D277" s="3">
        <v>3</v>
      </c>
      <c r="E277" s="3">
        <v>89</v>
      </c>
      <c r="F277" s="3">
        <v>106</v>
      </c>
      <c r="G277" s="3">
        <f t="shared" si="13"/>
        <v>-17</v>
      </c>
      <c r="H277" s="3">
        <f t="shared" si="12"/>
        <v>-2.1877285577582191</v>
      </c>
      <c r="I277" s="3">
        <f t="shared" si="14"/>
        <v>219.40338527865137</v>
      </c>
    </row>
    <row r="278" spans="2:9">
      <c r="B278" s="3">
        <v>275</v>
      </c>
      <c r="C278" s="3">
        <v>1</v>
      </c>
      <c r="D278" s="3">
        <v>20</v>
      </c>
      <c r="E278" s="3">
        <v>107</v>
      </c>
      <c r="F278" s="3">
        <v>104</v>
      </c>
      <c r="G278" s="3">
        <f t="shared" si="13"/>
        <v>3</v>
      </c>
      <c r="H278" s="3">
        <f t="shared" si="12"/>
        <v>-2.0635177206940227</v>
      </c>
      <c r="I278" s="3">
        <f t="shared" si="14"/>
        <v>25.63921170778239</v>
      </c>
    </row>
    <row r="279" spans="2:9">
      <c r="B279" s="3">
        <v>276</v>
      </c>
      <c r="C279" s="3">
        <v>19</v>
      </c>
      <c r="D279" s="3">
        <v>11</v>
      </c>
      <c r="E279" s="3">
        <v>101</v>
      </c>
      <c r="F279" s="3">
        <v>99</v>
      </c>
      <c r="G279" s="3">
        <f t="shared" si="13"/>
        <v>2</v>
      </c>
      <c r="H279" s="3">
        <f t="shared" si="12"/>
        <v>-0.95663309856138801</v>
      </c>
      <c r="I279" s="3">
        <f t="shared" si="14"/>
        <v>8.7416792795087144</v>
      </c>
    </row>
    <row r="280" spans="2:9">
      <c r="B280" s="3">
        <v>277</v>
      </c>
      <c r="C280" s="3">
        <v>5</v>
      </c>
      <c r="D280" s="3">
        <v>7</v>
      </c>
      <c r="E280" s="3">
        <v>109</v>
      </c>
      <c r="F280" s="3">
        <v>99</v>
      </c>
      <c r="G280" s="3">
        <f t="shared" si="13"/>
        <v>10</v>
      </c>
      <c r="H280" s="3">
        <f t="shared" si="12"/>
        <v>5.0094978628949463</v>
      </c>
      <c r="I280" s="3">
        <f t="shared" si="14"/>
        <v>24.905111580450107</v>
      </c>
    </row>
    <row r="281" spans="2:9">
      <c r="B281" s="3">
        <v>278</v>
      </c>
      <c r="C281" s="3">
        <v>14</v>
      </c>
      <c r="D281" s="3">
        <v>21</v>
      </c>
      <c r="E281" s="3">
        <v>92</v>
      </c>
      <c r="F281" s="3">
        <v>83</v>
      </c>
      <c r="G281" s="3">
        <f t="shared" si="13"/>
        <v>9</v>
      </c>
      <c r="H281" s="3">
        <f t="shared" si="12"/>
        <v>-4.2469168128455967</v>
      </c>
      <c r="I281" s="3">
        <f t="shared" si="14"/>
        <v>175.48080504645137</v>
      </c>
    </row>
    <row r="282" spans="2:9">
      <c r="B282" s="3">
        <v>279</v>
      </c>
      <c r="C282" s="3">
        <v>17</v>
      </c>
      <c r="D282" s="3">
        <v>10</v>
      </c>
      <c r="E282" s="3">
        <v>107</v>
      </c>
      <c r="F282" s="3">
        <v>97</v>
      </c>
      <c r="G282" s="3">
        <f t="shared" si="13"/>
        <v>10</v>
      </c>
      <c r="H282" s="3">
        <f t="shared" si="12"/>
        <v>10.949301113341878</v>
      </c>
      <c r="I282" s="3">
        <f t="shared" si="14"/>
        <v>0.9011726037921296</v>
      </c>
    </row>
    <row r="283" spans="2:9">
      <c r="B283" s="3">
        <v>280</v>
      </c>
      <c r="C283" s="3">
        <v>16</v>
      </c>
      <c r="D283" s="3">
        <v>18</v>
      </c>
      <c r="E283" s="3">
        <v>95</v>
      </c>
      <c r="F283" s="3">
        <v>79</v>
      </c>
      <c r="G283" s="3">
        <f t="shared" si="13"/>
        <v>16</v>
      </c>
      <c r="H283" s="3">
        <f t="shared" si="12"/>
        <v>-0.618502646547054</v>
      </c>
      <c r="I283" s="3">
        <f t="shared" si="14"/>
        <v>276.17463021329144</v>
      </c>
    </row>
    <row r="284" spans="2:9">
      <c r="B284" s="3">
        <v>281</v>
      </c>
      <c r="C284" s="3">
        <v>6</v>
      </c>
      <c r="D284" s="3">
        <v>29</v>
      </c>
      <c r="E284" s="3">
        <v>95</v>
      </c>
      <c r="F284" s="3">
        <v>102</v>
      </c>
      <c r="G284" s="3">
        <f t="shared" si="13"/>
        <v>-7</v>
      </c>
      <c r="H284" s="3">
        <f t="shared" si="12"/>
        <v>9.5134738386459876</v>
      </c>
      <c r="I284" s="3">
        <f t="shared" si="14"/>
        <v>272.69481821964541</v>
      </c>
    </row>
    <row r="285" spans="2:9">
      <c r="B285" s="3">
        <v>282</v>
      </c>
      <c r="C285" s="3">
        <v>4</v>
      </c>
      <c r="D285" s="3">
        <v>2</v>
      </c>
      <c r="E285" s="3">
        <v>87</v>
      </c>
      <c r="F285" s="3">
        <v>84</v>
      </c>
      <c r="G285" s="3">
        <f t="shared" si="13"/>
        <v>3</v>
      </c>
      <c r="H285" s="3">
        <f t="shared" si="12"/>
        <v>-7.3828439133765436</v>
      </c>
      <c r="I285" s="3">
        <f t="shared" si="14"/>
        <v>107.80344772954034</v>
      </c>
    </row>
    <row r="286" spans="2:9">
      <c r="B286" s="3">
        <v>283</v>
      </c>
      <c r="C286" s="3">
        <v>28</v>
      </c>
      <c r="D286" s="3">
        <v>9</v>
      </c>
      <c r="E286" s="3">
        <v>111</v>
      </c>
      <c r="F286" s="3">
        <v>101</v>
      </c>
      <c r="G286" s="3">
        <f t="shared" si="13"/>
        <v>10</v>
      </c>
      <c r="H286" s="3">
        <f t="shared" si="12"/>
        <v>9.5896222986720456</v>
      </c>
      <c r="I286" s="3">
        <f t="shared" si="14"/>
        <v>0.16840985774721573</v>
      </c>
    </row>
    <row r="287" spans="2:9">
      <c r="B287" s="3">
        <v>284</v>
      </c>
      <c r="C287" s="3">
        <v>23</v>
      </c>
      <c r="D287" s="3">
        <v>26</v>
      </c>
      <c r="E287" s="3">
        <v>113</v>
      </c>
      <c r="F287" s="3">
        <v>92</v>
      </c>
      <c r="G287" s="3">
        <f t="shared" si="13"/>
        <v>21</v>
      </c>
      <c r="H287" s="3">
        <f t="shared" si="12"/>
        <v>3.6688909444291475</v>
      </c>
      <c r="I287" s="3">
        <f t="shared" si="14"/>
        <v>300.36734109609</v>
      </c>
    </row>
    <row r="288" spans="2:9">
      <c r="B288" s="3">
        <v>285</v>
      </c>
      <c r="C288" s="3">
        <v>27</v>
      </c>
      <c r="D288" s="3">
        <v>22</v>
      </c>
      <c r="E288" s="3">
        <v>90</v>
      </c>
      <c r="F288" s="3">
        <v>91</v>
      </c>
      <c r="G288" s="3">
        <f t="shared" si="13"/>
        <v>-1</v>
      </c>
      <c r="H288" s="3">
        <f t="shared" si="12"/>
        <v>2.9317475947954961</v>
      </c>
      <c r="I288" s="3">
        <f t="shared" si="14"/>
        <v>15.458639149180168</v>
      </c>
    </row>
    <row r="289" spans="2:9">
      <c r="B289" s="3">
        <v>286</v>
      </c>
      <c r="C289" s="3">
        <v>8</v>
      </c>
      <c r="D289" s="3">
        <v>10</v>
      </c>
      <c r="E289" s="3">
        <v>105</v>
      </c>
      <c r="F289" s="3">
        <v>77</v>
      </c>
      <c r="G289" s="3">
        <f t="shared" si="13"/>
        <v>28</v>
      </c>
      <c r="H289" s="3">
        <f t="shared" si="12"/>
        <v>9.1294558699069412</v>
      </c>
      <c r="I289" s="3">
        <f t="shared" si="14"/>
        <v>356.09743576578961</v>
      </c>
    </row>
    <row r="290" spans="2:9">
      <c r="B290" s="3">
        <v>287</v>
      </c>
      <c r="C290" s="3">
        <v>24</v>
      </c>
      <c r="D290" s="3">
        <v>15</v>
      </c>
      <c r="E290" s="3">
        <v>95</v>
      </c>
      <c r="F290" s="3">
        <v>88</v>
      </c>
      <c r="G290" s="3">
        <f t="shared" si="13"/>
        <v>7</v>
      </c>
      <c r="H290" s="3">
        <f t="shared" si="12"/>
        <v>12.716605418080192</v>
      </c>
      <c r="I290" s="3">
        <f t="shared" si="14"/>
        <v>32.679577506023811</v>
      </c>
    </row>
    <row r="291" spans="2:9">
      <c r="B291" s="3">
        <v>288</v>
      </c>
      <c r="C291" s="3">
        <v>12</v>
      </c>
      <c r="D291" s="3">
        <v>3</v>
      </c>
      <c r="E291" s="3">
        <v>89</v>
      </c>
      <c r="F291" s="3">
        <v>78</v>
      </c>
      <c r="G291" s="3">
        <f t="shared" si="13"/>
        <v>11</v>
      </c>
      <c r="H291" s="3">
        <f t="shared" si="12"/>
        <v>2.5215762098110677</v>
      </c>
      <c r="I291" s="3">
        <f t="shared" si="14"/>
        <v>71.883669966041666</v>
      </c>
    </row>
    <row r="292" spans="2:9">
      <c r="B292" s="3">
        <v>289</v>
      </c>
      <c r="C292" s="3">
        <v>28</v>
      </c>
      <c r="D292" s="3">
        <v>6</v>
      </c>
      <c r="E292" s="3">
        <v>107</v>
      </c>
      <c r="F292" s="3">
        <v>98</v>
      </c>
      <c r="G292" s="3">
        <f t="shared" si="13"/>
        <v>9</v>
      </c>
      <c r="H292" s="3">
        <f t="shared" si="12"/>
        <v>0.2307099991172441</v>
      </c>
      <c r="I292" s="3">
        <f t="shared" si="14"/>
        <v>76.900447119582267</v>
      </c>
    </row>
    <row r="293" spans="2:9">
      <c r="B293" s="3">
        <v>290</v>
      </c>
      <c r="C293" s="3">
        <v>12</v>
      </c>
      <c r="D293" s="3">
        <v>20</v>
      </c>
      <c r="E293" s="3">
        <v>100</v>
      </c>
      <c r="F293" s="3">
        <v>92</v>
      </c>
      <c r="G293" s="3">
        <f t="shared" si="13"/>
        <v>8</v>
      </c>
      <c r="H293" s="3">
        <f t="shared" si="12"/>
        <v>2.2751187827803663</v>
      </c>
      <c r="I293" s="3">
        <f t="shared" si="14"/>
        <v>32.774264951274162</v>
      </c>
    </row>
    <row r="294" spans="2:9">
      <c r="B294" s="3">
        <v>291</v>
      </c>
      <c r="C294" s="3">
        <v>19</v>
      </c>
      <c r="D294" s="3">
        <v>2</v>
      </c>
      <c r="E294" s="3">
        <v>93</v>
      </c>
      <c r="F294" s="3">
        <v>102</v>
      </c>
      <c r="G294" s="3">
        <f t="shared" si="13"/>
        <v>-9</v>
      </c>
      <c r="H294" s="3">
        <f t="shared" si="12"/>
        <v>-3.0173881754476728</v>
      </c>
      <c r="I294" s="3">
        <f t="shared" si="14"/>
        <v>35.791644243273325</v>
      </c>
    </row>
    <row r="295" spans="2:9">
      <c r="B295" s="3">
        <v>292</v>
      </c>
      <c r="C295" s="3">
        <v>15</v>
      </c>
      <c r="D295" s="3">
        <v>16</v>
      </c>
      <c r="E295" s="3">
        <v>99</v>
      </c>
      <c r="F295" s="3">
        <v>97</v>
      </c>
      <c r="G295" s="3">
        <f t="shared" si="13"/>
        <v>2</v>
      </c>
      <c r="H295" s="3">
        <f t="shared" si="12"/>
        <v>2.1230357294400166</v>
      </c>
      <c r="I295" s="3">
        <f t="shared" si="14"/>
        <v>1.5137790718836971E-2</v>
      </c>
    </row>
    <row r="296" spans="2:9">
      <c r="B296" s="3">
        <v>293</v>
      </c>
      <c r="C296" s="3">
        <v>1</v>
      </c>
      <c r="D296" s="3">
        <v>21</v>
      </c>
      <c r="E296" s="3">
        <v>89</v>
      </c>
      <c r="F296" s="3">
        <v>87</v>
      </c>
      <c r="G296" s="3">
        <f t="shared" si="13"/>
        <v>2</v>
      </c>
      <c r="H296" s="3">
        <f t="shared" si="12"/>
        <v>-1.9343874942438519</v>
      </c>
      <c r="I296" s="3">
        <f t="shared" si="14"/>
        <v>15.479404954862417</v>
      </c>
    </row>
    <row r="297" spans="2:9">
      <c r="B297" s="3">
        <v>294</v>
      </c>
      <c r="C297" s="3">
        <v>14</v>
      </c>
      <c r="D297" s="3">
        <v>29</v>
      </c>
      <c r="E297" s="3">
        <v>81</v>
      </c>
      <c r="F297" s="3">
        <v>91</v>
      </c>
      <c r="G297" s="3">
        <f t="shared" si="13"/>
        <v>-10</v>
      </c>
      <c r="H297" s="3">
        <f t="shared" si="12"/>
        <v>-1.7872995154156601</v>
      </c>
      <c r="I297" s="3">
        <f t="shared" si="14"/>
        <v>67.448449249491858</v>
      </c>
    </row>
    <row r="298" spans="2:9">
      <c r="B298" s="3">
        <v>295</v>
      </c>
      <c r="C298" s="3">
        <v>17</v>
      </c>
      <c r="D298" s="3">
        <v>9</v>
      </c>
      <c r="E298" s="3">
        <v>107</v>
      </c>
      <c r="F298" s="3">
        <v>86</v>
      </c>
      <c r="G298" s="3">
        <f t="shared" si="13"/>
        <v>21</v>
      </c>
      <c r="H298" s="3">
        <f t="shared" si="12"/>
        <v>11.437673601354392</v>
      </c>
      <c r="I298" s="3">
        <f t="shared" si="14"/>
        <v>91.438086154234682</v>
      </c>
    </row>
    <row r="299" spans="2:9">
      <c r="B299" s="3">
        <v>296</v>
      </c>
      <c r="C299" s="3">
        <v>6</v>
      </c>
      <c r="D299" s="3">
        <v>23</v>
      </c>
      <c r="E299" s="3">
        <v>105</v>
      </c>
      <c r="F299" s="3">
        <v>103</v>
      </c>
      <c r="G299" s="3">
        <f t="shared" si="13"/>
        <v>2</v>
      </c>
      <c r="H299" s="3">
        <f t="shared" si="12"/>
        <v>4.7092234901728975</v>
      </c>
      <c r="I299" s="3">
        <f t="shared" si="14"/>
        <v>7.3398919197046162</v>
      </c>
    </row>
    <row r="300" spans="2:9">
      <c r="B300" s="3">
        <v>297</v>
      </c>
      <c r="C300" s="3">
        <v>10</v>
      </c>
      <c r="D300" s="3">
        <v>5</v>
      </c>
      <c r="E300" s="3">
        <v>102</v>
      </c>
      <c r="F300" s="3">
        <v>107</v>
      </c>
      <c r="G300" s="3">
        <f t="shared" si="13"/>
        <v>-5</v>
      </c>
      <c r="H300" s="3">
        <f t="shared" si="12"/>
        <v>2.5825837838870087</v>
      </c>
      <c r="I300" s="3">
        <f t="shared" si="14"/>
        <v>57.495576839666221</v>
      </c>
    </row>
    <row r="301" spans="2:9">
      <c r="B301" s="3">
        <v>298</v>
      </c>
      <c r="C301" s="3">
        <v>4</v>
      </c>
      <c r="D301" s="3">
        <v>18</v>
      </c>
      <c r="E301" s="3">
        <v>93</v>
      </c>
      <c r="F301" s="3">
        <v>107</v>
      </c>
      <c r="G301" s="3">
        <f t="shared" si="13"/>
        <v>-14</v>
      </c>
      <c r="H301" s="3">
        <f t="shared" si="12"/>
        <v>-8.519906565710194</v>
      </c>
      <c r="I301" s="3">
        <f t="shared" si="14"/>
        <v>30.031424048546238</v>
      </c>
    </row>
    <row r="302" spans="2:9">
      <c r="B302" s="3">
        <v>299</v>
      </c>
      <c r="C302" s="3">
        <v>7</v>
      </c>
      <c r="D302" s="3">
        <v>3</v>
      </c>
      <c r="E302" s="3">
        <v>96</v>
      </c>
      <c r="F302" s="3">
        <v>99</v>
      </c>
      <c r="G302" s="3">
        <f t="shared" si="13"/>
        <v>-3</v>
      </c>
      <c r="H302" s="3">
        <f t="shared" si="12"/>
        <v>-2.5830774793656825</v>
      </c>
      <c r="I302" s="3">
        <f t="shared" si="14"/>
        <v>0.17382438821207286</v>
      </c>
    </row>
    <row r="303" spans="2:9">
      <c r="B303" s="3">
        <v>300</v>
      </c>
      <c r="C303" s="3">
        <v>24</v>
      </c>
      <c r="D303" s="3">
        <v>20</v>
      </c>
      <c r="E303" s="3">
        <v>112</v>
      </c>
      <c r="F303" s="3">
        <v>100</v>
      </c>
      <c r="G303" s="3">
        <f t="shared" si="13"/>
        <v>12</v>
      </c>
      <c r="H303" s="3">
        <f t="shared" si="12"/>
        <v>9.8632469190982075</v>
      </c>
      <c r="I303" s="3">
        <f t="shared" si="14"/>
        <v>4.5657137287433018</v>
      </c>
    </row>
    <row r="304" spans="2:9">
      <c r="B304" s="3">
        <v>301</v>
      </c>
      <c r="C304" s="3">
        <v>13</v>
      </c>
      <c r="D304" s="3">
        <v>26</v>
      </c>
      <c r="E304" s="3">
        <v>93</v>
      </c>
      <c r="F304" s="3">
        <v>104</v>
      </c>
      <c r="G304" s="3">
        <f t="shared" si="13"/>
        <v>-11</v>
      </c>
      <c r="H304" s="3">
        <f t="shared" si="12"/>
        <v>7.995058793385768</v>
      </c>
      <c r="I304" s="3">
        <f t="shared" si="14"/>
        <v>360.81225856418195</v>
      </c>
    </row>
    <row r="305" spans="2:9">
      <c r="B305" s="3">
        <v>302</v>
      </c>
      <c r="C305" s="3">
        <v>29</v>
      </c>
      <c r="D305" s="3">
        <v>15</v>
      </c>
      <c r="E305" s="3">
        <v>82</v>
      </c>
      <c r="F305" s="3">
        <v>80</v>
      </c>
      <c r="G305" s="3">
        <f t="shared" si="13"/>
        <v>2</v>
      </c>
      <c r="H305" s="3">
        <f t="shared" si="12"/>
        <v>3.6187910936828667</v>
      </c>
      <c r="I305" s="3">
        <f t="shared" si="14"/>
        <v>2.6204846049869714</v>
      </c>
    </row>
    <row r="306" spans="2:9">
      <c r="B306" s="3">
        <v>303</v>
      </c>
      <c r="C306" s="3">
        <v>25</v>
      </c>
      <c r="D306" s="3">
        <v>27</v>
      </c>
      <c r="E306" s="3">
        <v>108</v>
      </c>
      <c r="F306" s="3">
        <v>95</v>
      </c>
      <c r="G306" s="3">
        <f t="shared" si="13"/>
        <v>13</v>
      </c>
      <c r="H306" s="3">
        <f t="shared" si="12"/>
        <v>10.548442568927499</v>
      </c>
      <c r="I306" s="3">
        <f t="shared" si="14"/>
        <v>6.0101338378468023</v>
      </c>
    </row>
    <row r="307" spans="2:9">
      <c r="B307" s="3">
        <v>304</v>
      </c>
      <c r="C307" s="3">
        <v>28</v>
      </c>
      <c r="D307" s="3">
        <v>17</v>
      </c>
      <c r="E307" s="3">
        <v>87</v>
      </c>
      <c r="F307" s="3">
        <v>98</v>
      </c>
      <c r="G307" s="3">
        <f t="shared" si="13"/>
        <v>-11</v>
      </c>
      <c r="H307" s="3">
        <f t="shared" si="12"/>
        <v>1.5061288158986419</v>
      </c>
      <c r="I307" s="3">
        <f t="shared" si="14"/>
        <v>156.40325795985035</v>
      </c>
    </row>
    <row r="308" spans="2:9">
      <c r="B308" s="3">
        <v>305</v>
      </c>
      <c r="C308" s="3">
        <v>22</v>
      </c>
      <c r="D308" s="3">
        <v>24</v>
      </c>
      <c r="E308" s="3">
        <v>114</v>
      </c>
      <c r="F308" s="3">
        <v>88</v>
      </c>
      <c r="G308" s="3">
        <f t="shared" si="13"/>
        <v>26</v>
      </c>
      <c r="H308" s="3">
        <f t="shared" si="12"/>
        <v>-4.4432504394537933</v>
      </c>
      <c r="I308" s="3">
        <f t="shared" si="14"/>
        <v>926.79149731930352</v>
      </c>
    </row>
    <row r="309" spans="2:9">
      <c r="B309" s="3">
        <v>306</v>
      </c>
      <c r="C309" s="3">
        <v>12</v>
      </c>
      <c r="D309" s="3">
        <v>26</v>
      </c>
      <c r="E309" s="3">
        <v>114</v>
      </c>
      <c r="F309" s="3">
        <v>94</v>
      </c>
      <c r="G309" s="3">
        <f t="shared" si="13"/>
        <v>20</v>
      </c>
      <c r="H309" s="3">
        <f t="shared" si="12"/>
        <v>0.37432678403554309</v>
      </c>
      <c r="I309" s="3">
        <f t="shared" si="14"/>
        <v>385.16704917982469</v>
      </c>
    </row>
    <row r="310" spans="2:9">
      <c r="B310" s="3">
        <v>307</v>
      </c>
      <c r="C310" s="3">
        <v>11</v>
      </c>
      <c r="D310" s="3">
        <v>10</v>
      </c>
      <c r="E310" s="3">
        <v>108</v>
      </c>
      <c r="F310" s="3">
        <v>106</v>
      </c>
      <c r="G310" s="3">
        <f t="shared" si="13"/>
        <v>2</v>
      </c>
      <c r="H310" s="3">
        <f t="shared" si="12"/>
        <v>7.8068246600054767</v>
      </c>
      <c r="I310" s="3">
        <f t="shared" si="14"/>
        <v>33.719212632047721</v>
      </c>
    </row>
    <row r="311" spans="2:9">
      <c r="B311" s="3">
        <v>308</v>
      </c>
      <c r="C311" s="3">
        <v>3</v>
      </c>
      <c r="D311" s="3">
        <v>27</v>
      </c>
      <c r="E311" s="3">
        <v>104</v>
      </c>
      <c r="F311" s="3">
        <v>90</v>
      </c>
      <c r="G311" s="3">
        <f t="shared" si="13"/>
        <v>14</v>
      </c>
      <c r="H311" s="3">
        <f t="shared" si="12"/>
        <v>4.8185189728533429</v>
      </c>
      <c r="I311" s="3">
        <f t="shared" si="14"/>
        <v>84.299593851854013</v>
      </c>
    </row>
    <row r="312" spans="2:9">
      <c r="B312" s="3">
        <v>309</v>
      </c>
      <c r="C312" s="3">
        <v>8</v>
      </c>
      <c r="D312" s="3">
        <v>19</v>
      </c>
      <c r="E312" s="3">
        <v>99</v>
      </c>
      <c r="F312" s="3">
        <v>97</v>
      </c>
      <c r="G312" s="3">
        <f t="shared" si="13"/>
        <v>2</v>
      </c>
      <c r="H312" s="3">
        <f t="shared" si="12"/>
        <v>8.9876245456248292</v>
      </c>
      <c r="I312" s="3">
        <f t="shared" si="14"/>
        <v>48.826896790618598</v>
      </c>
    </row>
    <row r="313" spans="2:9">
      <c r="B313" s="3">
        <v>310</v>
      </c>
      <c r="C313" s="3">
        <v>6</v>
      </c>
      <c r="D313" s="3">
        <v>5</v>
      </c>
      <c r="E313" s="3">
        <v>102</v>
      </c>
      <c r="F313" s="3">
        <v>82</v>
      </c>
      <c r="G313" s="3">
        <f t="shared" si="13"/>
        <v>20</v>
      </c>
      <c r="H313" s="3">
        <f t="shared" si="12"/>
        <v>11.453123595429297</v>
      </c>
      <c r="I313" s="3">
        <f t="shared" si="14"/>
        <v>73.049096275007429</v>
      </c>
    </row>
    <row r="314" spans="2:9">
      <c r="B314" s="3">
        <v>311</v>
      </c>
      <c r="C314" s="3">
        <v>7</v>
      </c>
      <c r="D314" s="3">
        <v>14</v>
      </c>
      <c r="E314" s="3">
        <v>89</v>
      </c>
      <c r="F314" s="3">
        <v>86</v>
      </c>
      <c r="G314" s="3">
        <f t="shared" si="13"/>
        <v>3</v>
      </c>
      <c r="H314" s="3">
        <f t="shared" si="12"/>
        <v>4.9006922514803719</v>
      </c>
      <c r="I314" s="3">
        <f t="shared" si="14"/>
        <v>3.6126310348375252</v>
      </c>
    </row>
    <row r="315" spans="2:9">
      <c r="B315" s="3">
        <v>312</v>
      </c>
      <c r="C315" s="3">
        <v>9</v>
      </c>
      <c r="D315" s="3">
        <v>20</v>
      </c>
      <c r="E315" s="3">
        <v>100</v>
      </c>
      <c r="F315" s="3">
        <v>105</v>
      </c>
      <c r="G315" s="3">
        <f t="shared" si="13"/>
        <v>-5</v>
      </c>
      <c r="H315" s="3">
        <f t="shared" si="12"/>
        <v>-2.4341859847889209</v>
      </c>
      <c r="I315" s="3">
        <f t="shared" si="14"/>
        <v>6.5834015606535994</v>
      </c>
    </row>
    <row r="316" spans="2:9">
      <c r="B316" s="3">
        <v>313</v>
      </c>
      <c r="C316" s="3">
        <v>21</v>
      </c>
      <c r="D316" s="3">
        <v>16</v>
      </c>
      <c r="E316" s="3">
        <v>80</v>
      </c>
      <c r="F316" s="3">
        <v>96</v>
      </c>
      <c r="G316" s="3">
        <f t="shared" si="13"/>
        <v>-16</v>
      </c>
      <c r="H316" s="3">
        <f t="shared" si="12"/>
        <v>4.8472640019718307</v>
      </c>
      <c r="I316" s="3">
        <f t="shared" si="14"/>
        <v>434.60841636791054</v>
      </c>
    </row>
    <row r="317" spans="2:9">
      <c r="B317" s="3">
        <v>314</v>
      </c>
      <c r="C317" s="3">
        <v>29</v>
      </c>
      <c r="D317" s="3">
        <v>19</v>
      </c>
      <c r="E317" s="3">
        <v>96</v>
      </c>
      <c r="F317" s="3">
        <v>80</v>
      </c>
      <c r="G317" s="3">
        <f t="shared" si="13"/>
        <v>16</v>
      </c>
      <c r="H317" s="3">
        <f t="shared" si="12"/>
        <v>5.9235948857761649</v>
      </c>
      <c r="I317" s="3">
        <f t="shared" si="14"/>
        <v>101.53394002595626</v>
      </c>
    </row>
    <row r="318" spans="2:9">
      <c r="B318" s="3">
        <v>315</v>
      </c>
      <c r="C318" s="3">
        <v>2</v>
      </c>
      <c r="D318" s="3">
        <v>4</v>
      </c>
      <c r="E318" s="3">
        <v>107</v>
      </c>
      <c r="F318" s="3">
        <v>101</v>
      </c>
      <c r="G318" s="3">
        <f t="shared" si="13"/>
        <v>6</v>
      </c>
      <c r="H318" s="3">
        <f t="shared" si="12"/>
        <v>14.09120415053852</v>
      </c>
      <c r="I318" s="3">
        <f t="shared" si="14"/>
        <v>65.467584605691769</v>
      </c>
    </row>
    <row r="319" spans="2:9">
      <c r="B319" s="3">
        <v>316</v>
      </c>
      <c r="C319" s="3">
        <v>15</v>
      </c>
      <c r="D319" s="3">
        <v>18</v>
      </c>
      <c r="E319" s="3">
        <v>86</v>
      </c>
      <c r="F319" s="3">
        <v>95</v>
      </c>
      <c r="G319" s="3">
        <f t="shared" si="13"/>
        <v>-9</v>
      </c>
      <c r="H319" s="3">
        <f t="shared" si="12"/>
        <v>-1.8496470356880259</v>
      </c>
      <c r="I319" s="3">
        <f t="shared" si="14"/>
        <v>51.127547514245038</v>
      </c>
    </row>
    <row r="320" spans="2:9">
      <c r="B320" s="3">
        <v>317</v>
      </c>
      <c r="C320" s="3">
        <v>17</v>
      </c>
      <c r="D320" s="3">
        <v>24</v>
      </c>
      <c r="E320" s="3">
        <v>114</v>
      </c>
      <c r="F320" s="3">
        <v>94</v>
      </c>
      <c r="G320" s="3">
        <f t="shared" si="13"/>
        <v>20</v>
      </c>
      <c r="H320" s="3">
        <f t="shared" si="12"/>
        <v>-0.85975930253273525</v>
      </c>
      <c r="I320" s="3">
        <f t="shared" si="14"/>
        <v>435.12955815960106</v>
      </c>
    </row>
    <row r="321" spans="2:9">
      <c r="B321" s="3">
        <v>318</v>
      </c>
      <c r="C321" s="3">
        <v>28</v>
      </c>
      <c r="D321" s="3">
        <v>23</v>
      </c>
      <c r="E321" s="3">
        <v>93</v>
      </c>
      <c r="F321" s="3">
        <v>85</v>
      </c>
      <c r="G321" s="3">
        <f t="shared" si="13"/>
        <v>8</v>
      </c>
      <c r="H321" s="3">
        <f t="shared" si="12"/>
        <v>1.585753370709154</v>
      </c>
      <c r="I321" s="3">
        <f t="shared" si="14"/>
        <v>41.142559821368977</v>
      </c>
    </row>
    <row r="322" spans="2:9">
      <c r="B322" s="3">
        <v>319</v>
      </c>
      <c r="C322" s="3">
        <v>22</v>
      </c>
      <c r="D322" s="3">
        <v>25</v>
      </c>
      <c r="E322" s="3">
        <v>93</v>
      </c>
      <c r="F322" s="3">
        <v>105</v>
      </c>
      <c r="G322" s="3">
        <f t="shared" si="13"/>
        <v>-12</v>
      </c>
      <c r="H322" s="3">
        <f t="shared" si="12"/>
        <v>-3.4176498079800295</v>
      </c>
      <c r="I322" s="3">
        <f t="shared" si="14"/>
        <v>73.65673481846521</v>
      </c>
    </row>
    <row r="323" spans="2:9">
      <c r="B323" s="3">
        <v>320</v>
      </c>
      <c r="C323" s="3">
        <v>13</v>
      </c>
      <c r="D323" s="3">
        <v>12</v>
      </c>
      <c r="E323" s="3">
        <v>110</v>
      </c>
      <c r="F323" s="3">
        <v>80</v>
      </c>
      <c r="G323" s="3">
        <f t="shared" si="13"/>
        <v>30</v>
      </c>
      <c r="H323" s="3">
        <f t="shared" si="12"/>
        <v>10.974912127931214</v>
      </c>
      <c r="I323" s="3">
        <f t="shared" si="14"/>
        <v>361.9539685399389</v>
      </c>
    </row>
    <row r="324" spans="2:9">
      <c r="B324" s="3">
        <v>321</v>
      </c>
      <c r="C324" s="3">
        <v>5</v>
      </c>
      <c r="D324" s="3">
        <v>21</v>
      </c>
      <c r="E324" s="3">
        <v>91</v>
      </c>
      <c r="F324" s="3">
        <v>94</v>
      </c>
      <c r="G324" s="3">
        <f t="shared" si="13"/>
        <v>-3</v>
      </c>
      <c r="H324" s="3">
        <f t="shared" ref="H324:H387" si="15">home_edge+VLOOKUP(C324,lookup,3)-VLOOKUP(D324,lookup,3)</f>
        <v>-1.0450869356322563</v>
      </c>
      <c r="I324" s="3">
        <f t="shared" si="14"/>
        <v>3.821685089235682</v>
      </c>
    </row>
    <row r="325" spans="2:9">
      <c r="B325" s="3">
        <v>322</v>
      </c>
      <c r="C325" s="3">
        <v>3</v>
      </c>
      <c r="D325" s="3">
        <v>2</v>
      </c>
      <c r="E325" s="3">
        <v>97</v>
      </c>
      <c r="F325" s="3">
        <v>106</v>
      </c>
      <c r="G325" s="3">
        <f t="shared" ref="G325:G388" si="16">E325-F325</f>
        <v>-9</v>
      </c>
      <c r="H325" s="3">
        <f t="shared" si="15"/>
        <v>1.8943166885969087</v>
      </c>
      <c r="I325" s="3">
        <f t="shared" ref="I325:I388" si="17">(G325-H325)^2</f>
        <v>118.68613611144113</v>
      </c>
    </row>
    <row r="326" spans="2:9">
      <c r="B326" s="3">
        <v>323</v>
      </c>
      <c r="C326" s="3">
        <v>6</v>
      </c>
      <c r="D326" s="3">
        <v>17</v>
      </c>
      <c r="E326" s="3">
        <v>125</v>
      </c>
      <c r="F326" s="3">
        <v>117</v>
      </c>
      <c r="G326" s="3">
        <f t="shared" si="16"/>
        <v>8</v>
      </c>
      <c r="H326" s="3">
        <f t="shared" si="15"/>
        <v>4.6295989353623863</v>
      </c>
      <c r="I326" s="3">
        <f t="shared" si="17"/>
        <v>11.359603336510359</v>
      </c>
    </row>
    <row r="327" spans="2:9">
      <c r="B327" s="3">
        <v>324</v>
      </c>
      <c r="C327" s="3">
        <v>25</v>
      </c>
      <c r="D327" s="3">
        <v>28</v>
      </c>
      <c r="E327" s="3">
        <v>100</v>
      </c>
      <c r="F327" s="3">
        <v>80</v>
      </c>
      <c r="G327" s="3">
        <f t="shared" si="16"/>
        <v>20</v>
      </c>
      <c r="H327" s="3">
        <f t="shared" si="15"/>
        <v>8.3905702109032951</v>
      </c>
      <c r="I327" s="3">
        <f t="shared" si="17"/>
        <v>134.77886002796595</v>
      </c>
    </row>
    <row r="328" spans="2:9">
      <c r="B328" s="3">
        <v>325</v>
      </c>
      <c r="C328" s="3">
        <v>10</v>
      </c>
      <c r="D328" s="3">
        <v>15</v>
      </c>
      <c r="E328" s="3">
        <v>73</v>
      </c>
      <c r="F328" s="3">
        <v>76</v>
      </c>
      <c r="G328" s="3">
        <f t="shared" si="16"/>
        <v>-3</v>
      </c>
      <c r="H328" s="3">
        <f t="shared" si="15"/>
        <v>0.90754500220557821</v>
      </c>
      <c r="I328" s="3">
        <f t="shared" si="17"/>
        <v>15.268907944261793</v>
      </c>
    </row>
    <row r="329" spans="2:9">
      <c r="B329" s="3">
        <v>326</v>
      </c>
      <c r="C329" s="3">
        <v>16</v>
      </c>
      <c r="D329" s="3">
        <v>11</v>
      </c>
      <c r="E329" s="3">
        <v>115</v>
      </c>
      <c r="F329" s="3">
        <v>95</v>
      </c>
      <c r="G329" s="3">
        <f t="shared" si="16"/>
        <v>20</v>
      </c>
      <c r="H329" s="3">
        <f t="shared" si="15"/>
        <v>2.5793150826728821</v>
      </c>
      <c r="I329" s="3">
        <f t="shared" si="17"/>
        <v>303.48026298878858</v>
      </c>
    </row>
    <row r="330" spans="2:9">
      <c r="B330" s="3">
        <v>327</v>
      </c>
      <c r="C330" s="3">
        <v>4</v>
      </c>
      <c r="D330" s="3">
        <v>1</v>
      </c>
      <c r="E330" s="3">
        <v>79</v>
      </c>
      <c r="F330" s="3">
        <v>80</v>
      </c>
      <c r="G330" s="3">
        <f t="shared" si="16"/>
        <v>-1</v>
      </c>
      <c r="H330" s="3">
        <f t="shared" si="15"/>
        <v>-0.75174007114815389</v>
      </c>
      <c r="I330" s="3">
        <f t="shared" si="17"/>
        <v>6.1632992273523694E-2</v>
      </c>
    </row>
    <row r="331" spans="2:9">
      <c r="B331" s="3">
        <v>328</v>
      </c>
      <c r="C331" s="3">
        <v>7</v>
      </c>
      <c r="D331" s="3">
        <v>22</v>
      </c>
      <c r="E331" s="3">
        <v>106</v>
      </c>
      <c r="F331" s="3">
        <v>98</v>
      </c>
      <c r="G331" s="3">
        <f t="shared" si="16"/>
        <v>8</v>
      </c>
      <c r="H331" s="3">
        <f t="shared" si="15"/>
        <v>-1.5411711488788207</v>
      </c>
      <c r="I331" s="3">
        <f t="shared" si="17"/>
        <v>91.033946892197591</v>
      </c>
    </row>
    <row r="332" spans="2:9">
      <c r="B332" s="3">
        <v>329</v>
      </c>
      <c r="C332" s="3">
        <v>23</v>
      </c>
      <c r="D332" s="3">
        <v>20</v>
      </c>
      <c r="E332" s="3">
        <v>117</v>
      </c>
      <c r="F332" s="3">
        <v>106</v>
      </c>
      <c r="G332" s="3">
        <f t="shared" si="16"/>
        <v>11</v>
      </c>
      <c r="H332" s="3">
        <f t="shared" si="15"/>
        <v>5.5696829431739712</v>
      </c>
      <c r="I332" s="3">
        <f t="shared" si="17"/>
        <v>29.488343337655703</v>
      </c>
    </row>
    <row r="333" spans="2:9">
      <c r="B333" s="3">
        <v>330</v>
      </c>
      <c r="C333" s="3">
        <v>9</v>
      </c>
      <c r="D333" s="3">
        <v>14</v>
      </c>
      <c r="E333" s="3">
        <v>93</v>
      </c>
      <c r="F333" s="3">
        <v>84</v>
      </c>
      <c r="G333" s="3">
        <f t="shared" si="16"/>
        <v>9</v>
      </c>
      <c r="H333" s="3">
        <f t="shared" si="15"/>
        <v>5.2960411730878345</v>
      </c>
      <c r="I333" s="3">
        <f t="shared" si="17"/>
        <v>13.719310991460546</v>
      </c>
    </row>
    <row r="334" spans="2:9">
      <c r="B334" s="3">
        <v>331</v>
      </c>
      <c r="C334" s="3">
        <v>27</v>
      </c>
      <c r="D334" s="3">
        <v>29</v>
      </c>
      <c r="E334" s="3">
        <v>88</v>
      </c>
      <c r="F334" s="3">
        <v>93</v>
      </c>
      <c r="G334" s="3">
        <f t="shared" si="16"/>
        <v>-5</v>
      </c>
      <c r="H334" s="3">
        <f t="shared" si="15"/>
        <v>4.2321313611580393</v>
      </c>
      <c r="I334" s="3">
        <f t="shared" si="17"/>
        <v>85.232249469677797</v>
      </c>
    </row>
    <row r="335" spans="2:9">
      <c r="B335" s="3">
        <v>332</v>
      </c>
      <c r="C335" s="3">
        <v>19</v>
      </c>
      <c r="D335" s="3">
        <v>18</v>
      </c>
      <c r="E335" s="3">
        <v>96</v>
      </c>
      <c r="F335" s="3">
        <v>114</v>
      </c>
      <c r="G335" s="3">
        <f t="shared" si="16"/>
        <v>-18</v>
      </c>
      <c r="H335" s="3">
        <f t="shared" si="15"/>
        <v>-4.1544508277813241</v>
      </c>
      <c r="I335" s="3">
        <f t="shared" si="17"/>
        <v>191.69923188032524</v>
      </c>
    </row>
    <row r="336" spans="2:9">
      <c r="B336" s="3">
        <v>333</v>
      </c>
      <c r="C336" s="3">
        <v>12</v>
      </c>
      <c r="D336" s="3">
        <v>8</v>
      </c>
      <c r="E336" s="3">
        <v>82</v>
      </c>
      <c r="F336" s="3">
        <v>77</v>
      </c>
      <c r="G336" s="3">
        <f t="shared" si="16"/>
        <v>5</v>
      </c>
      <c r="H336" s="3">
        <f t="shared" si="15"/>
        <v>1.7998366468118079</v>
      </c>
      <c r="I336" s="3">
        <f t="shared" si="17"/>
        <v>10.241045487088694</v>
      </c>
    </row>
    <row r="337" spans="2:9">
      <c r="B337" s="3">
        <v>334</v>
      </c>
      <c r="C337" s="3">
        <v>24</v>
      </c>
      <c r="D337" s="3">
        <v>14</v>
      </c>
      <c r="E337" s="3">
        <v>104</v>
      </c>
      <c r="F337" s="3">
        <v>87</v>
      </c>
      <c r="G337" s="3">
        <f t="shared" si="16"/>
        <v>17</v>
      </c>
      <c r="H337" s="3">
        <f t="shared" si="15"/>
        <v>17.593474076974964</v>
      </c>
      <c r="I337" s="3">
        <f t="shared" si="17"/>
        <v>0.35221148004128527</v>
      </c>
    </row>
    <row r="338" spans="2:9">
      <c r="B338" s="3">
        <v>335</v>
      </c>
      <c r="C338" s="3">
        <v>26</v>
      </c>
      <c r="D338" s="3">
        <v>20</v>
      </c>
      <c r="E338" s="3">
        <v>114</v>
      </c>
      <c r="F338" s="3">
        <v>91</v>
      </c>
      <c r="G338" s="3">
        <f t="shared" si="16"/>
        <v>23</v>
      </c>
      <c r="H338" s="3">
        <f t="shared" si="15"/>
        <v>5.2549721173258117</v>
      </c>
      <c r="I338" s="3">
        <f t="shared" si="17"/>
        <v>314.88601455688433</v>
      </c>
    </row>
    <row r="339" spans="2:9">
      <c r="B339" s="3">
        <v>336</v>
      </c>
      <c r="C339" s="3">
        <v>13</v>
      </c>
      <c r="D339" s="3">
        <v>9</v>
      </c>
      <c r="E339" s="3">
        <v>101</v>
      </c>
      <c r="F339" s="3">
        <v>85</v>
      </c>
      <c r="G339" s="3">
        <f t="shared" si="16"/>
        <v>16</v>
      </c>
      <c r="H339" s="3">
        <f t="shared" si="15"/>
        <v>15.684216895500501</v>
      </c>
      <c r="I339" s="3">
        <f t="shared" si="17"/>
        <v>9.9718969087341208E-2</v>
      </c>
    </row>
    <row r="340" spans="2:9">
      <c r="B340" s="3">
        <v>337</v>
      </c>
      <c r="C340" s="3">
        <v>21</v>
      </c>
      <c r="D340" s="3">
        <v>2</v>
      </c>
      <c r="E340" s="3">
        <v>99</v>
      </c>
      <c r="F340" s="3">
        <v>83</v>
      </c>
      <c r="G340" s="3">
        <f t="shared" si="16"/>
        <v>16</v>
      </c>
      <c r="H340" s="3">
        <f t="shared" si="15"/>
        <v>2.01164388917744</v>
      </c>
      <c r="I340" s="3">
        <f t="shared" si="17"/>
        <v>195.67410668318684</v>
      </c>
    </row>
    <row r="341" spans="2:9">
      <c r="B341" s="3">
        <v>338</v>
      </c>
      <c r="C341" s="3">
        <v>3</v>
      </c>
      <c r="D341" s="3">
        <v>19</v>
      </c>
      <c r="E341" s="3">
        <v>95</v>
      </c>
      <c r="F341" s="3">
        <v>100</v>
      </c>
      <c r="G341" s="3">
        <f t="shared" si="16"/>
        <v>-5</v>
      </c>
      <c r="H341" s="3">
        <f t="shared" si="15"/>
        <v>8.26588498262557</v>
      </c>
      <c r="I341" s="3">
        <f t="shared" si="17"/>
        <v>175.98370437225063</v>
      </c>
    </row>
    <row r="342" spans="2:9">
      <c r="B342" s="3">
        <v>339</v>
      </c>
      <c r="C342" s="3">
        <v>5</v>
      </c>
      <c r="D342" s="3">
        <v>4</v>
      </c>
      <c r="E342" s="3">
        <v>102</v>
      </c>
      <c r="F342" s="3">
        <v>84</v>
      </c>
      <c r="G342" s="3">
        <f t="shared" si="16"/>
        <v>18</v>
      </c>
      <c r="H342" s="3">
        <f t="shared" si="15"/>
        <v>8.3494008669217266</v>
      </c>
      <c r="I342" s="3">
        <f t="shared" si="17"/>
        <v>93.13406362737112</v>
      </c>
    </row>
    <row r="343" spans="2:9">
      <c r="B343" s="3">
        <v>340</v>
      </c>
      <c r="C343" s="3">
        <v>15</v>
      </c>
      <c r="D343" s="3">
        <v>28</v>
      </c>
      <c r="E343" s="3">
        <v>56</v>
      </c>
      <c r="F343" s="3">
        <v>95</v>
      </c>
      <c r="G343" s="3">
        <f t="shared" si="16"/>
        <v>-39</v>
      </c>
      <c r="H343" s="3">
        <f t="shared" si="15"/>
        <v>5.374554287785549E-2</v>
      </c>
      <c r="I343" s="3">
        <f t="shared" si="17"/>
        <v>1525.195040927852</v>
      </c>
    </row>
    <row r="344" spans="2:9">
      <c r="B344" s="3">
        <v>341</v>
      </c>
      <c r="C344" s="3">
        <v>1</v>
      </c>
      <c r="D344" s="3">
        <v>11</v>
      </c>
      <c r="E344" s="3">
        <v>100</v>
      </c>
      <c r="F344" s="3">
        <v>103</v>
      </c>
      <c r="G344" s="3">
        <f t="shared" si="16"/>
        <v>-3</v>
      </c>
      <c r="H344" s="3">
        <f t="shared" si="15"/>
        <v>-1.2161686467611159</v>
      </c>
      <c r="I344" s="3">
        <f t="shared" si="17"/>
        <v>3.1820542967980683</v>
      </c>
    </row>
    <row r="345" spans="2:9">
      <c r="B345" s="3">
        <v>342</v>
      </c>
      <c r="C345" s="3">
        <v>14</v>
      </c>
      <c r="D345" s="3">
        <v>16</v>
      </c>
      <c r="E345" s="3">
        <v>105</v>
      </c>
      <c r="F345" s="3">
        <v>114</v>
      </c>
      <c r="G345" s="3">
        <f t="shared" si="16"/>
        <v>-9</v>
      </c>
      <c r="H345" s="3">
        <f t="shared" si="15"/>
        <v>-2.7538329294547541</v>
      </c>
      <c r="I345" s="3">
        <f t="shared" si="17"/>
        <v>39.014603073163777</v>
      </c>
    </row>
    <row r="346" spans="2:9">
      <c r="B346" s="3">
        <v>343</v>
      </c>
      <c r="C346" s="3">
        <v>17</v>
      </c>
      <c r="D346" s="3">
        <v>6</v>
      </c>
      <c r="E346" s="3">
        <v>103</v>
      </c>
      <c r="F346" s="3">
        <v>107</v>
      </c>
      <c r="G346" s="3">
        <f t="shared" si="16"/>
        <v>-4</v>
      </c>
      <c r="H346" s="3">
        <f t="shared" si="15"/>
        <v>2.0787613017995907</v>
      </c>
      <c r="I346" s="3">
        <f t="shared" si="17"/>
        <v>36.951338964256252</v>
      </c>
    </row>
    <row r="347" spans="2:9">
      <c r="B347" s="3">
        <v>344</v>
      </c>
      <c r="C347" s="3">
        <v>10</v>
      </c>
      <c r="D347" s="3">
        <v>23</v>
      </c>
      <c r="E347" s="3">
        <v>92</v>
      </c>
      <c r="F347" s="3">
        <v>101</v>
      </c>
      <c r="G347" s="3">
        <f t="shared" si="16"/>
        <v>-9</v>
      </c>
      <c r="H347" s="3">
        <f t="shared" si="15"/>
        <v>-4.1613163213693891</v>
      </c>
      <c r="I347" s="3">
        <f t="shared" si="17"/>
        <v>23.412859741846262</v>
      </c>
    </row>
    <row r="348" spans="2:9">
      <c r="B348" s="3">
        <v>345</v>
      </c>
      <c r="C348" s="3">
        <v>22</v>
      </c>
      <c r="D348" s="3">
        <v>12</v>
      </c>
      <c r="E348" s="3">
        <v>92</v>
      </c>
      <c r="F348" s="3">
        <v>96</v>
      </c>
      <c r="G348" s="3">
        <f t="shared" si="16"/>
        <v>-4</v>
      </c>
      <c r="H348" s="3">
        <f t="shared" si="15"/>
        <v>3.1448776968640471</v>
      </c>
      <c r="I348" s="3">
        <f t="shared" si="17"/>
        <v>51.049277303145281</v>
      </c>
    </row>
    <row r="349" spans="2:9">
      <c r="B349" s="3">
        <v>346</v>
      </c>
      <c r="C349" s="3">
        <v>7</v>
      </c>
      <c r="D349" s="3">
        <v>25</v>
      </c>
      <c r="E349" s="3">
        <v>93</v>
      </c>
      <c r="F349" s="3">
        <v>102</v>
      </c>
      <c r="G349" s="3">
        <f t="shared" si="16"/>
        <v>-9</v>
      </c>
      <c r="H349" s="3">
        <f t="shared" si="15"/>
        <v>-8.3130010754398391</v>
      </c>
      <c r="I349" s="3">
        <f t="shared" si="17"/>
        <v>0.4719675223468176</v>
      </c>
    </row>
    <row r="350" spans="2:9">
      <c r="B350" s="3">
        <v>347</v>
      </c>
      <c r="C350" s="3">
        <v>24</v>
      </c>
      <c r="D350" s="3">
        <v>8</v>
      </c>
      <c r="E350" s="3">
        <v>102</v>
      </c>
      <c r="F350" s="3">
        <v>98</v>
      </c>
      <c r="G350" s="3">
        <f t="shared" si="16"/>
        <v>4</v>
      </c>
      <c r="H350" s="3">
        <f t="shared" si="15"/>
        <v>9.3879647831296484</v>
      </c>
      <c r="I350" s="3">
        <f t="shared" si="17"/>
        <v>29.03016450424532</v>
      </c>
    </row>
    <row r="351" spans="2:9">
      <c r="B351" s="3">
        <v>348</v>
      </c>
      <c r="C351" s="3">
        <v>2</v>
      </c>
      <c r="D351" s="3">
        <v>5</v>
      </c>
      <c r="E351" s="3">
        <v>104</v>
      </c>
      <c r="F351" s="3">
        <v>98</v>
      </c>
      <c r="G351" s="3">
        <f t="shared" si="16"/>
        <v>6</v>
      </c>
      <c r="H351" s="3">
        <f t="shared" si="15"/>
        <v>9.0959834021977812</v>
      </c>
      <c r="I351" s="3">
        <f t="shared" si="17"/>
        <v>9.5851132266841486</v>
      </c>
    </row>
    <row r="352" spans="2:9">
      <c r="B352" s="3">
        <v>349</v>
      </c>
      <c r="C352" s="3">
        <v>29</v>
      </c>
      <c r="D352" s="3">
        <v>1</v>
      </c>
      <c r="E352" s="3">
        <v>103</v>
      </c>
      <c r="F352" s="3">
        <v>76</v>
      </c>
      <c r="G352" s="3">
        <f t="shared" si="16"/>
        <v>27</v>
      </c>
      <c r="H352" s="3">
        <f t="shared" si="15"/>
        <v>6.1831304339758928</v>
      </c>
      <c r="I352" s="3">
        <f t="shared" si="17"/>
        <v>433.34205852886066</v>
      </c>
    </row>
    <row r="353" spans="2:9">
      <c r="B353" s="3">
        <v>350</v>
      </c>
      <c r="C353" s="3">
        <v>21</v>
      </c>
      <c r="D353" s="3">
        <v>3</v>
      </c>
      <c r="E353" s="3">
        <v>85</v>
      </c>
      <c r="F353" s="3">
        <v>94</v>
      </c>
      <c r="G353" s="3">
        <f t="shared" si="16"/>
        <v>-9</v>
      </c>
      <c r="H353" s="3">
        <f t="shared" si="15"/>
        <v>3.4715073191615193</v>
      </c>
      <c r="I353" s="3">
        <f t="shared" si="17"/>
        <v>155.53849481189934</v>
      </c>
    </row>
    <row r="354" spans="2:9">
      <c r="B354" s="3">
        <v>351</v>
      </c>
      <c r="C354" s="3">
        <v>18</v>
      </c>
      <c r="D354" s="3">
        <v>17</v>
      </c>
      <c r="E354" s="3">
        <v>117</v>
      </c>
      <c r="F354" s="3">
        <v>112</v>
      </c>
      <c r="G354" s="3">
        <f t="shared" si="16"/>
        <v>5</v>
      </c>
      <c r="H354" s="3">
        <f t="shared" si="15"/>
        <v>3.4095213944645235</v>
      </c>
      <c r="I354" s="3">
        <f t="shared" si="17"/>
        <v>2.5296221946660737</v>
      </c>
    </row>
    <row r="355" spans="2:9">
      <c r="B355" s="3">
        <v>352</v>
      </c>
      <c r="C355" s="3">
        <v>20</v>
      </c>
      <c r="D355" s="3">
        <v>28</v>
      </c>
      <c r="E355" s="3">
        <v>98</v>
      </c>
      <c r="F355" s="3">
        <v>90</v>
      </c>
      <c r="G355" s="3">
        <f t="shared" si="16"/>
        <v>8</v>
      </c>
      <c r="H355" s="3">
        <f t="shared" si="15"/>
        <v>2.9071040418598404</v>
      </c>
      <c r="I355" s="3">
        <f t="shared" si="17"/>
        <v>25.937589240440374</v>
      </c>
    </row>
    <row r="356" spans="2:9">
      <c r="B356" s="3">
        <v>353</v>
      </c>
      <c r="C356" s="3">
        <v>11</v>
      </c>
      <c r="D356" s="3">
        <v>27</v>
      </c>
      <c r="E356" s="3">
        <v>90</v>
      </c>
      <c r="F356" s="3">
        <v>102</v>
      </c>
      <c r="G356" s="3">
        <f t="shared" si="16"/>
        <v>-12</v>
      </c>
      <c r="H356" s="3">
        <f t="shared" si="15"/>
        <v>4.2176273259511374</v>
      </c>
      <c r="I356" s="3">
        <f t="shared" si="17"/>
        <v>263.01143608343705</v>
      </c>
    </row>
    <row r="357" spans="2:9">
      <c r="B357" s="3">
        <v>354</v>
      </c>
      <c r="C357" s="3">
        <v>25</v>
      </c>
      <c r="D357" s="3">
        <v>23</v>
      </c>
      <c r="E357" s="3">
        <v>97</v>
      </c>
      <c r="F357" s="3">
        <v>79</v>
      </c>
      <c r="G357" s="3">
        <f t="shared" si="16"/>
        <v>18</v>
      </c>
      <c r="H357" s="3">
        <f t="shared" si="15"/>
        <v>6.6221434630314597</v>
      </c>
      <c r="I357" s="3">
        <f t="shared" si="17"/>
        <v>129.45561937583776</v>
      </c>
    </row>
    <row r="358" spans="2:9">
      <c r="B358" s="3">
        <v>355</v>
      </c>
      <c r="C358" s="3">
        <v>26</v>
      </c>
      <c r="D358" s="3">
        <v>24</v>
      </c>
      <c r="E358" s="3">
        <v>104</v>
      </c>
      <c r="F358" s="3">
        <v>92</v>
      </c>
      <c r="G358" s="3">
        <f t="shared" si="16"/>
        <v>12</v>
      </c>
      <c r="H358" s="3">
        <f t="shared" si="15"/>
        <v>-1.2540946831914068</v>
      </c>
      <c r="I358" s="3">
        <f t="shared" si="17"/>
        <v>175.67102587100274</v>
      </c>
    </row>
    <row r="359" spans="2:9">
      <c r="B359" s="3">
        <v>356</v>
      </c>
      <c r="C359" s="3">
        <v>9</v>
      </c>
      <c r="D359" s="3">
        <v>8</v>
      </c>
      <c r="E359" s="3">
        <v>101</v>
      </c>
      <c r="F359" s="3">
        <v>88</v>
      </c>
      <c r="G359" s="3">
        <f t="shared" si="16"/>
        <v>13</v>
      </c>
      <c r="H359" s="3">
        <f t="shared" si="15"/>
        <v>-2.9094681207574791</v>
      </c>
      <c r="I359" s="3">
        <f t="shared" si="17"/>
        <v>253.11117588539852</v>
      </c>
    </row>
    <row r="360" spans="2:9">
      <c r="B360" s="3">
        <v>357</v>
      </c>
      <c r="C360" s="3">
        <v>27</v>
      </c>
      <c r="D360" s="3">
        <v>4</v>
      </c>
      <c r="E360" s="3">
        <v>96</v>
      </c>
      <c r="F360" s="3">
        <v>91</v>
      </c>
      <c r="G360" s="3">
        <f t="shared" si="16"/>
        <v>5</v>
      </c>
      <c r="H360" s="3">
        <f t="shared" si="15"/>
        <v>11.167001866282085</v>
      </c>
      <c r="I360" s="3">
        <f t="shared" si="17"/>
        <v>38.031912018726722</v>
      </c>
    </row>
    <row r="361" spans="2:9">
      <c r="B361" s="3">
        <v>358</v>
      </c>
      <c r="C361" s="3">
        <v>19</v>
      </c>
      <c r="D361" s="3">
        <v>14</v>
      </c>
      <c r="E361" s="3">
        <v>88</v>
      </c>
      <c r="F361" s="3">
        <v>90</v>
      </c>
      <c r="G361" s="3">
        <f t="shared" si="16"/>
        <v>-2</v>
      </c>
      <c r="H361" s="3">
        <f t="shared" si="15"/>
        <v>5.9262449853824606</v>
      </c>
      <c r="I361" s="3">
        <f t="shared" si="17"/>
        <v>62.825359568300605</v>
      </c>
    </row>
    <row r="362" spans="2:9">
      <c r="B362" s="3">
        <v>359</v>
      </c>
      <c r="C362" s="3">
        <v>6</v>
      </c>
      <c r="D362" s="3">
        <v>16</v>
      </c>
      <c r="E362" s="3">
        <v>113</v>
      </c>
      <c r="F362" s="3">
        <v>101</v>
      </c>
      <c r="G362" s="3">
        <f t="shared" si="16"/>
        <v>12</v>
      </c>
      <c r="H362" s="3">
        <f t="shared" si="15"/>
        <v>8.546940424606893</v>
      </c>
      <c r="I362" s="3">
        <f t="shared" si="17"/>
        <v>11.923620431214024</v>
      </c>
    </row>
    <row r="363" spans="2:9">
      <c r="B363" s="3">
        <v>360</v>
      </c>
      <c r="C363" s="3">
        <v>10</v>
      </c>
      <c r="D363" s="3">
        <v>13</v>
      </c>
      <c r="E363" s="3">
        <v>101</v>
      </c>
      <c r="F363" s="3">
        <v>107</v>
      </c>
      <c r="G363" s="3">
        <f t="shared" si="16"/>
        <v>-6</v>
      </c>
      <c r="H363" s="3">
        <f t="shared" si="15"/>
        <v>-8.4874841703260095</v>
      </c>
      <c r="I363" s="3">
        <f t="shared" si="17"/>
        <v>6.1875774976224758</v>
      </c>
    </row>
    <row r="364" spans="2:9">
      <c r="B364" s="3">
        <v>361</v>
      </c>
      <c r="C364" s="3">
        <v>11</v>
      </c>
      <c r="D364" s="3">
        <v>18</v>
      </c>
      <c r="E364" s="3">
        <v>100</v>
      </c>
      <c r="F364" s="3">
        <v>94</v>
      </c>
      <c r="G364" s="3">
        <f t="shared" si="16"/>
        <v>6</v>
      </c>
      <c r="H364" s="3">
        <f t="shared" si="15"/>
        <v>0.1563623893610524</v>
      </c>
      <c r="I364" s="3">
        <f t="shared" si="17"/>
        <v>34.148100524474067</v>
      </c>
    </row>
    <row r="365" spans="2:9">
      <c r="B365" s="3">
        <v>362</v>
      </c>
      <c r="C365" s="3">
        <v>21</v>
      </c>
      <c r="D365" s="3">
        <v>1</v>
      </c>
      <c r="E365" s="3">
        <v>94</v>
      </c>
      <c r="F365" s="3">
        <v>83</v>
      </c>
      <c r="G365" s="3">
        <f t="shared" si="16"/>
        <v>11</v>
      </c>
      <c r="H365" s="3">
        <f t="shared" si="15"/>
        <v>8.6427477314058301</v>
      </c>
      <c r="I365" s="3">
        <f t="shared" si="17"/>
        <v>5.5566382577923603</v>
      </c>
    </row>
    <row r="366" spans="2:9">
      <c r="B366" s="3">
        <v>363</v>
      </c>
      <c r="C366" s="3">
        <v>15</v>
      </c>
      <c r="D366" s="3">
        <v>5</v>
      </c>
      <c r="E366" s="3">
        <v>81</v>
      </c>
      <c r="F366" s="3">
        <v>86</v>
      </c>
      <c r="G366" s="3">
        <f t="shared" si="16"/>
        <v>-5</v>
      </c>
      <c r="H366" s="3">
        <f t="shared" si="15"/>
        <v>5.0292189002624195</v>
      </c>
      <c r="I366" s="3">
        <f t="shared" si="17"/>
        <v>100.58523174938094</v>
      </c>
    </row>
    <row r="367" spans="2:9">
      <c r="B367" s="3">
        <v>364</v>
      </c>
      <c r="C367" s="3">
        <v>20</v>
      </c>
      <c r="D367" s="3">
        <v>29</v>
      </c>
      <c r="E367" s="3">
        <v>75</v>
      </c>
      <c r="F367" s="3">
        <v>93</v>
      </c>
      <c r="G367" s="3">
        <f t="shared" si="16"/>
        <v>-18</v>
      </c>
      <c r="H367" s="3">
        <f t="shared" si="15"/>
        <v>5.9429276424610959</v>
      </c>
      <c r="I367" s="3">
        <f t="shared" si="17"/>
        <v>573.26378409212771</v>
      </c>
    </row>
    <row r="368" spans="2:9">
      <c r="B368" s="3">
        <v>365</v>
      </c>
      <c r="C368" s="3">
        <v>2</v>
      </c>
      <c r="D368" s="3">
        <v>28</v>
      </c>
      <c r="E368" s="3">
        <v>98</v>
      </c>
      <c r="F368" s="3">
        <v>92</v>
      </c>
      <c r="G368" s="3">
        <f t="shared" si="16"/>
        <v>6</v>
      </c>
      <c r="H368" s="3">
        <f t="shared" si="15"/>
        <v>4.1205100448132184</v>
      </c>
      <c r="I368" s="3">
        <f t="shared" si="17"/>
        <v>3.5324824916480106</v>
      </c>
    </row>
    <row r="369" spans="2:9">
      <c r="B369" s="3">
        <v>366</v>
      </c>
      <c r="C369" s="3">
        <v>17</v>
      </c>
      <c r="D369" s="3">
        <v>3</v>
      </c>
      <c r="E369" s="3">
        <v>94</v>
      </c>
      <c r="F369" s="3">
        <v>89</v>
      </c>
      <c r="G369" s="3">
        <f t="shared" si="16"/>
        <v>5</v>
      </c>
      <c r="H369" s="3">
        <f t="shared" si="15"/>
        <v>5.8957649250151842</v>
      </c>
      <c r="I369" s="3">
        <f t="shared" si="17"/>
        <v>0.80239480088745863</v>
      </c>
    </row>
    <row r="370" spans="2:9">
      <c r="B370" s="3">
        <v>367</v>
      </c>
      <c r="C370" s="3">
        <v>14</v>
      </c>
      <c r="D370" s="3">
        <v>13</v>
      </c>
      <c r="E370" s="3">
        <v>114</v>
      </c>
      <c r="F370" s="3">
        <v>108</v>
      </c>
      <c r="G370" s="3">
        <f t="shared" si="16"/>
        <v>6</v>
      </c>
      <c r="H370" s="3">
        <f t="shared" si="15"/>
        <v>-10.91771771284537</v>
      </c>
      <c r="I370" s="3">
        <f t="shared" si="17"/>
        <v>286.20917261152198</v>
      </c>
    </row>
    <row r="371" spans="2:9">
      <c r="B371" s="3">
        <v>368</v>
      </c>
      <c r="C371" s="3">
        <v>25</v>
      </c>
      <c r="D371" s="3">
        <v>7</v>
      </c>
      <c r="E371" s="3">
        <v>109</v>
      </c>
      <c r="F371" s="3">
        <v>74</v>
      </c>
      <c r="G371" s="3">
        <f t="shared" si="16"/>
        <v>35</v>
      </c>
      <c r="H371" s="3">
        <f t="shared" si="15"/>
        <v>15.021361312601815</v>
      </c>
      <c r="I371" s="3">
        <f t="shared" si="17"/>
        <v>399.14600380160346</v>
      </c>
    </row>
    <row r="372" spans="2:9">
      <c r="B372" s="3">
        <v>369</v>
      </c>
      <c r="C372" s="3">
        <v>23</v>
      </c>
      <c r="D372" s="3">
        <v>8</v>
      </c>
      <c r="E372" s="3">
        <v>83</v>
      </c>
      <c r="F372" s="3">
        <v>81</v>
      </c>
      <c r="G372" s="3">
        <f t="shared" si="16"/>
        <v>2</v>
      </c>
      <c r="H372" s="3">
        <f t="shared" si="15"/>
        <v>5.0944008072054121</v>
      </c>
      <c r="I372" s="3">
        <f t="shared" si="17"/>
        <v>9.5753163556335057</v>
      </c>
    </row>
    <row r="373" spans="2:9">
      <c r="B373" s="3">
        <v>370</v>
      </c>
      <c r="C373" s="3">
        <v>9</v>
      </c>
      <c r="D373" s="3">
        <v>26</v>
      </c>
      <c r="E373" s="3">
        <v>108</v>
      </c>
      <c r="F373" s="3">
        <v>111</v>
      </c>
      <c r="G373" s="3">
        <f t="shared" si="16"/>
        <v>-3</v>
      </c>
      <c r="H373" s="3">
        <f t="shared" si="15"/>
        <v>-4.3349779835337436</v>
      </c>
      <c r="I373" s="3">
        <f t="shared" si="17"/>
        <v>1.7821662165198202</v>
      </c>
    </row>
    <row r="374" spans="2:9">
      <c r="B374" s="3">
        <v>371</v>
      </c>
      <c r="C374" s="3">
        <v>1</v>
      </c>
      <c r="D374" s="3">
        <v>3</v>
      </c>
      <c r="E374" s="3">
        <v>101</v>
      </c>
      <c r="F374" s="3">
        <v>88</v>
      </c>
      <c r="G374" s="3">
        <f t="shared" si="16"/>
        <v>13</v>
      </c>
      <c r="H374" s="3">
        <f t="shared" si="15"/>
        <v>-1.8170602936633211</v>
      </c>
      <c r="I374" s="3">
        <f t="shared" si="17"/>
        <v>219.54527574605419</v>
      </c>
    </row>
    <row r="375" spans="2:9">
      <c r="B375" s="3">
        <v>372</v>
      </c>
      <c r="C375" s="3">
        <v>19</v>
      </c>
      <c r="D375" s="3">
        <v>29</v>
      </c>
      <c r="E375" s="3">
        <v>86</v>
      </c>
      <c r="F375" s="3">
        <v>87</v>
      </c>
      <c r="G375" s="3">
        <f t="shared" si="16"/>
        <v>-1</v>
      </c>
      <c r="H375" s="3">
        <f t="shared" si="15"/>
        <v>0.78476535138581238</v>
      </c>
      <c r="I375" s="3">
        <f t="shared" si="17"/>
        <v>3.1853873595073225</v>
      </c>
    </row>
    <row r="376" spans="2:9">
      <c r="B376" s="3">
        <v>373</v>
      </c>
      <c r="C376" s="3">
        <v>5</v>
      </c>
      <c r="D376" s="3">
        <v>11</v>
      </c>
      <c r="E376" s="3">
        <v>103</v>
      </c>
      <c r="F376" s="3">
        <v>109</v>
      </c>
      <c r="G376" s="3">
        <f t="shared" si="16"/>
        <v>-6</v>
      </c>
      <c r="H376" s="3">
        <f t="shared" si="15"/>
        <v>-0.32686808814952034</v>
      </c>
      <c r="I376" s="3">
        <f t="shared" si="17"/>
        <v>32.184425689256273</v>
      </c>
    </row>
    <row r="377" spans="2:9">
      <c r="B377" s="3">
        <v>374</v>
      </c>
      <c r="C377" s="3">
        <v>18</v>
      </c>
      <c r="D377" s="3">
        <v>28</v>
      </c>
      <c r="E377" s="3">
        <v>90</v>
      </c>
      <c r="F377" s="3">
        <v>104</v>
      </c>
      <c r="G377" s="3">
        <f t="shared" si="16"/>
        <v>-14</v>
      </c>
      <c r="H377" s="3">
        <f t="shared" si="15"/>
        <v>5.2575726971468697</v>
      </c>
      <c r="I377" s="3">
        <f t="shared" si="17"/>
        <v>370.85410618589657</v>
      </c>
    </row>
    <row r="378" spans="2:9">
      <c r="B378" s="3">
        <v>375</v>
      </c>
      <c r="C378" s="3">
        <v>10</v>
      </c>
      <c r="D378" s="3">
        <v>16</v>
      </c>
      <c r="E378" s="3">
        <v>115</v>
      </c>
      <c r="F378" s="3">
        <v>110</v>
      </c>
      <c r="G378" s="3">
        <f t="shared" si="16"/>
        <v>5</v>
      </c>
      <c r="H378" s="3">
        <f t="shared" si="15"/>
        <v>-0.32359938693539392</v>
      </c>
      <c r="I378" s="3">
        <f t="shared" si="17"/>
        <v>28.340710432578899</v>
      </c>
    </row>
    <row r="379" spans="2:9">
      <c r="B379" s="3">
        <v>376</v>
      </c>
      <c r="C379" s="3">
        <v>6</v>
      </c>
      <c r="D379" s="3">
        <v>20</v>
      </c>
      <c r="E379" s="3">
        <v>102</v>
      </c>
      <c r="F379" s="3">
        <v>80</v>
      </c>
      <c r="G379" s="3">
        <f t="shared" si="16"/>
        <v>22</v>
      </c>
      <c r="H379" s="3">
        <f t="shared" si="15"/>
        <v>6.9247263147658806</v>
      </c>
      <c r="I379" s="3">
        <f t="shared" si="17"/>
        <v>227.2638766847123</v>
      </c>
    </row>
    <row r="380" spans="2:9">
      <c r="B380" s="3">
        <v>377</v>
      </c>
      <c r="C380" s="3">
        <v>4</v>
      </c>
      <c r="D380" s="3">
        <v>17</v>
      </c>
      <c r="E380" s="3">
        <v>74</v>
      </c>
      <c r="F380" s="3">
        <v>95</v>
      </c>
      <c r="G380" s="3">
        <f t="shared" si="16"/>
        <v>-21</v>
      </c>
      <c r="H380" s="3">
        <f t="shared" si="15"/>
        <v>-8.464565289826659</v>
      </c>
      <c r="I380" s="3">
        <f t="shared" si="17"/>
        <v>157.1371233730186</v>
      </c>
    </row>
    <row r="381" spans="2:9">
      <c r="B381" s="3">
        <v>378</v>
      </c>
      <c r="C381" s="3">
        <v>22</v>
      </c>
      <c r="D381" s="3">
        <v>23</v>
      </c>
      <c r="E381" s="3">
        <v>102</v>
      </c>
      <c r="F381" s="3">
        <v>90</v>
      </c>
      <c r="G381" s="3">
        <f t="shared" si="16"/>
        <v>12</v>
      </c>
      <c r="H381" s="3">
        <f t="shared" si="15"/>
        <v>-0.14968646352955739</v>
      </c>
      <c r="I381" s="3">
        <f t="shared" si="17"/>
        <v>147.61488116207335</v>
      </c>
    </row>
    <row r="382" spans="2:9">
      <c r="B382" s="3">
        <v>379</v>
      </c>
      <c r="C382" s="3">
        <v>7</v>
      </c>
      <c r="D382" s="3">
        <v>9</v>
      </c>
      <c r="E382" s="3">
        <v>101</v>
      </c>
      <c r="F382" s="3">
        <v>105</v>
      </c>
      <c r="G382" s="3">
        <f t="shared" si="16"/>
        <v>-4</v>
      </c>
      <c r="H382" s="3">
        <f t="shared" si="15"/>
        <v>2.958831196973525</v>
      </c>
      <c r="I382" s="3">
        <f t="shared" si="17"/>
        <v>48.425331627971993</v>
      </c>
    </row>
    <row r="383" spans="2:9">
      <c r="B383" s="3">
        <v>380</v>
      </c>
      <c r="C383" s="3">
        <v>26</v>
      </c>
      <c r="D383" s="3">
        <v>8</v>
      </c>
      <c r="E383" s="3">
        <v>117</v>
      </c>
      <c r="F383" s="3">
        <v>89</v>
      </c>
      <c r="G383" s="3">
        <f t="shared" si="16"/>
        <v>28</v>
      </c>
      <c r="H383" s="3">
        <f t="shared" si="15"/>
        <v>4.7796899813572526</v>
      </c>
      <c r="I383" s="3">
        <f t="shared" si="17"/>
        <v>539.18279736188083</v>
      </c>
    </row>
    <row r="384" spans="2:9">
      <c r="B384" s="3">
        <v>381</v>
      </c>
      <c r="C384" s="3">
        <v>12</v>
      </c>
      <c r="D384" s="3">
        <v>24</v>
      </c>
      <c r="E384" s="3">
        <v>101</v>
      </c>
      <c r="F384" s="3">
        <v>85</v>
      </c>
      <c r="G384" s="3">
        <f t="shared" si="16"/>
        <v>16</v>
      </c>
      <c r="H384" s="3">
        <f t="shared" si="15"/>
        <v>-4.2339480177368518</v>
      </c>
      <c r="I384" s="3">
        <f t="shared" si="17"/>
        <v>409.41265238447698</v>
      </c>
    </row>
    <row r="385" spans="2:9">
      <c r="B385" s="3">
        <v>382</v>
      </c>
      <c r="C385" s="3">
        <v>27</v>
      </c>
      <c r="D385" s="3">
        <v>15</v>
      </c>
      <c r="E385" s="3">
        <v>83</v>
      </c>
      <c r="F385" s="3">
        <v>76</v>
      </c>
      <c r="G385" s="3">
        <f t="shared" si="16"/>
        <v>7</v>
      </c>
      <c r="H385" s="3">
        <f t="shared" si="15"/>
        <v>4.496742336259917</v>
      </c>
      <c r="I385" s="3">
        <f t="shared" si="17"/>
        <v>6.2662989310734583</v>
      </c>
    </row>
    <row r="386" spans="2:9">
      <c r="B386" s="3">
        <v>383</v>
      </c>
      <c r="C386" s="3">
        <v>2</v>
      </c>
      <c r="D386" s="3">
        <v>14</v>
      </c>
      <c r="E386" s="3">
        <v>85</v>
      </c>
      <c r="F386" s="3">
        <v>80</v>
      </c>
      <c r="G386" s="3">
        <f t="shared" si="16"/>
        <v>5</v>
      </c>
      <c r="H386" s="3">
        <f t="shared" si="15"/>
        <v>12.297813279411123</v>
      </c>
      <c r="I386" s="3">
        <f t="shared" si="17"/>
        <v>53.258078661149334</v>
      </c>
    </row>
    <row r="387" spans="2:9">
      <c r="B387" s="3">
        <v>384</v>
      </c>
      <c r="C387" s="3">
        <v>25</v>
      </c>
      <c r="D387" s="3">
        <v>16</v>
      </c>
      <c r="E387" s="3">
        <v>91</v>
      </c>
      <c r="F387" s="3">
        <v>101</v>
      </c>
      <c r="G387" s="3">
        <f t="shared" si="16"/>
        <v>-10</v>
      </c>
      <c r="H387" s="3">
        <f t="shared" si="15"/>
        <v>10.459860397465455</v>
      </c>
      <c r="I387" s="3">
        <f t="shared" si="17"/>
        <v>418.60588748377529</v>
      </c>
    </row>
    <row r="388" spans="2:9">
      <c r="B388" s="3">
        <v>385</v>
      </c>
      <c r="C388" s="3">
        <v>24</v>
      </c>
      <c r="D388" s="3">
        <v>22</v>
      </c>
      <c r="E388" s="3">
        <v>133</v>
      </c>
      <c r="F388" s="3">
        <v>101</v>
      </c>
      <c r="G388" s="3">
        <f t="shared" si="16"/>
        <v>32</v>
      </c>
      <c r="H388" s="3">
        <f t="shared" ref="H388:H451" si="18">home_edge+VLOOKUP(C388,lookup,3)-VLOOKUP(D388,lookup,3)</f>
        <v>11.151610676615771</v>
      </c>
      <c r="I388" s="3">
        <f t="shared" si="17"/>
        <v>434.65533737940149</v>
      </c>
    </row>
    <row r="389" spans="2:9">
      <c r="B389" s="3">
        <v>386</v>
      </c>
      <c r="C389" s="3">
        <v>19</v>
      </c>
      <c r="D389" s="3">
        <v>27</v>
      </c>
      <c r="E389" s="3">
        <v>102</v>
      </c>
      <c r="F389" s="3">
        <v>94</v>
      </c>
      <c r="G389" s="3">
        <f t="shared" ref="G389:G452" si="19">E389-F389</f>
        <v>8</v>
      </c>
      <c r="H389" s="3">
        <f t="shared" si="18"/>
        <v>-9.3185891191238768E-2</v>
      </c>
      <c r="I389" s="3">
        <f t="shared" ref="I389:I452" si="20">(G389-H389)^2</f>
        <v>65.499657869376918</v>
      </c>
    </row>
    <row r="390" spans="2:9">
      <c r="B390" s="3">
        <v>387</v>
      </c>
      <c r="C390" s="3">
        <v>13</v>
      </c>
      <c r="D390" s="3">
        <v>21</v>
      </c>
      <c r="E390" s="3">
        <v>88</v>
      </c>
      <c r="F390" s="3">
        <v>82</v>
      </c>
      <c r="G390" s="3">
        <f t="shared" si="19"/>
        <v>6</v>
      </c>
      <c r="H390" s="3">
        <f t="shared" si="18"/>
        <v>10.024981018580762</v>
      </c>
      <c r="I390" s="3">
        <f t="shared" si="20"/>
        <v>16.20047219993543</v>
      </c>
    </row>
    <row r="391" spans="2:9">
      <c r="B391" s="3">
        <v>388</v>
      </c>
      <c r="C391" s="3">
        <v>3</v>
      </c>
      <c r="D391" s="3">
        <v>29</v>
      </c>
      <c r="E391" s="3">
        <v>99</v>
      </c>
      <c r="F391" s="3">
        <v>93</v>
      </c>
      <c r="G391" s="3">
        <f t="shared" si="19"/>
        <v>6</v>
      </c>
      <c r="H391" s="3">
        <f t="shared" si="18"/>
        <v>5.6964702154303941</v>
      </c>
      <c r="I391" s="3">
        <f t="shared" si="20"/>
        <v>9.2130330120871365E-2</v>
      </c>
    </row>
    <row r="392" spans="2:9">
      <c r="B392" s="3">
        <v>389</v>
      </c>
      <c r="C392" s="3">
        <v>5</v>
      </c>
      <c r="D392" s="3">
        <v>18</v>
      </c>
      <c r="E392" s="3">
        <v>89</v>
      </c>
      <c r="F392" s="3">
        <v>91</v>
      </c>
      <c r="G392" s="3">
        <f t="shared" si="19"/>
        <v>-2</v>
      </c>
      <c r="H392" s="3">
        <f t="shared" si="18"/>
        <v>-3.5246858173694564</v>
      </c>
      <c r="I392" s="3">
        <f t="shared" si="20"/>
        <v>2.3246668416875673</v>
      </c>
    </row>
    <row r="393" spans="2:9">
      <c r="B393" s="3">
        <v>390</v>
      </c>
      <c r="C393" s="3">
        <v>20</v>
      </c>
      <c r="D393" s="3">
        <v>11</v>
      </c>
      <c r="E393" s="3">
        <v>82</v>
      </c>
      <c r="F393" s="3">
        <v>89</v>
      </c>
      <c r="G393" s="3">
        <f t="shared" si="19"/>
        <v>-7</v>
      </c>
      <c r="H393" s="3">
        <f t="shared" si="18"/>
        <v>4.2015291925138953</v>
      </c>
      <c r="I393" s="3">
        <f t="shared" si="20"/>
        <v>125.47425625074101</v>
      </c>
    </row>
    <row r="394" spans="2:9">
      <c r="B394" s="3">
        <v>391</v>
      </c>
      <c r="C394" s="3">
        <v>16</v>
      </c>
      <c r="D394" s="3">
        <v>1</v>
      </c>
      <c r="E394" s="3">
        <v>107</v>
      </c>
      <c r="F394" s="3">
        <v>97</v>
      </c>
      <c r="G394" s="3">
        <f t="shared" si="19"/>
        <v>10</v>
      </c>
      <c r="H394" s="3">
        <f t="shared" si="18"/>
        <v>7.1496638480149866</v>
      </c>
      <c r="I394" s="3">
        <f t="shared" si="20"/>
        <v>8.1244161793127336</v>
      </c>
    </row>
    <row r="395" spans="2:9">
      <c r="B395" s="3">
        <v>392</v>
      </c>
      <c r="C395" s="3">
        <v>25</v>
      </c>
      <c r="D395" s="3">
        <v>6</v>
      </c>
      <c r="E395" s="3">
        <v>123</v>
      </c>
      <c r="F395" s="3">
        <v>126</v>
      </c>
      <c r="G395" s="3">
        <f t="shared" si="19"/>
        <v>-3</v>
      </c>
      <c r="H395" s="3">
        <f t="shared" si="18"/>
        <v>5.2671000914395503</v>
      </c>
      <c r="I395" s="3">
        <f t="shared" si="20"/>
        <v>68.344943921879818</v>
      </c>
    </row>
    <row r="396" spans="2:9">
      <c r="B396" s="3">
        <v>393</v>
      </c>
      <c r="C396" s="3">
        <v>14</v>
      </c>
      <c r="D396" s="3">
        <v>4</v>
      </c>
      <c r="E396" s="3">
        <v>107</v>
      </c>
      <c r="F396" s="3">
        <v>85</v>
      </c>
      <c r="G396" s="3">
        <f t="shared" si="19"/>
        <v>22</v>
      </c>
      <c r="H396" s="3">
        <f t="shared" si="18"/>
        <v>5.1475709897083863</v>
      </c>
      <c r="I396" s="3">
        <f t="shared" si="20"/>
        <v>284.00436354691846</v>
      </c>
    </row>
    <row r="397" spans="2:9">
      <c r="B397" s="3">
        <v>394</v>
      </c>
      <c r="C397" s="3">
        <v>10</v>
      </c>
      <c r="D397" s="3">
        <v>22</v>
      </c>
      <c r="E397" s="3">
        <v>91</v>
      </c>
      <c r="F397" s="3">
        <v>97</v>
      </c>
      <c r="G397" s="3">
        <f t="shared" si="19"/>
        <v>-6</v>
      </c>
      <c r="H397" s="3">
        <f t="shared" si="18"/>
        <v>-0.6574497392588432</v>
      </c>
      <c r="I397" s="3">
        <f t="shared" si="20"/>
        <v>28.542843288545402</v>
      </c>
    </row>
    <row r="398" spans="2:9">
      <c r="B398" s="3">
        <v>395</v>
      </c>
      <c r="C398" s="3">
        <v>7</v>
      </c>
      <c r="D398" s="3">
        <v>17</v>
      </c>
      <c r="E398" s="3">
        <v>91</v>
      </c>
      <c r="F398" s="3">
        <v>94</v>
      </c>
      <c r="G398" s="3">
        <f t="shared" si="19"/>
        <v>-3</v>
      </c>
      <c r="H398" s="3">
        <f t="shared" si="18"/>
        <v>-5.1246622857998787</v>
      </c>
      <c r="I398" s="3">
        <f t="shared" si="20"/>
        <v>4.5141898287003652</v>
      </c>
    </row>
    <row r="399" spans="2:9">
      <c r="B399" s="3">
        <v>396</v>
      </c>
      <c r="C399" s="3">
        <v>28</v>
      </c>
      <c r="D399" s="3">
        <v>2</v>
      </c>
      <c r="E399" s="3">
        <v>99</v>
      </c>
      <c r="F399" s="3">
        <v>86</v>
      </c>
      <c r="G399" s="3">
        <f t="shared" si="19"/>
        <v>13</v>
      </c>
      <c r="H399" s="3">
        <f t="shared" si="18"/>
        <v>2.5878501923487582</v>
      </c>
      <c r="I399" s="3">
        <f t="shared" si="20"/>
        <v>108.41286361697178</v>
      </c>
    </row>
    <row r="400" spans="2:9">
      <c r="B400" s="3">
        <v>397</v>
      </c>
      <c r="C400" s="3">
        <v>24</v>
      </c>
      <c r="D400" s="3">
        <v>23</v>
      </c>
      <c r="E400" s="3">
        <v>89</v>
      </c>
      <c r="F400" s="3">
        <v>74</v>
      </c>
      <c r="G400" s="3">
        <f t="shared" si="19"/>
        <v>15</v>
      </c>
      <c r="H400" s="3">
        <f t="shared" si="18"/>
        <v>7.6477440945052244</v>
      </c>
      <c r="I400" s="3">
        <f t="shared" si="20"/>
        <v>54.055666899882802</v>
      </c>
    </row>
    <row r="401" spans="2:9">
      <c r="B401" s="3">
        <v>398</v>
      </c>
      <c r="C401" s="3">
        <v>9</v>
      </c>
      <c r="D401" s="3">
        <v>13</v>
      </c>
      <c r="E401" s="3">
        <v>101</v>
      </c>
      <c r="F401" s="3">
        <v>90</v>
      </c>
      <c r="G401" s="3">
        <f t="shared" si="19"/>
        <v>11</v>
      </c>
      <c r="H401" s="3">
        <f t="shared" si="18"/>
        <v>-8.9758566583385235</v>
      </c>
      <c r="I401" s="3">
        <f t="shared" si="20"/>
        <v>399.03484923448747</v>
      </c>
    </row>
    <row r="402" spans="2:9">
      <c r="B402" s="3">
        <v>399</v>
      </c>
      <c r="C402" s="3">
        <v>12</v>
      </c>
      <c r="D402" s="3">
        <v>21</v>
      </c>
      <c r="E402" s="3">
        <v>86</v>
      </c>
      <c r="F402" s="3">
        <v>100</v>
      </c>
      <c r="G402" s="3">
        <f t="shared" si="19"/>
        <v>-14</v>
      </c>
      <c r="H402" s="3">
        <f t="shared" si="18"/>
        <v>2.4042490092305373</v>
      </c>
      <c r="I402" s="3">
        <f t="shared" si="20"/>
        <v>269.09938555684101</v>
      </c>
    </row>
    <row r="403" spans="2:9">
      <c r="B403" s="3">
        <v>400</v>
      </c>
      <c r="C403" s="3">
        <v>11</v>
      </c>
      <c r="D403" s="3">
        <v>29</v>
      </c>
      <c r="E403" s="3">
        <v>108</v>
      </c>
      <c r="F403" s="3">
        <v>81</v>
      </c>
      <c r="G403" s="3">
        <f t="shared" si="19"/>
        <v>27</v>
      </c>
      <c r="H403" s="3">
        <f t="shared" si="18"/>
        <v>5.0955785685281887</v>
      </c>
      <c r="I403" s="3">
        <f t="shared" si="20"/>
        <v>479.80367824752153</v>
      </c>
    </row>
    <row r="404" spans="2:9">
      <c r="B404" s="3">
        <v>401</v>
      </c>
      <c r="C404" s="3">
        <v>1</v>
      </c>
      <c r="D404" s="3">
        <v>15</v>
      </c>
      <c r="E404" s="3">
        <v>100</v>
      </c>
      <c r="F404" s="3">
        <v>96</v>
      </c>
      <c r="G404" s="3">
        <f t="shared" si="19"/>
        <v>4</v>
      </c>
      <c r="H404" s="3">
        <f t="shared" si="18"/>
        <v>0.7898407782879624</v>
      </c>
      <c r="I404" s="3">
        <f t="shared" si="20"/>
        <v>10.305122228742835</v>
      </c>
    </row>
    <row r="405" spans="2:9">
      <c r="B405" s="3">
        <v>402</v>
      </c>
      <c r="C405" s="3">
        <v>8</v>
      </c>
      <c r="D405" s="3">
        <v>18</v>
      </c>
      <c r="E405" s="3">
        <v>75</v>
      </c>
      <c r="F405" s="3">
        <v>88</v>
      </c>
      <c r="G405" s="3">
        <f t="shared" si="19"/>
        <v>-13</v>
      </c>
      <c r="H405" s="3">
        <f t="shared" si="18"/>
        <v>1.4789935992625174</v>
      </c>
      <c r="I405" s="3">
        <f t="shared" si="20"/>
        <v>209.64125564748497</v>
      </c>
    </row>
    <row r="406" spans="2:9">
      <c r="B406" s="3">
        <v>403</v>
      </c>
      <c r="C406" s="3">
        <v>6</v>
      </c>
      <c r="D406" s="3">
        <v>4</v>
      </c>
      <c r="E406" s="3">
        <v>89</v>
      </c>
      <c r="F406" s="3">
        <v>74</v>
      </c>
      <c r="G406" s="3">
        <f t="shared" si="19"/>
        <v>15</v>
      </c>
      <c r="H406" s="3">
        <f t="shared" si="18"/>
        <v>16.448344343770032</v>
      </c>
      <c r="I406" s="3">
        <f t="shared" si="20"/>
        <v>2.0977013381306437</v>
      </c>
    </row>
    <row r="407" spans="2:9">
      <c r="B407" s="3">
        <v>404</v>
      </c>
      <c r="C407" s="3">
        <v>22</v>
      </c>
      <c r="D407" s="3">
        <v>2</v>
      </c>
      <c r="E407" s="3">
        <v>84</v>
      </c>
      <c r="F407" s="3">
        <v>82</v>
      </c>
      <c r="G407" s="3">
        <f t="shared" si="19"/>
        <v>2</v>
      </c>
      <c r="H407" s="3">
        <f t="shared" si="18"/>
        <v>0.85241035811004684</v>
      </c>
      <c r="I407" s="3">
        <f t="shared" si="20"/>
        <v>1.316961986173111</v>
      </c>
    </row>
    <row r="408" spans="2:9">
      <c r="B408" s="3">
        <v>405</v>
      </c>
      <c r="C408" s="3">
        <v>23</v>
      </c>
      <c r="D408" s="3">
        <v>28</v>
      </c>
      <c r="E408" s="3">
        <v>87</v>
      </c>
      <c r="F408" s="3">
        <v>99</v>
      </c>
      <c r="G408" s="3">
        <f t="shared" si="19"/>
        <v>-12</v>
      </c>
      <c r="H408" s="3">
        <f t="shared" si="18"/>
        <v>5.1226068664528226</v>
      </c>
      <c r="I408" s="3">
        <f t="shared" si="20"/>
        <v>293.18366590309739</v>
      </c>
    </row>
    <row r="409" spans="2:9">
      <c r="B409" s="3">
        <v>406</v>
      </c>
      <c r="C409" s="3">
        <v>26</v>
      </c>
      <c r="D409" s="3">
        <v>12</v>
      </c>
      <c r="E409" s="3">
        <v>101</v>
      </c>
      <c r="F409" s="3">
        <v>90</v>
      </c>
      <c r="G409" s="3">
        <f t="shared" si="19"/>
        <v>11</v>
      </c>
      <c r="H409" s="3">
        <f t="shared" si="18"/>
        <v>6.334033453126434</v>
      </c>
      <c r="I409" s="3">
        <f t="shared" si="20"/>
        <v>21.77124381654323</v>
      </c>
    </row>
    <row r="410" spans="2:9">
      <c r="B410" s="3">
        <v>407</v>
      </c>
      <c r="C410" s="3">
        <v>5</v>
      </c>
      <c r="D410" s="3">
        <v>19</v>
      </c>
      <c r="E410" s="3">
        <v>98</v>
      </c>
      <c r="F410" s="3">
        <v>88</v>
      </c>
      <c r="G410" s="3">
        <f t="shared" si="19"/>
        <v>10</v>
      </c>
      <c r="H410" s="3">
        <f t="shared" si="18"/>
        <v>3.9839451289928562</v>
      </c>
      <c r="I410" s="3">
        <f t="shared" si="20"/>
        <v>36.192916210968789</v>
      </c>
    </row>
    <row r="411" spans="2:9">
      <c r="B411" s="3">
        <v>408</v>
      </c>
      <c r="C411" s="3">
        <v>20</v>
      </c>
      <c r="D411" s="3">
        <v>8</v>
      </c>
      <c r="E411" s="3">
        <v>87</v>
      </c>
      <c r="F411" s="3">
        <v>78</v>
      </c>
      <c r="G411" s="3">
        <f t="shared" si="19"/>
        <v>9</v>
      </c>
      <c r="H411" s="3">
        <f t="shared" si="18"/>
        <v>2.8788979826124299</v>
      </c>
      <c r="I411" s="3">
        <f t="shared" si="20"/>
        <v>37.467889907266184</v>
      </c>
    </row>
    <row r="412" spans="2:9">
      <c r="B412" s="3">
        <v>409</v>
      </c>
      <c r="C412" s="3">
        <v>15</v>
      </c>
      <c r="D412" s="3">
        <v>14</v>
      </c>
      <c r="E412" s="3">
        <v>86</v>
      </c>
      <c r="F412" s="3">
        <v>91</v>
      </c>
      <c r="G412" s="3">
        <f t="shared" si="19"/>
        <v>-5</v>
      </c>
      <c r="H412" s="3">
        <f t="shared" si="18"/>
        <v>8.2310487774757597</v>
      </c>
      <c r="I412" s="3">
        <f t="shared" si="20"/>
        <v>175.0606517519428</v>
      </c>
    </row>
    <row r="413" spans="2:9">
      <c r="B413" s="3">
        <v>410</v>
      </c>
      <c r="C413" s="3">
        <v>3</v>
      </c>
      <c r="D413" s="3">
        <v>16</v>
      </c>
      <c r="E413" s="3">
        <v>89</v>
      </c>
      <c r="F413" s="3">
        <v>105</v>
      </c>
      <c r="G413" s="3">
        <f t="shared" si="19"/>
        <v>-16</v>
      </c>
      <c r="H413" s="3">
        <f t="shared" si="18"/>
        <v>4.7299368013912995</v>
      </c>
      <c r="I413" s="3">
        <f t="shared" si="20"/>
        <v>429.73027978967735</v>
      </c>
    </row>
    <row r="414" spans="2:9">
      <c r="B414" s="3">
        <v>411</v>
      </c>
      <c r="C414" s="3">
        <v>7</v>
      </c>
      <c r="D414" s="3">
        <v>21</v>
      </c>
      <c r="E414" s="3">
        <v>93</v>
      </c>
      <c r="F414" s="3">
        <v>90</v>
      </c>
      <c r="G414" s="3">
        <f t="shared" si="19"/>
        <v>3</v>
      </c>
      <c r="H414" s="3">
        <f t="shared" si="18"/>
        <v>-2.7004046799462138</v>
      </c>
      <c r="I414" s="3">
        <f t="shared" si="20"/>
        <v>32.494613515152693</v>
      </c>
    </row>
    <row r="415" spans="2:9">
      <c r="B415" s="3">
        <v>412</v>
      </c>
      <c r="C415" s="3">
        <v>24</v>
      </c>
      <c r="D415" s="3">
        <v>17</v>
      </c>
      <c r="E415" s="3">
        <v>125</v>
      </c>
      <c r="F415" s="3">
        <v>111</v>
      </c>
      <c r="G415" s="3">
        <f t="shared" si="19"/>
        <v>14</v>
      </c>
      <c r="H415" s="3">
        <f t="shared" si="18"/>
        <v>7.5681195396947132</v>
      </c>
      <c r="I415" s="3">
        <f t="shared" si="20"/>
        <v>41.369086255656946</v>
      </c>
    </row>
    <row r="416" spans="2:9">
      <c r="B416" s="3">
        <v>413</v>
      </c>
      <c r="C416" s="3">
        <v>9</v>
      </c>
      <c r="D416" s="3">
        <v>10</v>
      </c>
      <c r="E416" s="3">
        <v>93</v>
      </c>
      <c r="F416" s="3">
        <v>100</v>
      </c>
      <c r="G416" s="3">
        <f t="shared" si="19"/>
        <v>-7</v>
      </c>
      <c r="H416" s="3">
        <f t="shared" si="18"/>
        <v>2.8658076305684745</v>
      </c>
      <c r="I416" s="3">
        <f t="shared" si="20"/>
        <v>97.334160203383135</v>
      </c>
    </row>
    <row r="417" spans="2:9">
      <c r="B417" s="3">
        <v>414</v>
      </c>
      <c r="C417" s="3">
        <v>13</v>
      </c>
      <c r="D417" s="3">
        <v>27</v>
      </c>
      <c r="E417" s="3">
        <v>86</v>
      </c>
      <c r="F417" s="3">
        <v>89</v>
      </c>
      <c r="G417" s="3">
        <f t="shared" si="19"/>
        <v>-3</v>
      </c>
      <c r="H417" s="3">
        <f t="shared" si="18"/>
        <v>11.606647073433647</v>
      </c>
      <c r="I417" s="3">
        <f t="shared" si="20"/>
        <v>213.35413872784773</v>
      </c>
    </row>
    <row r="418" spans="2:9">
      <c r="B418" s="3">
        <v>415</v>
      </c>
      <c r="C418" s="3">
        <v>29</v>
      </c>
      <c r="D418" s="3">
        <v>3</v>
      </c>
      <c r="E418" s="3">
        <v>107</v>
      </c>
      <c r="F418" s="3">
        <v>90</v>
      </c>
      <c r="G418" s="3">
        <f t="shared" si="19"/>
        <v>17</v>
      </c>
      <c r="H418" s="3">
        <f t="shared" si="18"/>
        <v>1.0118900217315829</v>
      </c>
      <c r="I418" s="3">
        <f t="shared" si="20"/>
        <v>255.61966067720613</v>
      </c>
    </row>
    <row r="419" spans="2:9">
      <c r="B419" s="3">
        <v>416</v>
      </c>
      <c r="C419" s="3">
        <v>18</v>
      </c>
      <c r="D419" s="3">
        <v>11</v>
      </c>
      <c r="E419" s="3">
        <v>98</v>
      </c>
      <c r="F419" s="3">
        <v>93</v>
      </c>
      <c r="G419" s="3">
        <f t="shared" si="19"/>
        <v>5</v>
      </c>
      <c r="H419" s="3">
        <f t="shared" si="18"/>
        <v>6.5519978478009246</v>
      </c>
      <c r="I419" s="3">
        <f t="shared" si="20"/>
        <v>2.4086973195787023</v>
      </c>
    </row>
    <row r="420" spans="2:9">
      <c r="B420" s="3">
        <v>417</v>
      </c>
      <c r="C420" s="3">
        <v>6</v>
      </c>
      <c r="D420" s="3">
        <v>1</v>
      </c>
      <c r="E420" s="3">
        <v>113</v>
      </c>
      <c r="F420" s="3">
        <v>97</v>
      </c>
      <c r="G420" s="3">
        <f t="shared" si="19"/>
        <v>16</v>
      </c>
      <c r="H420" s="3">
        <f t="shared" si="18"/>
        <v>12.342424154040891</v>
      </c>
      <c r="I420" s="3">
        <f t="shared" si="20"/>
        <v>13.377861068943488</v>
      </c>
    </row>
    <row r="421" spans="2:9">
      <c r="B421" s="3">
        <v>418</v>
      </c>
      <c r="C421" s="3">
        <v>16</v>
      </c>
      <c r="D421" s="3">
        <v>25</v>
      </c>
      <c r="E421" s="3">
        <v>102</v>
      </c>
      <c r="F421" s="3">
        <v>99</v>
      </c>
      <c r="G421" s="3">
        <f t="shared" si="19"/>
        <v>3</v>
      </c>
      <c r="H421" s="3">
        <f t="shared" si="18"/>
        <v>-3.751500160303479</v>
      </c>
      <c r="I421" s="3">
        <f t="shared" si="20"/>
        <v>45.582754414577906</v>
      </c>
    </row>
    <row r="422" spans="2:9">
      <c r="B422" s="3">
        <v>419</v>
      </c>
      <c r="C422" s="3">
        <v>4</v>
      </c>
      <c r="D422" s="3">
        <v>5</v>
      </c>
      <c r="E422" s="3">
        <v>103</v>
      </c>
      <c r="F422" s="3">
        <v>80</v>
      </c>
      <c r="G422" s="3">
        <f t="shared" si="19"/>
        <v>23</v>
      </c>
      <c r="H422" s="3">
        <f t="shared" si="18"/>
        <v>-1.6410406297597495</v>
      </c>
      <c r="I422" s="3">
        <f t="shared" si="20"/>
        <v>607.18088331747083</v>
      </c>
    </row>
    <row r="423" spans="2:9">
      <c r="B423" s="3">
        <v>420</v>
      </c>
      <c r="C423" s="3">
        <v>28</v>
      </c>
      <c r="D423" s="3">
        <v>21</v>
      </c>
      <c r="E423" s="3">
        <v>89</v>
      </c>
      <c r="F423" s="3">
        <v>81</v>
      </c>
      <c r="G423" s="3">
        <f t="shared" si="19"/>
        <v>8</v>
      </c>
      <c r="H423" s="3">
        <f t="shared" si="18"/>
        <v>3.9303864217523072</v>
      </c>
      <c r="I423" s="3">
        <f t="shared" si="20"/>
        <v>16.561754676257991</v>
      </c>
    </row>
    <row r="424" spans="2:9">
      <c r="B424" s="3">
        <v>421</v>
      </c>
      <c r="C424" s="3">
        <v>22</v>
      </c>
      <c r="D424" s="3">
        <v>7</v>
      </c>
      <c r="E424" s="3">
        <v>109</v>
      </c>
      <c r="F424" s="3">
        <v>92</v>
      </c>
      <c r="G424" s="3">
        <f t="shared" si="19"/>
        <v>17</v>
      </c>
      <c r="H424" s="3">
        <f t="shared" si="18"/>
        <v>8.2495313860407968</v>
      </c>
      <c r="I424" s="3">
        <f t="shared" si="20"/>
        <v>76.570700963885102</v>
      </c>
    </row>
    <row r="425" spans="2:9">
      <c r="B425" s="3">
        <v>422</v>
      </c>
      <c r="C425" s="3">
        <v>12</v>
      </c>
      <c r="D425" s="3">
        <v>2</v>
      </c>
      <c r="E425" s="3">
        <v>103</v>
      </c>
      <c r="F425" s="3">
        <v>105</v>
      </c>
      <c r="G425" s="3">
        <f t="shared" si="19"/>
        <v>-2</v>
      </c>
      <c r="H425" s="3">
        <f t="shared" si="18"/>
        <v>1.0617127798269883</v>
      </c>
      <c r="I425" s="3">
        <f t="shared" si="20"/>
        <v>9.3740851461559043</v>
      </c>
    </row>
    <row r="426" spans="2:9">
      <c r="B426" s="3">
        <v>423</v>
      </c>
      <c r="C426" s="3">
        <v>26</v>
      </c>
      <c r="D426" s="3">
        <v>27</v>
      </c>
      <c r="E426" s="3">
        <v>101</v>
      </c>
      <c r="F426" s="3">
        <v>75</v>
      </c>
      <c r="G426" s="3">
        <f t="shared" si="19"/>
        <v>26</v>
      </c>
      <c r="H426" s="3">
        <f t="shared" si="18"/>
        <v>6.9657683986288674</v>
      </c>
      <c r="I426" s="3">
        <f t="shared" si="20"/>
        <v>362.30197265463545</v>
      </c>
    </row>
    <row r="427" spans="2:9">
      <c r="B427" s="3">
        <v>424</v>
      </c>
      <c r="C427" s="3">
        <v>8</v>
      </c>
      <c r="D427" s="3">
        <v>15</v>
      </c>
      <c r="E427" s="3">
        <v>86</v>
      </c>
      <c r="F427" s="3">
        <v>80</v>
      </c>
      <c r="G427" s="3">
        <f t="shared" si="19"/>
        <v>6</v>
      </c>
      <c r="H427" s="3">
        <f t="shared" si="18"/>
        <v>6.6828207535315318</v>
      </c>
      <c r="I427" s="3">
        <f t="shared" si="20"/>
        <v>0.46624418145336893</v>
      </c>
    </row>
    <row r="428" spans="2:9">
      <c r="B428" s="3">
        <v>425</v>
      </c>
      <c r="C428" s="3">
        <v>19</v>
      </c>
      <c r="D428" s="3">
        <v>20</v>
      </c>
      <c r="E428" s="3">
        <v>90</v>
      </c>
      <c r="F428" s="3">
        <v>94</v>
      </c>
      <c r="G428" s="3">
        <f t="shared" si="19"/>
        <v>-4</v>
      </c>
      <c r="H428" s="3">
        <f t="shared" si="18"/>
        <v>-1.8039821724942948</v>
      </c>
      <c r="I428" s="3">
        <f t="shared" si="20"/>
        <v>4.8224942987228774</v>
      </c>
    </row>
    <row r="429" spans="2:9">
      <c r="B429" s="3">
        <v>426</v>
      </c>
      <c r="C429" s="3">
        <v>14</v>
      </c>
      <c r="D429" s="3">
        <v>25</v>
      </c>
      <c r="E429" s="3">
        <v>79</v>
      </c>
      <c r="F429" s="3">
        <v>83</v>
      </c>
      <c r="G429" s="3">
        <f t="shared" si="19"/>
        <v>-4</v>
      </c>
      <c r="H429" s="3">
        <f t="shared" si="18"/>
        <v>-9.8595132083392212</v>
      </c>
      <c r="I429" s="3">
        <f t="shared" si="20"/>
        <v>34.33389503870179</v>
      </c>
    </row>
    <row r="430" spans="2:9">
      <c r="B430" s="3">
        <v>427</v>
      </c>
      <c r="C430" s="3">
        <v>24</v>
      </c>
      <c r="D430" s="3">
        <v>2</v>
      </c>
      <c r="E430" s="3">
        <v>109</v>
      </c>
      <c r="F430" s="3">
        <v>94</v>
      </c>
      <c r="G430" s="3">
        <f t="shared" si="19"/>
        <v>15</v>
      </c>
      <c r="H430" s="3">
        <f t="shared" si="18"/>
        <v>8.6498409161448286</v>
      </c>
      <c r="I430" s="3">
        <f t="shared" si="20"/>
        <v>40.324520390268347</v>
      </c>
    </row>
    <row r="431" spans="2:9">
      <c r="B431" s="3">
        <v>428</v>
      </c>
      <c r="C431" s="3">
        <v>13</v>
      </c>
      <c r="D431" s="3">
        <v>10</v>
      </c>
      <c r="E431" s="3">
        <v>114</v>
      </c>
      <c r="F431" s="3">
        <v>90</v>
      </c>
      <c r="G431" s="3">
        <f t="shared" si="19"/>
        <v>24</v>
      </c>
      <c r="H431" s="3">
        <f t="shared" si="18"/>
        <v>15.195844407487986</v>
      </c>
      <c r="I431" s="3">
        <f t="shared" si="20"/>
        <v>77.51315569716057</v>
      </c>
    </row>
    <row r="432" spans="2:9">
      <c r="B432" s="3">
        <v>429</v>
      </c>
      <c r="C432" s="3">
        <v>23</v>
      </c>
      <c r="D432" s="3">
        <v>17</v>
      </c>
      <c r="E432" s="3">
        <v>93</v>
      </c>
      <c r="F432" s="3">
        <v>95</v>
      </c>
      <c r="G432" s="3">
        <f t="shared" si="19"/>
        <v>-2</v>
      </c>
      <c r="H432" s="3">
        <f t="shared" si="18"/>
        <v>3.2745555637704764</v>
      </c>
      <c r="I432" s="3">
        <f t="shared" si="20"/>
        <v>27.820936395302091</v>
      </c>
    </row>
    <row r="433" spans="2:9">
      <c r="B433" s="3">
        <v>430</v>
      </c>
      <c r="C433" s="3">
        <v>11</v>
      </c>
      <c r="D433" s="3">
        <v>15</v>
      </c>
      <c r="E433" s="3">
        <v>87</v>
      </c>
      <c r="F433" s="3">
        <v>89</v>
      </c>
      <c r="G433" s="3">
        <f t="shared" si="19"/>
        <v>-2</v>
      </c>
      <c r="H433" s="3">
        <f t="shared" si="18"/>
        <v>5.3601895436300673</v>
      </c>
      <c r="I433" s="3">
        <f t="shared" si="20"/>
        <v>54.172390118161381</v>
      </c>
    </row>
    <row r="434" spans="2:9">
      <c r="B434" s="3">
        <v>431</v>
      </c>
      <c r="C434" s="3">
        <v>29</v>
      </c>
      <c r="D434" s="3">
        <v>18</v>
      </c>
      <c r="E434" s="3">
        <v>98</v>
      </c>
      <c r="F434" s="3">
        <v>76</v>
      </c>
      <c r="G434" s="3">
        <f t="shared" si="19"/>
        <v>22</v>
      </c>
      <c r="H434" s="3">
        <f t="shared" si="18"/>
        <v>-1.585036060586148</v>
      </c>
      <c r="I434" s="3">
        <f t="shared" si="20"/>
        <v>556.25392597914902</v>
      </c>
    </row>
    <row r="435" spans="2:9">
      <c r="B435" s="3">
        <v>432</v>
      </c>
      <c r="C435" s="3">
        <v>4</v>
      </c>
      <c r="D435" s="3">
        <v>16</v>
      </c>
      <c r="E435" s="3">
        <v>90</v>
      </c>
      <c r="F435" s="3">
        <v>83</v>
      </c>
      <c r="G435" s="3">
        <f t="shared" si="19"/>
        <v>7</v>
      </c>
      <c r="H435" s="3">
        <f t="shared" si="18"/>
        <v>-4.5472238005821524</v>
      </c>
      <c r="I435" s="3">
        <f t="shared" si="20"/>
        <v>133.33837750073093</v>
      </c>
    </row>
    <row r="436" spans="2:9">
      <c r="B436" s="3">
        <v>433</v>
      </c>
      <c r="C436" s="3">
        <v>12</v>
      </c>
      <c r="D436" s="3">
        <v>23</v>
      </c>
      <c r="E436" s="3">
        <v>112</v>
      </c>
      <c r="F436" s="3">
        <v>97</v>
      </c>
      <c r="G436" s="3">
        <f t="shared" si="19"/>
        <v>15</v>
      </c>
      <c r="H436" s="3">
        <f t="shared" si="18"/>
        <v>5.9615958187384077E-2</v>
      </c>
      <c r="I436" s="3">
        <f t="shared" si="20"/>
        <v>223.21507531684907</v>
      </c>
    </row>
    <row r="437" spans="2:9">
      <c r="B437" s="3">
        <v>434</v>
      </c>
      <c r="C437" s="3">
        <v>5</v>
      </c>
      <c r="D437" s="3">
        <v>9</v>
      </c>
      <c r="E437" s="3">
        <v>113</v>
      </c>
      <c r="F437" s="3">
        <v>98</v>
      </c>
      <c r="G437" s="3">
        <f t="shared" si="19"/>
        <v>15</v>
      </c>
      <c r="H437" s="3">
        <f t="shared" si="18"/>
        <v>4.6141489412874819</v>
      </c>
      <c r="I437" s="3">
        <f t="shared" si="20"/>
        <v>107.86590221375994</v>
      </c>
    </row>
    <row r="438" spans="2:9">
      <c r="B438" s="3">
        <v>435</v>
      </c>
      <c r="C438" s="3">
        <v>2</v>
      </c>
      <c r="D438" s="3">
        <v>20</v>
      </c>
      <c r="E438" s="3">
        <v>110</v>
      </c>
      <c r="F438" s="3">
        <v>94</v>
      </c>
      <c r="G438" s="3">
        <f t="shared" si="19"/>
        <v>16</v>
      </c>
      <c r="H438" s="3">
        <f t="shared" si="18"/>
        <v>4.5675861215343669</v>
      </c>
      <c r="I438" s="3">
        <f t="shared" si="20"/>
        <v>130.70008708853362</v>
      </c>
    </row>
    <row r="439" spans="2:9">
      <c r="B439" s="3">
        <v>436</v>
      </c>
      <c r="C439" s="3">
        <v>18</v>
      </c>
      <c r="D439" s="3">
        <v>14</v>
      </c>
      <c r="E439" s="3">
        <v>92</v>
      </c>
      <c r="F439" s="3">
        <v>74</v>
      </c>
      <c r="G439" s="3">
        <f t="shared" si="19"/>
        <v>18</v>
      </c>
      <c r="H439" s="3">
        <f t="shared" si="18"/>
        <v>13.434875931744774</v>
      </c>
      <c r="I439" s="3">
        <f t="shared" si="20"/>
        <v>20.840357758563147</v>
      </c>
    </row>
    <row r="440" spans="2:9">
      <c r="B440" s="3">
        <v>437</v>
      </c>
      <c r="C440" s="3">
        <v>17</v>
      </c>
      <c r="D440" s="3">
        <v>16</v>
      </c>
      <c r="E440" s="3">
        <v>95</v>
      </c>
      <c r="F440" s="3">
        <v>77</v>
      </c>
      <c r="G440" s="3">
        <f t="shared" si="19"/>
        <v>18</v>
      </c>
      <c r="H440" s="3">
        <f t="shared" si="18"/>
        <v>7.2715216078254956</v>
      </c>
      <c r="I440" s="3">
        <f t="shared" si="20"/>
        <v>115.10024861135525</v>
      </c>
    </row>
    <row r="441" spans="2:9">
      <c r="B441" s="3">
        <v>438</v>
      </c>
      <c r="C441" s="3">
        <v>25</v>
      </c>
      <c r="D441" s="3">
        <v>8</v>
      </c>
      <c r="E441" s="3">
        <v>97</v>
      </c>
      <c r="F441" s="3">
        <v>85</v>
      </c>
      <c r="G441" s="3">
        <f t="shared" si="19"/>
        <v>12</v>
      </c>
      <c r="H441" s="3">
        <f t="shared" si="18"/>
        <v>8.3623641516558838</v>
      </c>
      <c r="I441" s="3">
        <f t="shared" si="20"/>
        <v>13.232394565158218</v>
      </c>
    </row>
    <row r="442" spans="2:9">
      <c r="B442" s="3">
        <v>439</v>
      </c>
      <c r="C442" s="3">
        <v>4</v>
      </c>
      <c r="D442" s="3">
        <v>6</v>
      </c>
      <c r="E442" s="3">
        <v>97</v>
      </c>
      <c r="F442" s="3">
        <v>107</v>
      </c>
      <c r="G442" s="3">
        <f t="shared" si="19"/>
        <v>-10</v>
      </c>
      <c r="H442" s="3">
        <f t="shared" si="18"/>
        <v>-9.7399841066080572</v>
      </c>
      <c r="I442" s="3">
        <f t="shared" si="20"/>
        <v>6.7608264816410135E-2</v>
      </c>
    </row>
    <row r="443" spans="2:9">
      <c r="B443" s="3">
        <v>440</v>
      </c>
      <c r="C443" s="3">
        <v>22</v>
      </c>
      <c r="D443" s="3">
        <v>21</v>
      </c>
      <c r="E443" s="3">
        <v>81</v>
      </c>
      <c r="F443" s="3">
        <v>102</v>
      </c>
      <c r="G443" s="3">
        <f t="shared" si="19"/>
        <v>-21</v>
      </c>
      <c r="H443" s="3">
        <f t="shared" si="18"/>
        <v>2.1949465875135958</v>
      </c>
      <c r="I443" s="3">
        <f t="shared" si="20"/>
        <v>538.00554719760851</v>
      </c>
    </row>
    <row r="444" spans="2:9">
      <c r="B444" s="3">
        <v>441</v>
      </c>
      <c r="C444" s="3">
        <v>7</v>
      </c>
      <c r="D444" s="3">
        <v>13</v>
      </c>
      <c r="E444" s="3">
        <v>86</v>
      </c>
      <c r="F444" s="3">
        <v>87</v>
      </c>
      <c r="G444" s="3">
        <f t="shared" si="19"/>
        <v>-1</v>
      </c>
      <c r="H444" s="3">
        <f t="shared" si="18"/>
        <v>-9.3712055799459879</v>
      </c>
      <c r="I444" s="3">
        <f t="shared" si="20"/>
        <v>70.07708286171885</v>
      </c>
    </row>
    <row r="445" spans="2:9">
      <c r="B445" s="3">
        <v>442</v>
      </c>
      <c r="C445" s="3">
        <v>24</v>
      </c>
      <c r="D445" s="3">
        <v>12</v>
      </c>
      <c r="E445" s="3">
        <v>105</v>
      </c>
      <c r="F445" s="3">
        <v>91</v>
      </c>
      <c r="G445" s="3">
        <f t="shared" si="19"/>
        <v>14</v>
      </c>
      <c r="H445" s="3">
        <f t="shared" si="18"/>
        <v>10.94230825489883</v>
      </c>
      <c r="I445" s="3">
        <f t="shared" si="20"/>
        <v>9.3494788080598408</v>
      </c>
    </row>
    <row r="446" spans="2:9">
      <c r="B446" s="3">
        <v>443</v>
      </c>
      <c r="C446" s="3">
        <v>23</v>
      </c>
      <c r="D446" s="3">
        <v>27</v>
      </c>
      <c r="E446" s="3">
        <v>84</v>
      </c>
      <c r="F446" s="3">
        <v>95</v>
      </c>
      <c r="G446" s="3">
        <f t="shared" si="19"/>
        <v>-11</v>
      </c>
      <c r="H446" s="3">
        <f t="shared" si="18"/>
        <v>7.2804792244770269</v>
      </c>
      <c r="I446" s="3">
        <f t="shared" si="20"/>
        <v>334.17592067653618</v>
      </c>
    </row>
    <row r="447" spans="2:9">
      <c r="B447" s="3">
        <v>444</v>
      </c>
      <c r="C447" s="3">
        <v>3</v>
      </c>
      <c r="D447" s="3">
        <v>9</v>
      </c>
      <c r="E447" s="3">
        <v>114</v>
      </c>
      <c r="F447" s="3">
        <v>102</v>
      </c>
      <c r="G447" s="3">
        <f t="shared" si="19"/>
        <v>12</v>
      </c>
      <c r="H447" s="3">
        <f t="shared" si="18"/>
        <v>8.8960887949201961</v>
      </c>
      <c r="I447" s="3">
        <f t="shared" si="20"/>
        <v>9.6342647690199605</v>
      </c>
    </row>
    <row r="448" spans="2:9">
      <c r="B448" s="3">
        <v>445</v>
      </c>
      <c r="C448" s="3">
        <v>19</v>
      </c>
      <c r="D448" s="3">
        <v>6</v>
      </c>
      <c r="E448" s="3">
        <v>108</v>
      </c>
      <c r="F448" s="3">
        <v>101</v>
      </c>
      <c r="G448" s="3">
        <f t="shared" si="19"/>
        <v>7</v>
      </c>
      <c r="H448" s="3">
        <f t="shared" si="18"/>
        <v>-5.3745283686791865</v>
      </c>
      <c r="I448" s="3">
        <f t="shared" si="20"/>
        <v>153.12895234724596</v>
      </c>
    </row>
    <row r="449" spans="2:9">
      <c r="B449" s="3">
        <v>446</v>
      </c>
      <c r="C449" s="3">
        <v>10</v>
      </c>
      <c r="D449" s="3">
        <v>8</v>
      </c>
      <c r="E449" s="3">
        <v>99</v>
      </c>
      <c r="F449" s="3">
        <v>97</v>
      </c>
      <c r="G449" s="3">
        <f t="shared" si="19"/>
        <v>2</v>
      </c>
      <c r="H449" s="3">
        <f t="shared" si="18"/>
        <v>-2.4210956327449651</v>
      </c>
      <c r="I449" s="3">
        <f t="shared" si="20"/>
        <v>19.546086593876602</v>
      </c>
    </row>
    <row r="450" spans="2:9">
      <c r="B450" s="3">
        <v>447</v>
      </c>
      <c r="C450" s="3">
        <v>27</v>
      </c>
      <c r="D450" s="3">
        <v>5</v>
      </c>
      <c r="E450" s="3">
        <v>101</v>
      </c>
      <c r="F450" s="3">
        <v>91</v>
      </c>
      <c r="G450" s="3">
        <f t="shared" si="19"/>
        <v>10</v>
      </c>
      <c r="H450" s="3">
        <f t="shared" si="18"/>
        <v>6.1717811179413484</v>
      </c>
      <c r="I450" s="3">
        <f t="shared" si="20"/>
        <v>14.655259808950392</v>
      </c>
    </row>
    <row r="451" spans="2:9">
      <c r="B451" s="3">
        <v>448</v>
      </c>
      <c r="C451" s="3">
        <v>29</v>
      </c>
      <c r="D451" s="3">
        <v>4</v>
      </c>
      <c r="E451" s="3">
        <v>89</v>
      </c>
      <c r="F451" s="3">
        <v>83</v>
      </c>
      <c r="G451" s="3">
        <f t="shared" si="19"/>
        <v>6</v>
      </c>
      <c r="H451" s="3">
        <f t="shared" si="18"/>
        <v>10.289050623705034</v>
      </c>
      <c r="I451" s="3">
        <f t="shared" si="20"/>
        <v>18.395955252704539</v>
      </c>
    </row>
    <row r="452" spans="2:9">
      <c r="B452" s="3">
        <v>449</v>
      </c>
      <c r="C452" s="3">
        <v>2</v>
      </c>
      <c r="D452" s="3">
        <v>15</v>
      </c>
      <c r="E452" s="3">
        <v>66</v>
      </c>
      <c r="F452" s="3">
        <v>89</v>
      </c>
      <c r="G452" s="3">
        <f t="shared" si="19"/>
        <v>-23</v>
      </c>
      <c r="H452" s="3">
        <f t="shared" ref="H452:H515" si="21">home_edge+VLOOKUP(C452,lookup,3)-VLOOKUP(D452,lookup,3)</f>
        <v>7.4209446205163516</v>
      </c>
      <c r="I452" s="3">
        <f t="shared" si="20"/>
        <v>925.43387160452278</v>
      </c>
    </row>
    <row r="453" spans="2:9">
      <c r="B453" s="3">
        <v>450</v>
      </c>
      <c r="C453" s="3">
        <v>18</v>
      </c>
      <c r="D453" s="3">
        <v>20</v>
      </c>
      <c r="E453" s="3">
        <v>96</v>
      </c>
      <c r="F453" s="3">
        <v>109</v>
      </c>
      <c r="G453" s="3">
        <f t="shared" ref="G453:G516" si="22">E453-F453</f>
        <v>-13</v>
      </c>
      <c r="H453" s="3">
        <f t="shared" si="21"/>
        <v>5.7046487738680183</v>
      </c>
      <c r="I453" s="3">
        <f t="shared" ref="I453:I516" si="23">(G453-H453)^2</f>
        <v>349.86388575376242</v>
      </c>
    </row>
    <row r="454" spans="2:9">
      <c r="B454" s="3">
        <v>451</v>
      </c>
      <c r="C454" s="3">
        <v>14</v>
      </c>
      <c r="D454" s="3">
        <v>1</v>
      </c>
      <c r="E454" s="3">
        <v>109</v>
      </c>
      <c r="F454" s="3">
        <v>113</v>
      </c>
      <c r="G454" s="3">
        <f t="shared" si="22"/>
        <v>-4</v>
      </c>
      <c r="H454" s="3">
        <f t="shared" si="21"/>
        <v>1.0416507999792439</v>
      </c>
      <c r="I454" s="3">
        <f t="shared" si="23"/>
        <v>25.418242788931355</v>
      </c>
    </row>
    <row r="455" spans="2:9">
      <c r="B455" s="3">
        <v>452</v>
      </c>
      <c r="C455" s="3">
        <v>17</v>
      </c>
      <c r="D455" s="3">
        <v>28</v>
      </c>
      <c r="E455" s="3">
        <v>93</v>
      </c>
      <c r="F455" s="3">
        <v>86</v>
      </c>
      <c r="G455" s="3">
        <f t="shared" si="22"/>
        <v>7</v>
      </c>
      <c r="H455" s="3">
        <f t="shared" si="21"/>
        <v>5.2022314212633347</v>
      </c>
      <c r="I455" s="3">
        <f t="shared" si="23"/>
        <v>3.2319718626928493</v>
      </c>
    </row>
    <row r="456" spans="2:9">
      <c r="B456" s="3">
        <v>453</v>
      </c>
      <c r="C456" s="3">
        <v>25</v>
      </c>
      <c r="D456" s="3">
        <v>11</v>
      </c>
      <c r="E456" s="3">
        <v>82</v>
      </c>
      <c r="F456" s="3">
        <v>92</v>
      </c>
      <c r="G456" s="3">
        <f t="shared" si="22"/>
        <v>-10</v>
      </c>
      <c r="H456" s="3">
        <f t="shared" si="21"/>
        <v>9.6849953615573483</v>
      </c>
      <c r="I456" s="3">
        <f t="shared" si="23"/>
        <v>387.49904238453433</v>
      </c>
    </row>
    <row r="457" spans="2:9">
      <c r="B457" s="3">
        <v>454</v>
      </c>
      <c r="C457" s="3">
        <v>7</v>
      </c>
      <c r="D457" s="3">
        <v>12</v>
      </c>
      <c r="E457" s="3">
        <v>80</v>
      </c>
      <c r="F457" s="3">
        <v>82</v>
      </c>
      <c r="G457" s="3">
        <f t="shared" si="22"/>
        <v>-2</v>
      </c>
      <c r="H457" s="3">
        <f t="shared" si="21"/>
        <v>-1.7504735705957621</v>
      </c>
      <c r="I457" s="3">
        <f t="shared" si="23"/>
        <v>6.2263438971228102E-2</v>
      </c>
    </row>
    <row r="458" spans="2:9">
      <c r="B458" s="3">
        <v>455</v>
      </c>
      <c r="C458" s="3">
        <v>26</v>
      </c>
      <c r="D458" s="3">
        <v>21</v>
      </c>
      <c r="E458" s="3">
        <v>77</v>
      </c>
      <c r="F458" s="3">
        <v>87</v>
      </c>
      <c r="G458" s="3">
        <f t="shared" si="22"/>
        <v>-10</v>
      </c>
      <c r="H458" s="3">
        <f t="shared" si="21"/>
        <v>5.3841023437759823</v>
      </c>
      <c r="I458" s="3">
        <f t="shared" si="23"/>
        <v>236.67060492377368</v>
      </c>
    </row>
    <row r="459" spans="2:9">
      <c r="B459" s="3">
        <v>456</v>
      </c>
      <c r="C459" s="3">
        <v>13</v>
      </c>
      <c r="D459" s="3">
        <v>22</v>
      </c>
      <c r="E459" s="3">
        <v>118</v>
      </c>
      <c r="F459" s="3">
        <v>86</v>
      </c>
      <c r="G459" s="3">
        <f t="shared" si="22"/>
        <v>32</v>
      </c>
      <c r="H459" s="3">
        <f t="shared" si="21"/>
        <v>11.184214549648155</v>
      </c>
      <c r="I459" s="3">
        <f t="shared" si="23"/>
        <v>433.29692391507962</v>
      </c>
    </row>
    <row r="460" spans="2:9">
      <c r="B460" s="3">
        <v>457</v>
      </c>
      <c r="C460" s="3">
        <v>1</v>
      </c>
      <c r="D460" s="3">
        <v>17</v>
      </c>
      <c r="E460" s="3">
        <v>96</v>
      </c>
      <c r="F460" s="3">
        <v>112</v>
      </c>
      <c r="G460" s="3">
        <f t="shared" si="22"/>
        <v>-16</v>
      </c>
      <c r="H460" s="3">
        <f t="shared" si="21"/>
        <v>-4.358645100097517</v>
      </c>
      <c r="I460" s="3">
        <f t="shared" si="23"/>
        <v>135.52114390548354</v>
      </c>
    </row>
    <row r="461" spans="2:9">
      <c r="B461" s="3">
        <v>458</v>
      </c>
      <c r="C461" s="3">
        <v>20</v>
      </c>
      <c r="D461" s="3">
        <v>9</v>
      </c>
      <c r="E461" s="3">
        <v>118</v>
      </c>
      <c r="F461" s="3">
        <v>109</v>
      </c>
      <c r="G461" s="3">
        <f t="shared" si="22"/>
        <v>9</v>
      </c>
      <c r="H461" s="3">
        <f t="shared" si="21"/>
        <v>9.1425462219508979</v>
      </c>
      <c r="I461" s="3">
        <f t="shared" si="23"/>
        <v>2.0319425392474659E-2</v>
      </c>
    </row>
    <row r="462" spans="2:9">
      <c r="B462" s="3">
        <v>459</v>
      </c>
      <c r="C462" s="3">
        <v>8</v>
      </c>
      <c r="D462" s="3">
        <v>5</v>
      </c>
      <c r="E462" s="3">
        <v>101</v>
      </c>
      <c r="F462" s="3">
        <v>91</v>
      </c>
      <c r="G462" s="3">
        <f t="shared" si="22"/>
        <v>10</v>
      </c>
      <c r="H462" s="3">
        <f t="shared" si="21"/>
        <v>8.3578595352129632</v>
      </c>
      <c r="I462" s="3">
        <f t="shared" si="23"/>
        <v>2.6966253060909851</v>
      </c>
    </row>
    <row r="463" spans="2:9">
      <c r="B463" s="3">
        <v>460</v>
      </c>
      <c r="C463" s="3">
        <v>3</v>
      </c>
      <c r="D463" s="3">
        <v>18</v>
      </c>
      <c r="E463" s="3">
        <v>80</v>
      </c>
      <c r="F463" s="3">
        <v>89</v>
      </c>
      <c r="G463" s="3">
        <f t="shared" si="22"/>
        <v>-9</v>
      </c>
      <c r="H463" s="3">
        <f t="shared" si="21"/>
        <v>0.75725403626325738</v>
      </c>
      <c r="I463" s="3">
        <f t="shared" si="23"/>
        <v>95.204006328175623</v>
      </c>
    </row>
    <row r="464" spans="2:9">
      <c r="B464" s="3">
        <v>461</v>
      </c>
      <c r="C464" s="3">
        <v>19</v>
      </c>
      <c r="D464" s="3">
        <v>2</v>
      </c>
      <c r="E464" s="3">
        <v>81</v>
      </c>
      <c r="F464" s="3">
        <v>90</v>
      </c>
      <c r="G464" s="3">
        <f t="shared" si="22"/>
        <v>-9</v>
      </c>
      <c r="H464" s="3">
        <f t="shared" si="21"/>
        <v>-3.0173881754476728</v>
      </c>
      <c r="I464" s="3">
        <f t="shared" si="23"/>
        <v>35.791644243273325</v>
      </c>
    </row>
    <row r="465" spans="2:9">
      <c r="B465" s="3">
        <v>462</v>
      </c>
      <c r="C465" s="3">
        <v>10</v>
      </c>
      <c r="D465" s="3">
        <v>11</v>
      </c>
      <c r="E465" s="3">
        <v>79</v>
      </c>
      <c r="F465" s="3">
        <v>81</v>
      </c>
      <c r="G465" s="3">
        <f t="shared" si="22"/>
        <v>-2</v>
      </c>
      <c r="H465" s="3">
        <f t="shared" si="21"/>
        <v>-1.0984644228435001</v>
      </c>
      <c r="I465" s="3">
        <f t="shared" si="23"/>
        <v>0.8127663968789034</v>
      </c>
    </row>
    <row r="466" spans="2:9">
      <c r="B466" s="3">
        <v>463</v>
      </c>
      <c r="C466" s="3">
        <v>4</v>
      </c>
      <c r="D466" s="3">
        <v>28</v>
      </c>
      <c r="E466" s="3">
        <v>111</v>
      </c>
      <c r="F466" s="3">
        <v>113</v>
      </c>
      <c r="G466" s="3">
        <f t="shared" si="22"/>
        <v>-2</v>
      </c>
      <c r="H466" s="3">
        <f t="shared" si="21"/>
        <v>-6.6165139871443133</v>
      </c>
      <c r="I466" s="3">
        <f t="shared" si="23"/>
        <v>21.312201393499084</v>
      </c>
    </row>
    <row r="467" spans="2:9">
      <c r="B467" s="3">
        <v>464</v>
      </c>
      <c r="C467" s="3">
        <v>6</v>
      </c>
      <c r="D467" s="3">
        <v>25</v>
      </c>
      <c r="E467" s="3">
        <v>103</v>
      </c>
      <c r="F467" s="3">
        <v>105</v>
      </c>
      <c r="G467" s="3">
        <f t="shared" si="22"/>
        <v>-2</v>
      </c>
      <c r="H467" s="3">
        <f t="shared" si="21"/>
        <v>1.4412601457224259</v>
      </c>
      <c r="I467" s="3">
        <f t="shared" si="23"/>
        <v>11.842271390537531</v>
      </c>
    </row>
    <row r="468" spans="2:9">
      <c r="B468" s="3">
        <v>465</v>
      </c>
      <c r="C468" s="3">
        <v>22</v>
      </c>
      <c r="D468" s="3">
        <v>24</v>
      </c>
      <c r="E468" s="3">
        <v>112</v>
      </c>
      <c r="F468" s="3">
        <v>118</v>
      </c>
      <c r="G468" s="3">
        <f t="shared" si="22"/>
        <v>-6</v>
      </c>
      <c r="H468" s="3">
        <f t="shared" si="21"/>
        <v>-4.4432504394537933</v>
      </c>
      <c r="I468" s="3">
        <f t="shared" si="23"/>
        <v>2.4234691942608078</v>
      </c>
    </row>
    <row r="469" spans="2:9">
      <c r="B469" s="3">
        <v>466</v>
      </c>
      <c r="C469" s="3">
        <v>23</v>
      </c>
      <c r="D469" s="3">
        <v>21</v>
      </c>
      <c r="E469" s="3">
        <v>96</v>
      </c>
      <c r="F469" s="3">
        <v>88</v>
      </c>
      <c r="G469" s="3">
        <f t="shared" si="22"/>
        <v>8</v>
      </c>
      <c r="H469" s="3">
        <f t="shared" si="21"/>
        <v>5.6988131696241418</v>
      </c>
      <c r="I469" s="3">
        <f t="shared" si="23"/>
        <v>5.2954608282952886</v>
      </c>
    </row>
    <row r="470" spans="2:9">
      <c r="B470" s="3">
        <v>467</v>
      </c>
      <c r="C470" s="3">
        <v>12</v>
      </c>
      <c r="D470" s="3">
        <v>16</v>
      </c>
      <c r="E470" s="3">
        <v>86</v>
      </c>
      <c r="F470" s="3">
        <v>83</v>
      </c>
      <c r="G470" s="3">
        <f t="shared" si="22"/>
        <v>3</v>
      </c>
      <c r="H470" s="3">
        <f t="shared" si="21"/>
        <v>3.8973328926213791</v>
      </c>
      <c r="I470" s="3">
        <f t="shared" si="23"/>
        <v>0.8052063201802514</v>
      </c>
    </row>
    <row r="471" spans="2:9">
      <c r="B471" s="3">
        <v>468</v>
      </c>
      <c r="C471" s="3">
        <v>27</v>
      </c>
      <c r="D471" s="3">
        <v>13</v>
      </c>
      <c r="E471" s="3">
        <v>89</v>
      </c>
      <c r="F471" s="3">
        <v>109</v>
      </c>
      <c r="G471" s="3">
        <f t="shared" si="22"/>
        <v>-20</v>
      </c>
      <c r="H471" s="3">
        <f t="shared" si="21"/>
        <v>-4.8982868362716712</v>
      </c>
      <c r="I471" s="3">
        <f t="shared" si="23"/>
        <v>228.0617404795255</v>
      </c>
    </row>
    <row r="472" spans="2:9">
      <c r="B472" s="3">
        <v>469</v>
      </c>
      <c r="C472" s="3">
        <v>15</v>
      </c>
      <c r="D472" s="3">
        <v>9</v>
      </c>
      <c r="E472" s="3">
        <v>92</v>
      </c>
      <c r="F472" s="3">
        <v>84</v>
      </c>
      <c r="G472" s="3">
        <f t="shared" si="22"/>
        <v>8</v>
      </c>
      <c r="H472" s="3">
        <f t="shared" si="21"/>
        <v>6.2891877229689133</v>
      </c>
      <c r="I472" s="3">
        <f t="shared" si="23"/>
        <v>2.9268786472402919</v>
      </c>
    </row>
    <row r="473" spans="2:9">
      <c r="B473" s="3">
        <v>470</v>
      </c>
      <c r="C473" s="3">
        <v>14</v>
      </c>
      <c r="D473" s="3">
        <v>26</v>
      </c>
      <c r="E473" s="3">
        <v>77</v>
      </c>
      <c r="F473" s="3">
        <v>89</v>
      </c>
      <c r="G473" s="3">
        <f t="shared" si="22"/>
        <v>-12</v>
      </c>
      <c r="H473" s="3">
        <f t="shared" si="21"/>
        <v>-6.2768390380405901</v>
      </c>
      <c r="I473" s="3">
        <f t="shared" si="23"/>
        <v>32.754571396496161</v>
      </c>
    </row>
    <row r="474" spans="2:9">
      <c r="B474" s="3">
        <v>471</v>
      </c>
      <c r="C474" s="3">
        <v>24</v>
      </c>
      <c r="D474" s="3">
        <v>16</v>
      </c>
      <c r="E474" s="3">
        <v>115</v>
      </c>
      <c r="F474" s="3">
        <v>101</v>
      </c>
      <c r="G474" s="3">
        <f t="shared" si="22"/>
        <v>14</v>
      </c>
      <c r="H474" s="3">
        <f t="shared" si="21"/>
        <v>11.48546102893922</v>
      </c>
      <c r="I474" s="3">
        <f t="shared" si="23"/>
        <v>6.3229062369834068</v>
      </c>
    </row>
    <row r="475" spans="2:9">
      <c r="B475" s="3">
        <v>472</v>
      </c>
      <c r="C475" s="3">
        <v>21</v>
      </c>
      <c r="D475" s="3">
        <v>12</v>
      </c>
      <c r="E475" s="3">
        <v>116</v>
      </c>
      <c r="F475" s="3">
        <v>92</v>
      </c>
      <c r="G475" s="3">
        <f t="shared" si="22"/>
        <v>24</v>
      </c>
      <c r="H475" s="3">
        <f t="shared" si="21"/>
        <v>4.3041112279314397</v>
      </c>
      <c r="I475" s="3">
        <f t="shared" si="23"/>
        <v>387.92803452169636</v>
      </c>
    </row>
    <row r="476" spans="2:9">
      <c r="B476" s="3">
        <v>473</v>
      </c>
      <c r="C476" s="3">
        <v>3</v>
      </c>
      <c r="D476" s="3">
        <v>7</v>
      </c>
      <c r="E476" s="3">
        <v>94</v>
      </c>
      <c r="F476" s="3">
        <v>80</v>
      </c>
      <c r="G476" s="3">
        <f t="shared" si="22"/>
        <v>14</v>
      </c>
      <c r="H476" s="3">
        <f t="shared" si="21"/>
        <v>9.2914377165276605</v>
      </c>
      <c r="I476" s="3">
        <f t="shared" si="23"/>
        <v>22.17055877733825</v>
      </c>
    </row>
    <row r="477" spans="2:9">
      <c r="B477" s="3">
        <v>474</v>
      </c>
      <c r="C477" s="3">
        <v>5</v>
      </c>
      <c r="D477" s="3">
        <v>23</v>
      </c>
      <c r="E477" s="3">
        <v>72</v>
      </c>
      <c r="F477" s="3">
        <v>98</v>
      </c>
      <c r="G477" s="3">
        <f t="shared" si="22"/>
        <v>-26</v>
      </c>
      <c r="H477" s="3">
        <f t="shared" si="21"/>
        <v>-3.3897199866754093</v>
      </c>
      <c r="I477" s="3">
        <f t="shared" si="23"/>
        <v>511.22476228094547</v>
      </c>
    </row>
    <row r="478" spans="2:9">
      <c r="B478" s="3">
        <v>475</v>
      </c>
      <c r="C478" s="3">
        <v>20</v>
      </c>
      <c r="D478" s="3">
        <v>2</v>
      </c>
      <c r="E478" s="3">
        <v>98</v>
      </c>
      <c r="F478" s="3">
        <v>87</v>
      </c>
      <c r="G478" s="3">
        <f t="shared" si="22"/>
        <v>11</v>
      </c>
      <c r="H478" s="3">
        <f t="shared" si="21"/>
        <v>2.1407741156276106</v>
      </c>
      <c r="I478" s="3">
        <f t="shared" si="23"/>
        <v>78.485883270333744</v>
      </c>
    </row>
    <row r="479" spans="2:9">
      <c r="B479" s="3">
        <v>476</v>
      </c>
      <c r="C479" s="3">
        <v>17</v>
      </c>
      <c r="D479" s="3">
        <v>8</v>
      </c>
      <c r="E479" s="3">
        <v>109</v>
      </c>
      <c r="F479" s="3">
        <v>93</v>
      </c>
      <c r="G479" s="3">
        <f t="shared" si="22"/>
        <v>16</v>
      </c>
      <c r="H479" s="3">
        <f t="shared" si="21"/>
        <v>5.1740253620159242</v>
      </c>
      <c r="I479" s="3">
        <f t="shared" si="23"/>
        <v>117.20172686227443</v>
      </c>
    </row>
    <row r="480" spans="2:9">
      <c r="B480" s="3">
        <v>477</v>
      </c>
      <c r="C480" s="3">
        <v>25</v>
      </c>
      <c r="D480" s="3">
        <v>19</v>
      </c>
      <c r="E480" s="3">
        <v>90</v>
      </c>
      <c r="F480" s="3">
        <v>79</v>
      </c>
      <c r="G480" s="3">
        <f t="shared" si="22"/>
        <v>11</v>
      </c>
      <c r="H480" s="3">
        <f t="shared" si="21"/>
        <v>13.995808578699727</v>
      </c>
      <c r="I480" s="3">
        <f t="shared" si="23"/>
        <v>8.9748690402108764</v>
      </c>
    </row>
    <row r="481" spans="2:9">
      <c r="B481" s="3">
        <v>478</v>
      </c>
      <c r="C481" s="3">
        <v>4</v>
      </c>
      <c r="D481" s="3">
        <v>26</v>
      </c>
      <c r="E481" s="3">
        <v>88</v>
      </c>
      <c r="F481" s="3">
        <v>100</v>
      </c>
      <c r="G481" s="3">
        <f t="shared" si="22"/>
        <v>-12</v>
      </c>
      <c r="H481" s="3">
        <f t="shared" si="21"/>
        <v>-8.0702299091679883</v>
      </c>
      <c r="I481" s="3">
        <f t="shared" si="23"/>
        <v>15.443092966797836</v>
      </c>
    </row>
    <row r="482" spans="2:9">
      <c r="B482" s="3">
        <v>479</v>
      </c>
      <c r="C482" s="3">
        <v>29</v>
      </c>
      <c r="D482" s="3">
        <v>12</v>
      </c>
      <c r="E482" s="3">
        <v>96</v>
      </c>
      <c r="F482" s="3">
        <v>88</v>
      </c>
      <c r="G482" s="3">
        <f t="shared" si="22"/>
        <v>8</v>
      </c>
      <c r="H482" s="3">
        <f t="shared" si="21"/>
        <v>1.8444939305015036</v>
      </c>
      <c r="I482" s="3">
        <f t="shared" si="23"/>
        <v>37.890254971632828</v>
      </c>
    </row>
    <row r="483" spans="2:9">
      <c r="B483" s="3">
        <v>480</v>
      </c>
      <c r="C483" s="3">
        <v>18</v>
      </c>
      <c r="D483" s="3">
        <v>15</v>
      </c>
      <c r="E483" s="3">
        <v>104</v>
      </c>
      <c r="F483" s="3">
        <v>95</v>
      </c>
      <c r="G483" s="3">
        <f t="shared" si="22"/>
        <v>9</v>
      </c>
      <c r="H483" s="3">
        <f t="shared" si="21"/>
        <v>8.5580072728500021</v>
      </c>
      <c r="I483" s="3">
        <f t="shared" si="23"/>
        <v>0.19535757085349251</v>
      </c>
    </row>
    <row r="484" spans="2:9">
      <c r="B484" s="3">
        <v>481</v>
      </c>
      <c r="C484" s="3">
        <v>1</v>
      </c>
      <c r="D484" s="3">
        <v>23</v>
      </c>
      <c r="E484" s="3">
        <v>101</v>
      </c>
      <c r="F484" s="3">
        <v>92</v>
      </c>
      <c r="G484" s="3">
        <f t="shared" si="22"/>
        <v>9</v>
      </c>
      <c r="H484" s="3">
        <f t="shared" si="21"/>
        <v>-4.2790205452870049</v>
      </c>
      <c r="I484" s="3">
        <f t="shared" si="23"/>
        <v>176.33238664215438</v>
      </c>
    </row>
    <row r="485" spans="2:9">
      <c r="B485" s="3">
        <v>482</v>
      </c>
      <c r="C485" s="3">
        <v>8</v>
      </c>
      <c r="D485" s="3">
        <v>13</v>
      </c>
      <c r="E485" s="3">
        <v>92</v>
      </c>
      <c r="F485" s="3">
        <v>121</v>
      </c>
      <c r="G485" s="3">
        <f t="shared" si="22"/>
        <v>-29</v>
      </c>
      <c r="H485" s="3">
        <f t="shared" si="21"/>
        <v>-2.7122084190000564</v>
      </c>
      <c r="I485" s="3">
        <f t="shared" si="23"/>
        <v>691.04798620609154</v>
      </c>
    </row>
    <row r="486" spans="2:9">
      <c r="B486" s="3">
        <v>483</v>
      </c>
      <c r="C486" s="3">
        <v>14</v>
      </c>
      <c r="D486" s="3">
        <v>27</v>
      </c>
      <c r="E486" s="3">
        <v>84</v>
      </c>
      <c r="F486" s="3">
        <v>81</v>
      </c>
      <c r="G486" s="3">
        <f t="shared" si="22"/>
        <v>3</v>
      </c>
      <c r="H486" s="3">
        <f t="shared" si="21"/>
        <v>-2.6652507579927112</v>
      </c>
      <c r="I486" s="3">
        <f t="shared" si="23"/>
        <v>32.095066150936987</v>
      </c>
    </row>
    <row r="487" spans="2:9">
      <c r="B487" s="3">
        <v>484</v>
      </c>
      <c r="C487" s="3">
        <v>10</v>
      </c>
      <c r="D487" s="3">
        <v>19</v>
      </c>
      <c r="E487" s="3">
        <v>88</v>
      </c>
      <c r="F487" s="3">
        <v>86</v>
      </c>
      <c r="G487" s="3">
        <f t="shared" si="22"/>
        <v>2</v>
      </c>
      <c r="H487" s="3">
        <f t="shared" si="21"/>
        <v>3.2123487942988764</v>
      </c>
      <c r="I487" s="3">
        <f t="shared" si="23"/>
        <v>1.4697895990379395</v>
      </c>
    </row>
    <row r="488" spans="2:9">
      <c r="B488" s="3">
        <v>485</v>
      </c>
      <c r="C488" s="3">
        <v>6</v>
      </c>
      <c r="D488" s="3">
        <v>7</v>
      </c>
      <c r="E488" s="3">
        <v>95</v>
      </c>
      <c r="F488" s="3">
        <v>94</v>
      </c>
      <c r="G488" s="3">
        <f t="shared" si="22"/>
        <v>1</v>
      </c>
      <c r="H488" s="3">
        <f t="shared" si="21"/>
        <v>13.108441339743253</v>
      </c>
      <c r="I488" s="3">
        <f t="shared" si="23"/>
        <v>146.61435167800337</v>
      </c>
    </row>
    <row r="489" spans="2:9">
      <c r="B489" s="3">
        <v>486</v>
      </c>
      <c r="C489" s="3">
        <v>28</v>
      </c>
      <c r="D489" s="3">
        <v>22</v>
      </c>
      <c r="E489" s="3">
        <v>98</v>
      </c>
      <c r="F489" s="3">
        <v>84</v>
      </c>
      <c r="G489" s="3">
        <f t="shared" si="22"/>
        <v>14</v>
      </c>
      <c r="H489" s="3">
        <f t="shared" si="21"/>
        <v>5.0896199528196995</v>
      </c>
      <c r="I489" s="3">
        <f t="shared" si="23"/>
        <v>79.394872585188821</v>
      </c>
    </row>
    <row r="490" spans="2:9">
      <c r="B490" s="3">
        <v>487</v>
      </c>
      <c r="C490" s="3">
        <v>9</v>
      </c>
      <c r="D490" s="3">
        <v>16</v>
      </c>
      <c r="E490" s="3">
        <v>97</v>
      </c>
      <c r="F490" s="3">
        <v>113</v>
      </c>
      <c r="G490" s="3">
        <f t="shared" si="22"/>
        <v>-16</v>
      </c>
      <c r="H490" s="3">
        <f t="shared" si="21"/>
        <v>-0.8119718749479079</v>
      </c>
      <c r="I490" s="3">
        <f t="shared" si="23"/>
        <v>230.67619832737338</v>
      </c>
    </row>
    <row r="491" spans="2:9">
      <c r="B491" s="3">
        <v>488</v>
      </c>
      <c r="C491" s="3">
        <v>11</v>
      </c>
      <c r="D491" s="3">
        <v>13</v>
      </c>
      <c r="E491" s="3">
        <v>90</v>
      </c>
      <c r="F491" s="3">
        <v>109</v>
      </c>
      <c r="G491" s="3">
        <f t="shared" si="22"/>
        <v>-19</v>
      </c>
      <c r="H491" s="3">
        <f t="shared" si="21"/>
        <v>-4.0348396289015209</v>
      </c>
      <c r="I491" s="3">
        <f t="shared" si="23"/>
        <v>223.95602493269638</v>
      </c>
    </row>
    <row r="492" spans="2:9">
      <c r="B492" s="3">
        <v>489</v>
      </c>
      <c r="C492" s="3">
        <v>2</v>
      </c>
      <c r="D492" s="3">
        <v>25</v>
      </c>
      <c r="E492" s="3">
        <v>90</v>
      </c>
      <c r="F492" s="3">
        <v>93</v>
      </c>
      <c r="G492" s="3">
        <f t="shared" si="22"/>
        <v>-3</v>
      </c>
      <c r="H492" s="3">
        <f t="shared" si="21"/>
        <v>-0.9158800475090878</v>
      </c>
      <c r="I492" s="3">
        <f t="shared" si="23"/>
        <v>4.3435559763707223</v>
      </c>
    </row>
    <row r="493" spans="2:9">
      <c r="B493" s="3">
        <v>490</v>
      </c>
      <c r="C493" s="3">
        <v>3</v>
      </c>
      <c r="D493" s="3">
        <v>1</v>
      </c>
      <c r="E493" s="3">
        <v>111</v>
      </c>
      <c r="F493" s="3">
        <v>87</v>
      </c>
      <c r="G493" s="3">
        <f t="shared" si="22"/>
        <v>24</v>
      </c>
      <c r="H493" s="3">
        <f t="shared" si="21"/>
        <v>8.525420530825297</v>
      </c>
      <c r="I493" s="3">
        <f t="shared" si="23"/>
        <v>239.46260974780324</v>
      </c>
    </row>
    <row r="494" spans="2:9">
      <c r="B494" s="3">
        <v>491</v>
      </c>
      <c r="C494" s="3">
        <v>21</v>
      </c>
      <c r="D494" s="3">
        <v>20</v>
      </c>
      <c r="E494" s="3">
        <v>91</v>
      </c>
      <c r="F494" s="3">
        <v>102</v>
      </c>
      <c r="G494" s="3">
        <f t="shared" si="22"/>
        <v>-11</v>
      </c>
      <c r="H494" s="3">
        <f t="shared" si="21"/>
        <v>3.2250498921308179</v>
      </c>
      <c r="I494" s="3">
        <f t="shared" si="23"/>
        <v>202.35204443361098</v>
      </c>
    </row>
    <row r="495" spans="2:9">
      <c r="B495" s="3">
        <v>492</v>
      </c>
      <c r="C495" s="3">
        <v>17</v>
      </c>
      <c r="D495" s="3">
        <v>26</v>
      </c>
      <c r="E495" s="3">
        <v>111</v>
      </c>
      <c r="F495" s="3">
        <v>106</v>
      </c>
      <c r="G495" s="3">
        <f t="shared" si="22"/>
        <v>5</v>
      </c>
      <c r="H495" s="3">
        <f t="shared" si="21"/>
        <v>3.7485154992396597</v>
      </c>
      <c r="I495" s="3">
        <f t="shared" si="23"/>
        <v>1.5662134556433582</v>
      </c>
    </row>
    <row r="496" spans="2:9">
      <c r="B496" s="3">
        <v>493</v>
      </c>
      <c r="C496" s="3">
        <v>4</v>
      </c>
      <c r="D496" s="3">
        <v>27</v>
      </c>
      <c r="E496" s="3">
        <v>73</v>
      </c>
      <c r="F496" s="3">
        <v>85</v>
      </c>
      <c r="G496" s="3">
        <f t="shared" si="22"/>
        <v>-12</v>
      </c>
      <c r="H496" s="3">
        <f t="shared" si="21"/>
        <v>-4.458641629120109</v>
      </c>
      <c r="I496" s="3">
        <f t="shared" si="23"/>
        <v>56.872086078040205</v>
      </c>
    </row>
    <row r="497" spans="2:9">
      <c r="B497" s="3">
        <v>494</v>
      </c>
      <c r="C497" s="3">
        <v>15</v>
      </c>
      <c r="D497" s="3">
        <v>23</v>
      </c>
      <c r="E497" s="3">
        <v>85</v>
      </c>
      <c r="F497" s="3">
        <v>92</v>
      </c>
      <c r="G497" s="3">
        <f t="shared" si="22"/>
        <v>-7</v>
      </c>
      <c r="H497" s="3">
        <f t="shared" si="21"/>
        <v>-1.7146812049939788</v>
      </c>
      <c r="I497" s="3">
        <f t="shared" si="23"/>
        <v>27.934594764843901</v>
      </c>
    </row>
    <row r="498" spans="2:9">
      <c r="B498" s="3">
        <v>495</v>
      </c>
      <c r="C498" s="3">
        <v>18</v>
      </c>
      <c r="D498" s="3">
        <v>12</v>
      </c>
      <c r="E498" s="3">
        <v>108</v>
      </c>
      <c r="F498" s="3">
        <v>89</v>
      </c>
      <c r="G498" s="3">
        <f t="shared" si="22"/>
        <v>19</v>
      </c>
      <c r="H498" s="3">
        <f t="shared" si="21"/>
        <v>6.7837101096686396</v>
      </c>
      <c r="I498" s="3">
        <f t="shared" si="23"/>
        <v>149.2377386846122</v>
      </c>
    </row>
    <row r="499" spans="2:9">
      <c r="B499" s="3">
        <v>496</v>
      </c>
      <c r="C499" s="3">
        <v>6</v>
      </c>
      <c r="D499" s="3">
        <v>19</v>
      </c>
      <c r="E499" s="3">
        <v>111</v>
      </c>
      <c r="F499" s="3">
        <v>89</v>
      </c>
      <c r="G499" s="3">
        <f t="shared" si="22"/>
        <v>22</v>
      </c>
      <c r="H499" s="3">
        <f t="shared" si="21"/>
        <v>12.082888605841163</v>
      </c>
      <c r="I499" s="3">
        <f t="shared" si="23"/>
        <v>98.349098404155043</v>
      </c>
    </row>
    <row r="500" spans="2:9">
      <c r="B500" s="3">
        <v>497</v>
      </c>
      <c r="C500" s="3">
        <v>7</v>
      </c>
      <c r="D500" s="3">
        <v>5</v>
      </c>
      <c r="E500" s="3">
        <v>96</v>
      </c>
      <c r="F500" s="3">
        <v>91</v>
      </c>
      <c r="G500" s="3">
        <f t="shared" si="22"/>
        <v>5</v>
      </c>
      <c r="H500" s="3">
        <f t="shared" si="21"/>
        <v>1.6988623742670312</v>
      </c>
      <c r="I500" s="3">
        <f t="shared" si="23"/>
        <v>10.897509624029903</v>
      </c>
    </row>
    <row r="501" spans="2:9">
      <c r="B501" s="3">
        <v>498</v>
      </c>
      <c r="C501" s="3">
        <v>28</v>
      </c>
      <c r="D501" s="3">
        <v>10</v>
      </c>
      <c r="E501" s="3">
        <v>83</v>
      </c>
      <c r="F501" s="3">
        <v>79</v>
      </c>
      <c r="G501" s="3">
        <f t="shared" si="22"/>
        <v>4</v>
      </c>
      <c r="H501" s="3">
        <f t="shared" si="21"/>
        <v>9.1012498106595316</v>
      </c>
      <c r="I501" s="3">
        <f t="shared" si="23"/>
        <v>26.022749630753907</v>
      </c>
    </row>
    <row r="502" spans="2:9">
      <c r="B502" s="3">
        <v>499</v>
      </c>
      <c r="C502" s="3">
        <v>22</v>
      </c>
      <c r="D502" s="3">
        <v>14</v>
      </c>
      <c r="E502" s="3">
        <v>96</v>
      </c>
      <c r="F502" s="3">
        <v>102</v>
      </c>
      <c r="G502" s="3">
        <f t="shared" si="22"/>
        <v>-6</v>
      </c>
      <c r="H502" s="3">
        <f t="shared" si="21"/>
        <v>9.7960435189401807</v>
      </c>
      <c r="I502" s="3">
        <f t="shared" si="23"/>
        <v>249.51499085225208</v>
      </c>
    </row>
    <row r="503" spans="2:9">
      <c r="B503" s="3">
        <v>500</v>
      </c>
      <c r="C503" s="3">
        <v>21</v>
      </c>
      <c r="D503" s="3">
        <v>25</v>
      </c>
      <c r="E503" s="3">
        <v>101</v>
      </c>
      <c r="F503" s="3">
        <v>84</v>
      </c>
      <c r="G503" s="3">
        <f t="shared" si="22"/>
        <v>17</v>
      </c>
      <c r="H503" s="3">
        <f t="shared" si="21"/>
        <v>-2.2584162769126364</v>
      </c>
      <c r="I503" s="3">
        <f t="shared" si="23"/>
        <v>370.88659749485362</v>
      </c>
    </row>
    <row r="504" spans="2:9">
      <c r="B504" s="3">
        <v>501</v>
      </c>
      <c r="C504" s="3">
        <v>27</v>
      </c>
      <c r="D504" s="3">
        <v>1</v>
      </c>
      <c r="E504" s="3">
        <v>94</v>
      </c>
      <c r="F504" s="3">
        <v>91</v>
      </c>
      <c r="G504" s="3">
        <f t="shared" si="22"/>
        <v>3</v>
      </c>
      <c r="H504" s="3">
        <f t="shared" si="21"/>
        <v>7.0610816765529432</v>
      </c>
      <c r="I504" s="3">
        <f t="shared" si="23"/>
        <v>16.492384383634064</v>
      </c>
    </row>
    <row r="505" spans="2:9">
      <c r="B505" s="3">
        <v>502</v>
      </c>
      <c r="C505" s="3">
        <v>11</v>
      </c>
      <c r="D505" s="3">
        <v>4</v>
      </c>
      <c r="E505" s="3">
        <v>97</v>
      </c>
      <c r="F505" s="3">
        <v>90</v>
      </c>
      <c r="G505" s="3">
        <f t="shared" si="22"/>
        <v>7</v>
      </c>
      <c r="H505" s="3">
        <f t="shared" si="21"/>
        <v>12.030449073652235</v>
      </c>
      <c r="I505" s="3">
        <f t="shared" si="23"/>
        <v>25.305417882608634</v>
      </c>
    </row>
    <row r="506" spans="2:9">
      <c r="B506" s="3">
        <v>503</v>
      </c>
      <c r="C506" s="3">
        <v>20</v>
      </c>
      <c r="D506" s="3">
        <v>23</v>
      </c>
      <c r="E506" s="3">
        <v>84</v>
      </c>
      <c r="F506" s="3">
        <v>92</v>
      </c>
      <c r="G506" s="3">
        <f t="shared" si="22"/>
        <v>-8</v>
      </c>
      <c r="H506" s="3">
        <f t="shared" si="21"/>
        <v>1.1386772939880063</v>
      </c>
      <c r="I506" s="3">
        <f t="shared" si="23"/>
        <v>83.515422683651963</v>
      </c>
    </row>
    <row r="507" spans="2:9">
      <c r="B507" s="3">
        <v>504</v>
      </c>
      <c r="C507" s="3">
        <v>3</v>
      </c>
      <c r="D507" s="3">
        <v>12</v>
      </c>
      <c r="E507" s="3">
        <v>92</v>
      </c>
      <c r="F507" s="3">
        <v>91</v>
      </c>
      <c r="G507" s="3">
        <f t="shared" si="22"/>
        <v>1</v>
      </c>
      <c r="H507" s="3">
        <f t="shared" si="21"/>
        <v>4.1867840273509085</v>
      </c>
      <c r="I507" s="3">
        <f t="shared" si="23"/>
        <v>10.155592436978877</v>
      </c>
    </row>
    <row r="508" spans="2:9">
      <c r="B508" s="3">
        <v>505</v>
      </c>
      <c r="C508" s="3">
        <v>2</v>
      </c>
      <c r="D508" s="3">
        <v>8</v>
      </c>
      <c r="E508" s="3">
        <v>104</v>
      </c>
      <c r="F508" s="3">
        <v>90</v>
      </c>
      <c r="G508" s="3">
        <f t="shared" si="22"/>
        <v>14</v>
      </c>
      <c r="H508" s="3">
        <f t="shared" si="21"/>
        <v>4.0923039855658079</v>
      </c>
      <c r="I508" s="3">
        <f t="shared" si="23"/>
        <v>98.162440314435173</v>
      </c>
    </row>
    <row r="509" spans="2:9">
      <c r="B509" s="3">
        <v>506</v>
      </c>
      <c r="C509" s="3">
        <v>17</v>
      </c>
      <c r="D509" s="3">
        <v>13</v>
      </c>
      <c r="E509" s="3">
        <v>120</v>
      </c>
      <c r="F509" s="3">
        <v>102</v>
      </c>
      <c r="G509" s="3">
        <f t="shared" si="22"/>
        <v>18</v>
      </c>
      <c r="H509" s="3">
        <f t="shared" si="21"/>
        <v>-0.89236317556512024</v>
      </c>
      <c r="I509" s="3">
        <f t="shared" si="23"/>
        <v>356.92138635744897</v>
      </c>
    </row>
    <row r="510" spans="2:9">
      <c r="B510" s="3">
        <v>507</v>
      </c>
      <c r="C510" s="3">
        <v>16</v>
      </c>
      <c r="D510" s="3">
        <v>29</v>
      </c>
      <c r="E510" s="3">
        <v>105</v>
      </c>
      <c r="F510" s="3">
        <v>86</v>
      </c>
      <c r="G510" s="3">
        <f t="shared" si="22"/>
        <v>19</v>
      </c>
      <c r="H510" s="3">
        <f t="shared" si="21"/>
        <v>4.3207135326200827</v>
      </c>
      <c r="I510" s="3">
        <f t="shared" si="23"/>
        <v>215.48145119140318</v>
      </c>
    </row>
    <row r="511" spans="2:9">
      <c r="B511" s="3">
        <v>508</v>
      </c>
      <c r="C511" s="3">
        <v>26</v>
      </c>
      <c r="D511" s="3">
        <v>5</v>
      </c>
      <c r="E511" s="3">
        <v>102</v>
      </c>
      <c r="F511" s="3">
        <v>100</v>
      </c>
      <c r="G511" s="3">
        <f t="shared" si="22"/>
        <v>2</v>
      </c>
      <c r="H511" s="3">
        <f t="shared" si="21"/>
        <v>9.783369397989226</v>
      </c>
      <c r="I511" s="3">
        <f t="shared" si="23"/>
        <v>60.580839185555163</v>
      </c>
    </row>
    <row r="512" spans="2:9">
      <c r="B512" s="3">
        <v>509</v>
      </c>
      <c r="C512" s="3">
        <v>29</v>
      </c>
      <c r="D512" s="3">
        <v>17</v>
      </c>
      <c r="E512" s="3">
        <v>100</v>
      </c>
      <c r="F512" s="3">
        <v>108</v>
      </c>
      <c r="G512" s="3">
        <f t="shared" si="22"/>
        <v>-8</v>
      </c>
      <c r="H512" s="3">
        <f t="shared" si="21"/>
        <v>-1.529694784702613</v>
      </c>
      <c r="I512" s="3">
        <f t="shared" si="23"/>
        <v>41.864849579104565</v>
      </c>
    </row>
    <row r="513" spans="2:9">
      <c r="B513" s="3">
        <v>510</v>
      </c>
      <c r="C513" s="3">
        <v>1</v>
      </c>
      <c r="D513" s="3">
        <v>2</v>
      </c>
      <c r="E513" s="3">
        <v>91</v>
      </c>
      <c r="F513" s="3">
        <v>115</v>
      </c>
      <c r="G513" s="3">
        <f t="shared" si="22"/>
        <v>-24</v>
      </c>
      <c r="H513" s="3">
        <f t="shared" si="21"/>
        <v>-3.2769237236474007</v>
      </c>
      <c r="I513" s="3">
        <f t="shared" si="23"/>
        <v>429.44589035552792</v>
      </c>
    </row>
    <row r="514" spans="2:9">
      <c r="B514" s="3">
        <v>511</v>
      </c>
      <c r="C514" s="3">
        <v>20</v>
      </c>
      <c r="D514" s="3">
        <v>18</v>
      </c>
      <c r="E514" s="3">
        <v>85</v>
      </c>
      <c r="F514" s="3">
        <v>91</v>
      </c>
      <c r="G514" s="3">
        <f t="shared" si="22"/>
        <v>-6</v>
      </c>
      <c r="H514" s="3">
        <f t="shared" si="21"/>
        <v>1.0037114632939592</v>
      </c>
      <c r="I514" s="3">
        <f t="shared" si="23"/>
        <v>49.051974261075202</v>
      </c>
    </row>
    <row r="515" spans="2:9">
      <c r="B515" s="3">
        <v>512</v>
      </c>
      <c r="C515" s="3">
        <v>8</v>
      </c>
      <c r="D515" s="3">
        <v>3</v>
      </c>
      <c r="E515" s="3">
        <v>104</v>
      </c>
      <c r="F515" s="3">
        <v>76</v>
      </c>
      <c r="G515" s="3">
        <f t="shared" si="22"/>
        <v>28</v>
      </c>
      <c r="H515" s="3">
        <f t="shared" si="21"/>
        <v>4.0759196815802481</v>
      </c>
      <c r="I515" s="3">
        <f t="shared" si="23"/>
        <v>572.36161908219924</v>
      </c>
    </row>
    <row r="516" spans="2:9">
      <c r="B516" s="3">
        <v>513</v>
      </c>
      <c r="C516" s="3">
        <v>19</v>
      </c>
      <c r="D516" s="3">
        <v>16</v>
      </c>
      <c r="E516" s="3">
        <v>97</v>
      </c>
      <c r="F516" s="3">
        <v>102</v>
      </c>
      <c r="G516" s="3">
        <f t="shared" si="22"/>
        <v>-5</v>
      </c>
      <c r="H516" s="3">
        <f t="shared" ref="H516:H579" si="24">home_edge+VLOOKUP(C516,lookup,3)-VLOOKUP(D516,lookup,3)</f>
        <v>-0.18176806265328183</v>
      </c>
      <c r="I516" s="3">
        <f t="shared" si="23"/>
        <v>23.21535900206791</v>
      </c>
    </row>
    <row r="517" spans="2:9">
      <c r="B517" s="3">
        <v>514</v>
      </c>
      <c r="C517" s="3">
        <v>4</v>
      </c>
      <c r="D517" s="3">
        <v>13</v>
      </c>
      <c r="E517" s="3">
        <v>106</v>
      </c>
      <c r="F517" s="3">
        <v>104</v>
      </c>
      <c r="G517" s="3">
        <f t="shared" ref="G517:G580" si="25">E517-F517</f>
        <v>2</v>
      </c>
      <c r="H517" s="3">
        <f t="shared" si="24"/>
        <v>-12.711108583972768</v>
      </c>
      <c r="I517" s="3">
        <f t="shared" ref="I517:I580" si="26">(G517-H517)^2</f>
        <v>216.41671576943727</v>
      </c>
    </row>
    <row r="518" spans="2:9">
      <c r="B518" s="3">
        <v>515</v>
      </c>
      <c r="C518" s="3">
        <v>6</v>
      </c>
      <c r="D518" s="3">
        <v>11</v>
      </c>
      <c r="E518" s="3">
        <v>111</v>
      </c>
      <c r="F518" s="3">
        <v>102</v>
      </c>
      <c r="G518" s="3">
        <f t="shared" si="25"/>
        <v>9</v>
      </c>
      <c r="H518" s="3">
        <f t="shared" si="24"/>
        <v>7.772075388698787</v>
      </c>
      <c r="I518" s="3">
        <f t="shared" si="26"/>
        <v>1.5077988510392351</v>
      </c>
    </row>
    <row r="519" spans="2:9">
      <c r="B519" s="3">
        <v>516</v>
      </c>
      <c r="C519" s="3">
        <v>10</v>
      </c>
      <c r="D519" s="3">
        <v>7</v>
      </c>
      <c r="E519" s="3">
        <v>98</v>
      </c>
      <c r="F519" s="3">
        <v>86</v>
      </c>
      <c r="G519" s="3">
        <f t="shared" si="25"/>
        <v>12</v>
      </c>
      <c r="H519" s="3">
        <f t="shared" si="24"/>
        <v>4.2379015282009664</v>
      </c>
      <c r="I519" s="3">
        <f t="shared" si="26"/>
        <v>60.250172685904893</v>
      </c>
    </row>
    <row r="520" spans="2:9">
      <c r="B520" s="3">
        <v>517</v>
      </c>
      <c r="C520" s="3">
        <v>22</v>
      </c>
      <c r="D520" s="3">
        <v>15</v>
      </c>
      <c r="E520" s="3">
        <v>108</v>
      </c>
      <c r="F520" s="3">
        <v>74</v>
      </c>
      <c r="G520" s="3">
        <f t="shared" si="25"/>
        <v>34</v>
      </c>
      <c r="H520" s="3">
        <f t="shared" si="24"/>
        <v>4.9191748600454099</v>
      </c>
      <c r="I520" s="3">
        <f t="shared" si="26"/>
        <v>845.6943908206149</v>
      </c>
    </row>
    <row r="521" spans="2:9">
      <c r="B521" s="3">
        <v>518</v>
      </c>
      <c r="C521" s="3">
        <v>28</v>
      </c>
      <c r="D521" s="3">
        <v>14</v>
      </c>
      <c r="E521" s="3">
        <v>95</v>
      </c>
      <c r="F521" s="3">
        <v>97</v>
      </c>
      <c r="G521" s="3">
        <f t="shared" si="25"/>
        <v>-2</v>
      </c>
      <c r="H521" s="3">
        <f t="shared" si="24"/>
        <v>11.531483353178892</v>
      </c>
      <c r="I521" s="3">
        <f t="shared" si="26"/>
        <v>183.10104173735746</v>
      </c>
    </row>
    <row r="522" spans="2:9">
      <c r="B522" s="3">
        <v>519</v>
      </c>
      <c r="C522" s="3">
        <v>27</v>
      </c>
      <c r="D522" s="3">
        <v>12</v>
      </c>
      <c r="E522" s="3">
        <v>72</v>
      </c>
      <c r="F522" s="3">
        <v>79</v>
      </c>
      <c r="G522" s="3">
        <f t="shared" si="25"/>
        <v>-7</v>
      </c>
      <c r="H522" s="3">
        <f t="shared" si="24"/>
        <v>2.7224451730785546</v>
      </c>
      <c r="I522" s="3">
        <f t="shared" si="26"/>
        <v>94.525940143518483</v>
      </c>
    </row>
    <row r="523" spans="2:9">
      <c r="B523" s="3">
        <v>520</v>
      </c>
      <c r="C523" s="3">
        <v>24</v>
      </c>
      <c r="D523" s="3">
        <v>22</v>
      </c>
      <c r="E523" s="3">
        <v>103</v>
      </c>
      <c r="F523" s="3">
        <v>100</v>
      </c>
      <c r="G523" s="3">
        <f t="shared" si="25"/>
        <v>3</v>
      </c>
      <c r="H523" s="3">
        <f t="shared" si="24"/>
        <v>11.151610676615771</v>
      </c>
      <c r="I523" s="3">
        <f t="shared" si="26"/>
        <v>66.448756623116225</v>
      </c>
    </row>
    <row r="524" spans="2:9">
      <c r="B524" s="3">
        <v>521</v>
      </c>
      <c r="C524" s="3">
        <v>23</v>
      </c>
      <c r="D524" s="3">
        <v>5</v>
      </c>
      <c r="E524" s="3">
        <v>96</v>
      </c>
      <c r="F524" s="3">
        <v>64</v>
      </c>
      <c r="G524" s="3">
        <f t="shared" si="25"/>
        <v>32</v>
      </c>
      <c r="H524" s="3">
        <f t="shared" si="24"/>
        <v>10.098080223837385</v>
      </c>
      <c r="I524" s="3">
        <f t="shared" si="26"/>
        <v>479.69408988146301</v>
      </c>
    </row>
    <row r="525" spans="2:9">
      <c r="B525" s="3">
        <v>522</v>
      </c>
      <c r="C525" s="3">
        <v>18</v>
      </c>
      <c r="D525" s="3">
        <v>25</v>
      </c>
      <c r="E525" s="3">
        <v>99</v>
      </c>
      <c r="F525" s="3">
        <v>97</v>
      </c>
      <c r="G525" s="3">
        <f t="shared" si="25"/>
        <v>2</v>
      </c>
      <c r="H525" s="3">
        <f t="shared" si="24"/>
        <v>0.22118260482456353</v>
      </c>
      <c r="I525" s="3">
        <f t="shared" si="26"/>
        <v>3.1641913253787251</v>
      </c>
    </row>
    <row r="526" spans="2:9">
      <c r="B526" s="3">
        <v>523</v>
      </c>
      <c r="C526" s="3">
        <v>20</v>
      </c>
      <c r="D526" s="3">
        <v>6</v>
      </c>
      <c r="E526" s="3">
        <v>113</v>
      </c>
      <c r="F526" s="3">
        <v>87</v>
      </c>
      <c r="G526" s="3">
        <f t="shared" si="25"/>
        <v>26</v>
      </c>
      <c r="H526" s="3">
        <f t="shared" si="24"/>
        <v>-0.21636607760390358</v>
      </c>
      <c r="I526" s="3">
        <f t="shared" si="26"/>
        <v>687.29785031494077</v>
      </c>
    </row>
    <row r="527" spans="2:9">
      <c r="B527" s="3">
        <v>524</v>
      </c>
      <c r="C527" s="3">
        <v>28</v>
      </c>
      <c r="D527" s="3">
        <v>7</v>
      </c>
      <c r="E527" s="3">
        <v>106</v>
      </c>
      <c r="F527" s="3">
        <v>97</v>
      </c>
      <c r="G527" s="3">
        <f t="shared" si="25"/>
        <v>9</v>
      </c>
      <c r="H527" s="3">
        <f t="shared" si="24"/>
        <v>9.9849712202795082</v>
      </c>
      <c r="I527" s="3">
        <f t="shared" si="26"/>
        <v>0.97016830477890348</v>
      </c>
    </row>
    <row r="528" spans="2:9">
      <c r="B528" s="3">
        <v>525</v>
      </c>
      <c r="C528" s="3">
        <v>9</v>
      </c>
      <c r="D528" s="3">
        <v>15</v>
      </c>
      <c r="E528" s="3">
        <v>79</v>
      </c>
      <c r="F528" s="3">
        <v>85</v>
      </c>
      <c r="G528" s="3">
        <f t="shared" si="25"/>
        <v>-6</v>
      </c>
      <c r="H528" s="3">
        <f t="shared" si="24"/>
        <v>0.41917251419306423</v>
      </c>
      <c r="I528" s="3">
        <f t="shared" si="26"/>
        <v>41.205775766971712</v>
      </c>
    </row>
    <row r="529" spans="2:9">
      <c r="B529" s="3">
        <v>526</v>
      </c>
      <c r="C529" s="3">
        <v>13</v>
      </c>
      <c r="D529" s="3">
        <v>14</v>
      </c>
      <c r="E529" s="3">
        <v>120</v>
      </c>
      <c r="F529" s="3">
        <v>81</v>
      </c>
      <c r="G529" s="3">
        <f t="shared" si="25"/>
        <v>39</v>
      </c>
      <c r="H529" s="3">
        <f t="shared" si="24"/>
        <v>17.626077950007346</v>
      </c>
      <c r="I529" s="3">
        <f t="shared" si="26"/>
        <v>456.84454379916218</v>
      </c>
    </row>
    <row r="530" spans="2:9">
      <c r="B530" s="3">
        <v>527</v>
      </c>
      <c r="C530" s="3">
        <v>29</v>
      </c>
      <c r="D530" s="3">
        <v>25</v>
      </c>
      <c r="E530" s="3">
        <v>91</v>
      </c>
      <c r="F530" s="3">
        <v>96</v>
      </c>
      <c r="G530" s="3">
        <f t="shared" si="25"/>
        <v>-5</v>
      </c>
      <c r="H530" s="3">
        <f t="shared" si="24"/>
        <v>-4.7180335743425728</v>
      </c>
      <c r="I530" s="3">
        <f t="shared" si="26"/>
        <v>7.9505065198025443E-2</v>
      </c>
    </row>
    <row r="531" spans="2:9">
      <c r="B531" s="3">
        <v>528</v>
      </c>
      <c r="C531" s="3">
        <v>11</v>
      </c>
      <c r="D531" s="3">
        <v>16</v>
      </c>
      <c r="E531" s="3">
        <v>102</v>
      </c>
      <c r="F531" s="3">
        <v>106</v>
      </c>
      <c r="G531" s="3">
        <f t="shared" si="25"/>
        <v>-4</v>
      </c>
      <c r="H531" s="3">
        <f t="shared" si="24"/>
        <v>4.1290451544890949</v>
      </c>
      <c r="I531" s="3">
        <f t="shared" si="26"/>
        <v>66.081375123722637</v>
      </c>
    </row>
    <row r="532" spans="2:9">
      <c r="B532" s="3">
        <v>529</v>
      </c>
      <c r="C532" s="3">
        <v>1</v>
      </c>
      <c r="D532" s="3">
        <v>6</v>
      </c>
      <c r="E532" s="3">
        <v>107</v>
      </c>
      <c r="F532" s="3">
        <v>116</v>
      </c>
      <c r="G532" s="3">
        <f t="shared" si="25"/>
        <v>-9</v>
      </c>
      <c r="H532" s="3">
        <f t="shared" si="24"/>
        <v>-5.6340639168789153</v>
      </c>
      <c r="I532" s="3">
        <f t="shared" si="26"/>
        <v>11.32952571565651</v>
      </c>
    </row>
    <row r="533" spans="2:9">
      <c r="B533" s="3">
        <v>530</v>
      </c>
      <c r="C533" s="3">
        <v>8</v>
      </c>
      <c r="D533" s="3">
        <v>27</v>
      </c>
      <c r="E533" s="3">
        <v>90</v>
      </c>
      <c r="F533" s="3">
        <v>92</v>
      </c>
      <c r="G533" s="3">
        <f t="shared" si="25"/>
        <v>-2</v>
      </c>
      <c r="H533" s="3">
        <f t="shared" si="24"/>
        <v>5.5402585358526029</v>
      </c>
      <c r="I533" s="3">
        <f t="shared" si="26"/>
        <v>56.855498787498036</v>
      </c>
    </row>
    <row r="534" spans="2:9">
      <c r="B534" s="3">
        <v>531</v>
      </c>
      <c r="C534" s="3">
        <v>21</v>
      </c>
      <c r="D534" s="3">
        <v>10</v>
      </c>
      <c r="E534" s="3">
        <v>112</v>
      </c>
      <c r="F534" s="3">
        <v>106</v>
      </c>
      <c r="G534" s="3">
        <f t="shared" si="25"/>
        <v>6</v>
      </c>
      <c r="H534" s="3">
        <f t="shared" si="24"/>
        <v>8.5250435074882134</v>
      </c>
      <c r="I534" s="3">
        <f t="shared" si="26"/>
        <v>6.3758447147083794</v>
      </c>
    </row>
    <row r="535" spans="2:9">
      <c r="B535" s="3">
        <v>532</v>
      </c>
      <c r="C535" s="3">
        <v>17</v>
      </c>
      <c r="D535" s="3">
        <v>12</v>
      </c>
      <c r="E535" s="3">
        <v>97</v>
      </c>
      <c r="F535" s="3">
        <v>83</v>
      </c>
      <c r="G535" s="3">
        <f t="shared" si="25"/>
        <v>14</v>
      </c>
      <c r="H535" s="3">
        <f t="shared" si="24"/>
        <v>6.7283688337851046</v>
      </c>
      <c r="I535" s="3">
        <f t="shared" si="26"/>
        <v>52.876619817467798</v>
      </c>
    </row>
    <row r="536" spans="2:9">
      <c r="B536" s="3">
        <v>533</v>
      </c>
      <c r="C536" s="3">
        <v>4</v>
      </c>
      <c r="D536" s="3">
        <v>3</v>
      </c>
      <c r="E536" s="3">
        <v>86</v>
      </c>
      <c r="F536" s="3">
        <v>94</v>
      </c>
      <c r="G536" s="3">
        <f t="shared" si="25"/>
        <v>-8</v>
      </c>
      <c r="H536" s="3">
        <f t="shared" si="24"/>
        <v>-5.9229804833924637</v>
      </c>
      <c r="I536" s="3">
        <f t="shared" si="26"/>
        <v>4.3140100723686032</v>
      </c>
    </row>
    <row r="537" spans="2:9">
      <c r="B537" s="3">
        <v>534</v>
      </c>
      <c r="C537" s="3">
        <v>24</v>
      </c>
      <c r="D537" s="3">
        <v>5</v>
      </c>
      <c r="E537" s="3">
        <v>109</v>
      </c>
      <c r="F537" s="3">
        <v>102</v>
      </c>
      <c r="G537" s="3">
        <f t="shared" si="25"/>
        <v>7</v>
      </c>
      <c r="H537" s="3">
        <f t="shared" si="24"/>
        <v>14.391644199761622</v>
      </c>
      <c r="I537" s="3">
        <f t="shared" si="26"/>
        <v>54.636403975869626</v>
      </c>
    </row>
    <row r="538" spans="2:9">
      <c r="B538" s="3">
        <v>535</v>
      </c>
      <c r="C538" s="3">
        <v>2</v>
      </c>
      <c r="D538" s="3">
        <v>19</v>
      </c>
      <c r="E538" s="3">
        <v>101</v>
      </c>
      <c r="F538" s="3">
        <v>100</v>
      </c>
      <c r="G538" s="3">
        <f t="shared" si="25"/>
        <v>1</v>
      </c>
      <c r="H538" s="3">
        <f t="shared" si="24"/>
        <v>9.7257484126096507</v>
      </c>
      <c r="I538" s="3">
        <f t="shared" si="26"/>
        <v>76.13868536015984</v>
      </c>
    </row>
    <row r="539" spans="2:9">
      <c r="B539" s="3">
        <v>536</v>
      </c>
      <c r="C539" s="3">
        <v>27</v>
      </c>
      <c r="D539" s="3">
        <v>10</v>
      </c>
      <c r="E539" s="3">
        <v>109</v>
      </c>
      <c r="F539" s="3">
        <v>103</v>
      </c>
      <c r="G539" s="3">
        <f t="shared" si="25"/>
        <v>6</v>
      </c>
      <c r="H539" s="3">
        <f t="shared" si="24"/>
        <v>6.9433774526353282</v>
      </c>
      <c r="I539" s="3">
        <f t="shared" si="26"/>
        <v>0.88996101814072093</v>
      </c>
    </row>
    <row r="540" spans="2:9">
      <c r="B540" s="3">
        <v>537</v>
      </c>
      <c r="C540" s="3">
        <v>18</v>
      </c>
      <c r="D540" s="3">
        <v>29</v>
      </c>
      <c r="E540" s="3">
        <v>111</v>
      </c>
      <c r="F540" s="3">
        <v>67</v>
      </c>
      <c r="G540" s="3">
        <f t="shared" si="25"/>
        <v>44</v>
      </c>
      <c r="H540" s="3">
        <f t="shared" si="24"/>
        <v>8.2933962977481244</v>
      </c>
      <c r="I540" s="3">
        <f t="shared" si="26"/>
        <v>1274.9615479496674</v>
      </c>
    </row>
    <row r="541" spans="2:9">
      <c r="B541" s="3">
        <v>538</v>
      </c>
      <c r="C541" s="3">
        <v>16</v>
      </c>
      <c r="D541" s="3">
        <v>11</v>
      </c>
      <c r="E541" s="3">
        <v>105</v>
      </c>
      <c r="F541" s="3">
        <v>100</v>
      </c>
      <c r="G541" s="3">
        <f t="shared" si="25"/>
        <v>5</v>
      </c>
      <c r="H541" s="3">
        <f t="shared" si="24"/>
        <v>2.5793150826728821</v>
      </c>
      <c r="I541" s="3">
        <f t="shared" si="26"/>
        <v>5.8597154689749953</v>
      </c>
    </row>
    <row r="542" spans="2:9">
      <c r="B542" s="3">
        <v>539</v>
      </c>
      <c r="C542" s="3">
        <v>7</v>
      </c>
      <c r="D542" s="3">
        <v>24</v>
      </c>
      <c r="E542" s="3">
        <v>107</v>
      </c>
      <c r="F542" s="3">
        <v>112</v>
      </c>
      <c r="G542" s="3">
        <f t="shared" si="25"/>
        <v>-5</v>
      </c>
      <c r="H542" s="3">
        <f t="shared" si="24"/>
        <v>-9.338601706913602</v>
      </c>
      <c r="I542" s="3">
        <f t="shared" si="26"/>
        <v>18.82346477123362</v>
      </c>
    </row>
    <row r="543" spans="2:9">
      <c r="B543" s="3">
        <v>540</v>
      </c>
      <c r="C543" s="3">
        <v>28</v>
      </c>
      <c r="D543" s="3">
        <v>26</v>
      </c>
      <c r="E543" s="3">
        <v>95</v>
      </c>
      <c r="F543" s="3">
        <v>80</v>
      </c>
      <c r="G543" s="3">
        <f t="shared" si="25"/>
        <v>15</v>
      </c>
      <c r="H543" s="3">
        <f t="shared" si="24"/>
        <v>1.900464196557313</v>
      </c>
      <c r="I543" s="3">
        <f t="shared" si="26"/>
        <v>171.59783826567687</v>
      </c>
    </row>
    <row r="544" spans="2:9">
      <c r="B544" s="3">
        <v>541</v>
      </c>
      <c r="C544" s="3">
        <v>22</v>
      </c>
      <c r="D544" s="3">
        <v>23</v>
      </c>
      <c r="E544" s="3">
        <v>99</v>
      </c>
      <c r="F544" s="3">
        <v>108</v>
      </c>
      <c r="G544" s="3">
        <f t="shared" si="25"/>
        <v>-9</v>
      </c>
      <c r="H544" s="3">
        <f t="shared" si="24"/>
        <v>-0.14968646352955739</v>
      </c>
      <c r="I544" s="3">
        <f t="shared" si="26"/>
        <v>78.328049693831957</v>
      </c>
    </row>
    <row r="545" spans="2:9">
      <c r="B545" s="3">
        <v>542</v>
      </c>
      <c r="C545" s="3">
        <v>9</v>
      </c>
      <c r="D545" s="3">
        <v>5</v>
      </c>
      <c r="E545" s="3">
        <v>117</v>
      </c>
      <c r="F545" s="3">
        <v>88</v>
      </c>
      <c r="G545" s="3">
        <f t="shared" si="25"/>
        <v>29</v>
      </c>
      <c r="H545" s="3">
        <f t="shared" si="24"/>
        <v>2.0942112958744947</v>
      </c>
      <c r="I545" s="3">
        <f t="shared" si="26"/>
        <v>723.92146579104769</v>
      </c>
    </row>
    <row r="546" spans="2:9">
      <c r="B546" s="3">
        <v>543</v>
      </c>
      <c r="C546" s="3">
        <v>13</v>
      </c>
      <c r="D546" s="3">
        <v>15</v>
      </c>
      <c r="E546" s="3">
        <v>96</v>
      </c>
      <c r="F546" s="3">
        <v>102</v>
      </c>
      <c r="G546" s="3">
        <f t="shared" si="25"/>
        <v>-6</v>
      </c>
      <c r="H546" s="3">
        <f t="shared" si="24"/>
        <v>12.749209291112576</v>
      </c>
      <c r="I546" s="3">
        <f t="shared" si="26"/>
        <v>351.5328490419422</v>
      </c>
    </row>
    <row r="547" spans="2:9">
      <c r="B547" s="3">
        <v>544</v>
      </c>
      <c r="C547" s="3">
        <v>3</v>
      </c>
      <c r="D547" s="3">
        <v>21</v>
      </c>
      <c r="E547" s="3">
        <v>88</v>
      </c>
      <c r="F547" s="3">
        <v>93</v>
      </c>
      <c r="G547" s="3">
        <f t="shared" si="25"/>
        <v>-5</v>
      </c>
      <c r="H547" s="3">
        <f t="shared" si="24"/>
        <v>3.2368529180004577</v>
      </c>
      <c r="I547" s="3">
        <f t="shared" si="26"/>
        <v>67.845745992772663</v>
      </c>
    </row>
    <row r="548" spans="2:9">
      <c r="B548" s="3">
        <v>545</v>
      </c>
      <c r="C548" s="3">
        <v>1</v>
      </c>
      <c r="D548" s="3">
        <v>4</v>
      </c>
      <c r="E548" s="3">
        <v>91</v>
      </c>
      <c r="F548" s="3">
        <v>94</v>
      </c>
      <c r="G548" s="3">
        <f t="shared" si="25"/>
        <v>-3</v>
      </c>
      <c r="H548" s="3">
        <f t="shared" si="24"/>
        <v>7.46010030831013</v>
      </c>
      <c r="I548" s="3">
        <f t="shared" si="26"/>
        <v>109.41369845990968</v>
      </c>
    </row>
    <row r="549" spans="2:9">
      <c r="B549" s="3">
        <v>546</v>
      </c>
      <c r="C549" s="3">
        <v>14</v>
      </c>
      <c r="D549" s="3">
        <v>6</v>
      </c>
      <c r="E549" s="3">
        <v>97</v>
      </c>
      <c r="F549" s="3">
        <v>108</v>
      </c>
      <c r="G549" s="3">
        <f t="shared" si="25"/>
        <v>-11</v>
      </c>
      <c r="H549" s="3">
        <f t="shared" si="24"/>
        <v>-7.946593235480659</v>
      </c>
      <c r="I549" s="3">
        <f t="shared" si="26"/>
        <v>9.3232928696124713</v>
      </c>
    </row>
    <row r="550" spans="2:9">
      <c r="B550" s="3">
        <v>547</v>
      </c>
      <c r="C550" s="3">
        <v>25</v>
      </c>
      <c r="D550" s="3">
        <v>28</v>
      </c>
      <c r="E550" s="3">
        <v>102</v>
      </c>
      <c r="F550" s="3">
        <v>98</v>
      </c>
      <c r="G550" s="3">
        <f t="shared" si="25"/>
        <v>4</v>
      </c>
      <c r="H550" s="3">
        <f t="shared" si="24"/>
        <v>8.3905702109032951</v>
      </c>
      <c r="I550" s="3">
        <f t="shared" si="26"/>
        <v>19.277106776871406</v>
      </c>
    </row>
    <row r="551" spans="2:9">
      <c r="B551" s="3">
        <v>548</v>
      </c>
      <c r="C551" s="3">
        <v>23</v>
      </c>
      <c r="D551" s="3">
        <v>15</v>
      </c>
      <c r="E551" s="3">
        <v>90</v>
      </c>
      <c r="F551" s="3">
        <v>92</v>
      </c>
      <c r="G551" s="3">
        <f t="shared" si="25"/>
        <v>-2</v>
      </c>
      <c r="H551" s="3">
        <f t="shared" si="24"/>
        <v>8.4230414421559558</v>
      </c>
      <c r="I551" s="3">
        <f t="shared" si="26"/>
        <v>108.6397929049005</v>
      </c>
    </row>
    <row r="552" spans="2:9">
      <c r="B552" s="3">
        <v>549</v>
      </c>
      <c r="C552" s="3">
        <v>11</v>
      </c>
      <c r="D552" s="3">
        <v>8</v>
      </c>
      <c r="E552" s="3">
        <v>93</v>
      </c>
      <c r="F552" s="3">
        <v>96</v>
      </c>
      <c r="G552" s="3">
        <f t="shared" si="25"/>
        <v>-3</v>
      </c>
      <c r="H552" s="3">
        <f t="shared" si="24"/>
        <v>2.0315489086795235</v>
      </c>
      <c r="I552" s="3">
        <f t="shared" si="26"/>
        <v>25.316484420434104</v>
      </c>
    </row>
    <row r="553" spans="2:9">
      <c r="B553" s="3">
        <v>550</v>
      </c>
      <c r="C553" s="3">
        <v>27</v>
      </c>
      <c r="D553" s="3">
        <v>18</v>
      </c>
      <c r="E553" s="3">
        <v>89</v>
      </c>
      <c r="F553" s="3">
        <v>77</v>
      </c>
      <c r="G553" s="3">
        <f t="shared" si="25"/>
        <v>12</v>
      </c>
      <c r="H553" s="3">
        <f t="shared" si="24"/>
        <v>-0.70708481800909695</v>
      </c>
      <c r="I553" s="3">
        <f t="shared" si="26"/>
        <v>161.47000457207727</v>
      </c>
    </row>
    <row r="554" spans="2:9">
      <c r="B554" s="3">
        <v>551</v>
      </c>
      <c r="C554" s="3">
        <v>2</v>
      </c>
      <c r="D554" s="3">
        <v>10</v>
      </c>
      <c r="E554" s="3">
        <v>101</v>
      </c>
      <c r="F554" s="3">
        <v>104</v>
      </c>
      <c r="G554" s="3">
        <f t="shared" si="25"/>
        <v>-3</v>
      </c>
      <c r="H554" s="3">
        <f t="shared" si="24"/>
        <v>9.8675797368917628</v>
      </c>
      <c r="I554" s="3">
        <f t="shared" si="26"/>
        <v>165.57460828526749</v>
      </c>
    </row>
    <row r="555" spans="2:9">
      <c r="B555" s="3">
        <v>552</v>
      </c>
      <c r="C555" s="3">
        <v>16</v>
      </c>
      <c r="D555" s="3">
        <v>20</v>
      </c>
      <c r="E555" s="3">
        <v>115</v>
      </c>
      <c r="F555" s="3">
        <v>110</v>
      </c>
      <c r="G555" s="3">
        <f t="shared" si="25"/>
        <v>5</v>
      </c>
      <c r="H555" s="3">
        <f t="shared" si="24"/>
        <v>1.7319660087399753</v>
      </c>
      <c r="I555" s="3">
        <f t="shared" si="26"/>
        <v>10.680046168030927</v>
      </c>
    </row>
    <row r="556" spans="2:9">
      <c r="B556" s="3">
        <v>553</v>
      </c>
      <c r="C556" s="3">
        <v>7</v>
      </c>
      <c r="D556" s="3">
        <v>26</v>
      </c>
      <c r="E556" s="3">
        <v>96</v>
      </c>
      <c r="F556" s="3">
        <v>90</v>
      </c>
      <c r="G556" s="3">
        <f t="shared" si="25"/>
        <v>6</v>
      </c>
      <c r="H556" s="3">
        <f t="shared" si="24"/>
        <v>-4.730326905141208</v>
      </c>
      <c r="I556" s="3">
        <f t="shared" si="26"/>
        <v>115.1399154911973</v>
      </c>
    </row>
    <row r="557" spans="2:9">
      <c r="B557" s="3">
        <v>554</v>
      </c>
      <c r="C557" s="3">
        <v>22</v>
      </c>
      <c r="D557" s="3">
        <v>17</v>
      </c>
      <c r="E557" s="3">
        <v>103</v>
      </c>
      <c r="F557" s="3">
        <v>100</v>
      </c>
      <c r="G557" s="3">
        <f t="shared" si="25"/>
        <v>3</v>
      </c>
      <c r="H557" s="3">
        <f t="shared" si="24"/>
        <v>-0.22931101834006951</v>
      </c>
      <c r="I557" s="3">
        <f t="shared" si="26"/>
        <v>10.428449653172576</v>
      </c>
    </row>
    <row r="558" spans="2:9">
      <c r="B558" s="3">
        <v>555</v>
      </c>
      <c r="C558" s="3">
        <v>24</v>
      </c>
      <c r="D558" s="3">
        <v>9</v>
      </c>
      <c r="E558" s="3">
        <v>121</v>
      </c>
      <c r="F558" s="3">
        <v>97</v>
      </c>
      <c r="G558" s="3">
        <f t="shared" si="25"/>
        <v>24</v>
      </c>
      <c r="H558" s="3">
        <f t="shared" si="24"/>
        <v>15.651613022468116</v>
      </c>
      <c r="I558" s="3">
        <f t="shared" si="26"/>
        <v>69.695565126623947</v>
      </c>
    </row>
    <row r="559" spans="2:9">
      <c r="B559" s="3">
        <v>556</v>
      </c>
      <c r="C559" s="3">
        <v>12</v>
      </c>
      <c r="D559" s="3">
        <v>5</v>
      </c>
      <c r="E559" s="3">
        <v>109</v>
      </c>
      <c r="F559" s="3">
        <v>103</v>
      </c>
      <c r="G559" s="3">
        <f t="shared" si="25"/>
        <v>6</v>
      </c>
      <c r="H559" s="3">
        <f t="shared" si="24"/>
        <v>6.8035160634437819</v>
      </c>
      <c r="I559" s="3">
        <f t="shared" si="26"/>
        <v>0.64563806421219172</v>
      </c>
    </row>
    <row r="560" spans="2:9">
      <c r="B560" s="3">
        <v>557</v>
      </c>
      <c r="C560" s="3">
        <v>21</v>
      </c>
      <c r="D560" s="3">
        <v>19</v>
      </c>
      <c r="E560" s="3">
        <v>97</v>
      </c>
      <c r="F560" s="3">
        <v>89</v>
      </c>
      <c r="G560" s="3">
        <f t="shared" si="25"/>
        <v>8</v>
      </c>
      <c r="H560" s="3">
        <f t="shared" si="24"/>
        <v>8.3832121832061013</v>
      </c>
      <c r="I560" s="3">
        <f t="shared" si="26"/>
        <v>0.14685157735758653</v>
      </c>
    </row>
    <row r="561" spans="2:9">
      <c r="B561" s="3">
        <v>558</v>
      </c>
      <c r="C561" s="3">
        <v>1</v>
      </c>
      <c r="D561" s="3">
        <v>16</v>
      </c>
      <c r="E561" s="3">
        <v>107</v>
      </c>
      <c r="F561" s="3">
        <v>116</v>
      </c>
      <c r="G561" s="3">
        <f t="shared" si="25"/>
        <v>-9</v>
      </c>
      <c r="H561" s="3">
        <f t="shared" si="24"/>
        <v>-0.44130361085300973</v>
      </c>
      <c r="I561" s="3">
        <f t="shared" si="26"/>
        <v>73.251283881597715</v>
      </c>
    </row>
    <row r="562" spans="2:9">
      <c r="B562" s="3">
        <v>559</v>
      </c>
      <c r="C562" s="3">
        <v>8</v>
      </c>
      <c r="D562" s="3">
        <v>2</v>
      </c>
      <c r="E562" s="3">
        <v>94</v>
      </c>
      <c r="F562" s="3">
        <v>91</v>
      </c>
      <c r="G562" s="3">
        <f t="shared" si="25"/>
        <v>3</v>
      </c>
      <c r="H562" s="3">
        <f t="shared" si="24"/>
        <v>2.6160562515961687</v>
      </c>
      <c r="I562" s="3">
        <f t="shared" si="26"/>
        <v>0.14741280193838449</v>
      </c>
    </row>
    <row r="563" spans="2:9">
      <c r="B563" s="3">
        <v>560</v>
      </c>
      <c r="C563" s="3">
        <v>3</v>
      </c>
      <c r="D563" s="3">
        <v>27</v>
      </c>
      <c r="E563" s="3">
        <v>89</v>
      </c>
      <c r="F563" s="3">
        <v>91</v>
      </c>
      <c r="G563" s="3">
        <f t="shared" si="25"/>
        <v>-2</v>
      </c>
      <c r="H563" s="3">
        <f t="shared" si="24"/>
        <v>4.8185189728533429</v>
      </c>
      <c r="I563" s="3">
        <f t="shared" si="26"/>
        <v>46.492200983161005</v>
      </c>
    </row>
    <row r="564" spans="2:9">
      <c r="B564" s="3">
        <v>561</v>
      </c>
      <c r="C564" s="3">
        <v>18</v>
      </c>
      <c r="D564" s="3">
        <v>10</v>
      </c>
      <c r="E564" s="3">
        <v>99</v>
      </c>
      <c r="F564" s="3">
        <v>90</v>
      </c>
      <c r="G564" s="3">
        <f t="shared" si="25"/>
        <v>9</v>
      </c>
      <c r="H564" s="3">
        <f t="shared" si="24"/>
        <v>11.004642389225413</v>
      </c>
      <c r="I564" s="3">
        <f t="shared" si="26"/>
        <v>4.0185911086793737</v>
      </c>
    </row>
    <row r="565" spans="2:9">
      <c r="B565" s="3">
        <v>562</v>
      </c>
      <c r="C565" s="3">
        <v>15</v>
      </c>
      <c r="D565" s="3">
        <v>11</v>
      </c>
      <c r="E565" s="3">
        <v>100</v>
      </c>
      <c r="F565" s="3">
        <v>88</v>
      </c>
      <c r="G565" s="3">
        <f t="shared" si="25"/>
        <v>12</v>
      </c>
      <c r="H565" s="3">
        <f t="shared" si="24"/>
        <v>1.3481706935319102</v>
      </c>
      <c r="I565" s="3">
        <f t="shared" si="26"/>
        <v>113.46146757413246</v>
      </c>
    </row>
    <row r="566" spans="2:9">
      <c r="B566" s="3">
        <v>563</v>
      </c>
      <c r="C566" s="3">
        <v>25</v>
      </c>
      <c r="D566" s="3">
        <v>13</v>
      </c>
      <c r="E566" s="3">
        <v>81</v>
      </c>
      <c r="F566" s="3">
        <v>98</v>
      </c>
      <c r="G566" s="3">
        <f t="shared" si="25"/>
        <v>-17</v>
      </c>
      <c r="H566" s="3">
        <f t="shared" si="24"/>
        <v>2.2959756140748393</v>
      </c>
      <c r="I566" s="3">
        <f t="shared" si="26"/>
        <v>372.33467489897095</v>
      </c>
    </row>
    <row r="567" spans="2:9">
      <c r="B567" s="3">
        <v>564</v>
      </c>
      <c r="C567" s="3">
        <v>4</v>
      </c>
      <c r="D567" s="3">
        <v>29</v>
      </c>
      <c r="E567" s="3">
        <v>69</v>
      </c>
      <c r="F567" s="3">
        <v>77</v>
      </c>
      <c r="G567" s="3">
        <f t="shared" si="25"/>
        <v>-8</v>
      </c>
      <c r="H567" s="3">
        <f t="shared" si="24"/>
        <v>-3.5806903865430577</v>
      </c>
      <c r="I567" s="3">
        <f t="shared" si="26"/>
        <v>19.530297459592948</v>
      </c>
    </row>
    <row r="568" spans="2:9">
      <c r="B568" s="3">
        <v>565</v>
      </c>
      <c r="C568" s="3">
        <v>6</v>
      </c>
      <c r="D568" s="3">
        <v>28</v>
      </c>
      <c r="E568" s="3">
        <v>106</v>
      </c>
      <c r="F568" s="3">
        <v>103</v>
      </c>
      <c r="G568" s="3">
        <f t="shared" si="25"/>
        <v>3</v>
      </c>
      <c r="H568" s="3">
        <f t="shared" si="24"/>
        <v>6.4776502380447321</v>
      </c>
      <c r="I568" s="3">
        <f t="shared" si="26"/>
        <v>12.094051178172581</v>
      </c>
    </row>
    <row r="569" spans="2:9">
      <c r="B569" s="3">
        <v>566</v>
      </c>
      <c r="C569" s="3">
        <v>14</v>
      </c>
      <c r="D569" s="3">
        <v>20</v>
      </c>
      <c r="E569" s="3">
        <v>103</v>
      </c>
      <c r="F569" s="3">
        <v>119</v>
      </c>
      <c r="G569" s="3">
        <f t="shared" si="25"/>
        <v>-16</v>
      </c>
      <c r="H569" s="3">
        <f t="shared" si="24"/>
        <v>-4.3760470392957673</v>
      </c>
      <c r="I569" s="3">
        <f t="shared" si="26"/>
        <v>135.11628243266472</v>
      </c>
    </row>
    <row r="570" spans="2:9">
      <c r="B570" s="3">
        <v>567</v>
      </c>
      <c r="C570" s="3">
        <v>23</v>
      </c>
      <c r="D570" s="3">
        <v>12</v>
      </c>
      <c r="E570" s="3">
        <v>113</v>
      </c>
      <c r="F570" s="3">
        <v>93</v>
      </c>
      <c r="G570" s="3">
        <f t="shared" si="25"/>
        <v>20</v>
      </c>
      <c r="H570" s="3">
        <f t="shared" si="24"/>
        <v>6.6487442789745934</v>
      </c>
      <c r="I570" s="3">
        <f t="shared" si="26"/>
        <v>178.25602932821366</v>
      </c>
    </row>
    <row r="571" spans="2:9">
      <c r="B571" s="3">
        <v>568</v>
      </c>
      <c r="C571" s="3">
        <v>26</v>
      </c>
      <c r="D571" s="3">
        <v>7</v>
      </c>
      <c r="E571" s="3">
        <v>104</v>
      </c>
      <c r="F571" s="3">
        <v>77</v>
      </c>
      <c r="G571" s="3">
        <f t="shared" si="25"/>
        <v>27</v>
      </c>
      <c r="H571" s="3">
        <f t="shared" si="24"/>
        <v>11.438687142303184</v>
      </c>
      <c r="I571" s="3">
        <f t="shared" si="26"/>
        <v>242.15445785512023</v>
      </c>
    </row>
    <row r="572" spans="2:9">
      <c r="B572" s="3">
        <v>569</v>
      </c>
      <c r="C572" s="3">
        <v>9</v>
      </c>
      <c r="D572" s="3">
        <v>17</v>
      </c>
      <c r="E572" s="3">
        <v>102</v>
      </c>
      <c r="F572" s="3">
        <v>105</v>
      </c>
      <c r="G572" s="3">
        <f t="shared" si="25"/>
        <v>-3</v>
      </c>
      <c r="H572" s="3">
        <f t="shared" si="24"/>
        <v>-4.7293133641924152</v>
      </c>
      <c r="I572" s="3">
        <f t="shared" si="26"/>
        <v>2.9905247115744888</v>
      </c>
    </row>
    <row r="573" spans="2:9">
      <c r="B573" s="3">
        <v>570</v>
      </c>
      <c r="C573" s="3">
        <v>19</v>
      </c>
      <c r="D573" s="3">
        <v>3</v>
      </c>
      <c r="E573" s="3">
        <v>68</v>
      </c>
      <c r="F573" s="3">
        <v>111</v>
      </c>
      <c r="G573" s="3">
        <f t="shared" si="25"/>
        <v>-43</v>
      </c>
      <c r="H573" s="3">
        <f t="shared" si="24"/>
        <v>-1.5575247454635932</v>
      </c>
      <c r="I573" s="3">
        <f t="shared" si="26"/>
        <v>1717.4787552228622</v>
      </c>
    </row>
    <row r="574" spans="2:9">
      <c r="B574" s="3">
        <v>571</v>
      </c>
      <c r="C574" s="3">
        <v>1</v>
      </c>
      <c r="D574" s="3">
        <v>10</v>
      </c>
      <c r="E574" s="3">
        <v>95</v>
      </c>
      <c r="F574" s="3">
        <v>91</v>
      </c>
      <c r="G574" s="3">
        <f t="shared" si="25"/>
        <v>4</v>
      </c>
      <c r="H574" s="3">
        <f t="shared" si="24"/>
        <v>3.2364758946633727</v>
      </c>
      <c r="I574" s="3">
        <f t="shared" si="26"/>
        <v>0.58296905943009714</v>
      </c>
    </row>
    <row r="575" spans="2:9">
      <c r="B575" s="3">
        <v>572</v>
      </c>
      <c r="C575" s="3">
        <v>21</v>
      </c>
      <c r="D575" s="3">
        <v>26</v>
      </c>
      <c r="E575" s="3">
        <v>98</v>
      </c>
      <c r="F575" s="3">
        <v>109</v>
      </c>
      <c r="G575" s="3">
        <f t="shared" si="25"/>
        <v>-11</v>
      </c>
      <c r="H575" s="3">
        <f t="shared" si="24"/>
        <v>1.3242578933859948</v>
      </c>
      <c r="I575" s="3">
        <f t="shared" si="26"/>
        <v>151.88733262268698</v>
      </c>
    </row>
    <row r="576" spans="2:9">
      <c r="B576" s="3">
        <v>573</v>
      </c>
      <c r="C576" s="3">
        <v>8</v>
      </c>
      <c r="D576" s="3">
        <v>16</v>
      </c>
      <c r="E576" s="3">
        <v>79</v>
      </c>
      <c r="F576" s="3">
        <v>97</v>
      </c>
      <c r="G576" s="3">
        <f t="shared" si="25"/>
        <v>-18</v>
      </c>
      <c r="H576" s="3">
        <f t="shared" si="24"/>
        <v>5.4516763643905595</v>
      </c>
      <c r="I576" s="3">
        <f t="shared" si="26"/>
        <v>549.98112430011474</v>
      </c>
    </row>
    <row r="577" spans="2:9">
      <c r="B577" s="3">
        <v>574</v>
      </c>
      <c r="C577" s="3">
        <v>5</v>
      </c>
      <c r="D577" s="3">
        <v>15</v>
      </c>
      <c r="E577" s="3">
        <v>93</v>
      </c>
      <c r="F577" s="3">
        <v>95</v>
      </c>
      <c r="G577" s="3">
        <f t="shared" si="25"/>
        <v>-2</v>
      </c>
      <c r="H577" s="3">
        <f t="shared" si="24"/>
        <v>1.679141336899558</v>
      </c>
      <c r="I577" s="3">
        <f t="shared" si="26"/>
        <v>13.536080976883067</v>
      </c>
    </row>
    <row r="578" spans="2:9">
      <c r="B578" s="3">
        <v>575</v>
      </c>
      <c r="C578" s="3">
        <v>2</v>
      </c>
      <c r="D578" s="3">
        <v>27</v>
      </c>
      <c r="E578" s="3">
        <v>106</v>
      </c>
      <c r="F578" s="3">
        <v>97</v>
      </c>
      <c r="G578" s="3">
        <f t="shared" si="25"/>
        <v>9</v>
      </c>
      <c r="H578" s="3">
        <f t="shared" si="24"/>
        <v>6.2783824028374227</v>
      </c>
      <c r="I578" s="3">
        <f t="shared" si="26"/>
        <v>7.4072023451850013</v>
      </c>
    </row>
    <row r="579" spans="2:9">
      <c r="B579" s="3">
        <v>576</v>
      </c>
      <c r="C579" s="3">
        <v>6</v>
      </c>
      <c r="D579" s="3">
        <v>18</v>
      </c>
      <c r="E579" s="3">
        <v>113</v>
      </c>
      <c r="F579" s="3">
        <v>105</v>
      </c>
      <c r="G579" s="3">
        <f t="shared" si="25"/>
        <v>8</v>
      </c>
      <c r="H579" s="3">
        <f t="shared" si="24"/>
        <v>4.5742576594788513</v>
      </c>
      <c r="I579" s="3">
        <f t="shared" si="26"/>
        <v>11.735710583639317</v>
      </c>
    </row>
    <row r="580" spans="2:9">
      <c r="B580" s="3">
        <v>577</v>
      </c>
      <c r="C580" s="3">
        <v>4</v>
      </c>
      <c r="D580" s="3">
        <v>11</v>
      </c>
      <c r="E580" s="3">
        <v>81</v>
      </c>
      <c r="F580" s="3">
        <v>93</v>
      </c>
      <c r="G580" s="3">
        <f t="shared" si="25"/>
        <v>-12</v>
      </c>
      <c r="H580" s="3">
        <f t="shared" ref="H580:H643" si="27">home_edge+VLOOKUP(C580,lookup,3)-VLOOKUP(D580,lookup,3)</f>
        <v>-5.3220888364902583</v>
      </c>
      <c r="I580" s="3">
        <f t="shared" si="26"/>
        <v>44.594497507728029</v>
      </c>
    </row>
    <row r="581" spans="2:9">
      <c r="B581" s="3">
        <v>578</v>
      </c>
      <c r="C581" s="3">
        <v>17</v>
      </c>
      <c r="D581" s="3">
        <v>29</v>
      </c>
      <c r="E581" s="3">
        <v>105</v>
      </c>
      <c r="F581" s="3">
        <v>101</v>
      </c>
      <c r="G581" s="3">
        <f t="shared" ref="G581:G644" si="28">E581-F581</f>
        <v>4</v>
      </c>
      <c r="H581" s="3">
        <f t="shared" si="27"/>
        <v>8.2380550218645894</v>
      </c>
      <c r="I581" s="3">
        <f t="shared" ref="I581:I644" si="29">(G581-H581)^2</f>
        <v>17.961110368351665</v>
      </c>
    </row>
    <row r="582" spans="2:9">
      <c r="B582" s="3">
        <v>579</v>
      </c>
      <c r="C582" s="3">
        <v>9</v>
      </c>
      <c r="D582" s="3">
        <v>28</v>
      </c>
      <c r="E582" s="3">
        <v>99</v>
      </c>
      <c r="F582" s="3">
        <v>101</v>
      </c>
      <c r="G582" s="3">
        <f t="shared" si="28"/>
        <v>-2</v>
      </c>
      <c r="H582" s="3">
        <f t="shared" si="27"/>
        <v>-2.8812620615100686</v>
      </c>
      <c r="I582" s="3">
        <f t="shared" si="29"/>
        <v>0.77662282105697589</v>
      </c>
    </row>
    <row r="583" spans="2:9">
      <c r="B583" s="3">
        <v>580</v>
      </c>
      <c r="C583" s="3">
        <v>24</v>
      </c>
      <c r="D583" s="3">
        <v>14</v>
      </c>
      <c r="E583" s="3">
        <v>112</v>
      </c>
      <c r="F583" s="3">
        <v>98</v>
      </c>
      <c r="G583" s="3">
        <f t="shared" si="28"/>
        <v>14</v>
      </c>
      <c r="H583" s="3">
        <f t="shared" si="27"/>
        <v>17.593474076974964</v>
      </c>
      <c r="I583" s="3">
        <f t="shared" si="29"/>
        <v>12.913055941891068</v>
      </c>
    </row>
    <row r="584" spans="2:9">
      <c r="B584" s="3">
        <v>581</v>
      </c>
      <c r="C584" s="3">
        <v>12</v>
      </c>
      <c r="D584" s="3">
        <v>7</v>
      </c>
      <c r="E584" s="3">
        <v>102</v>
      </c>
      <c r="F584" s="3">
        <v>89</v>
      </c>
      <c r="G584" s="3">
        <f t="shared" si="28"/>
        <v>13</v>
      </c>
      <c r="H584" s="3">
        <f t="shared" si="27"/>
        <v>8.4588338077577383</v>
      </c>
      <c r="I584" s="3">
        <f t="shared" si="29"/>
        <v>20.622190385564082</v>
      </c>
    </row>
    <row r="585" spans="2:9">
      <c r="B585" s="3">
        <v>582</v>
      </c>
      <c r="C585" s="3">
        <v>29</v>
      </c>
      <c r="D585" s="3">
        <v>21</v>
      </c>
      <c r="E585" s="3">
        <v>84</v>
      </c>
      <c r="F585" s="3">
        <v>91</v>
      </c>
      <c r="G585" s="3">
        <f t="shared" si="28"/>
        <v>-7</v>
      </c>
      <c r="H585" s="3">
        <f t="shared" si="27"/>
        <v>0.89456282115105212</v>
      </c>
      <c r="I585" s="3">
        <f t="shared" si="29"/>
        <v>62.324122137100453</v>
      </c>
    </row>
    <row r="586" spans="2:9">
      <c r="B586" s="3">
        <v>583</v>
      </c>
      <c r="C586" s="3">
        <v>20</v>
      </c>
      <c r="D586" s="3">
        <v>1</v>
      </c>
      <c r="E586" s="3">
        <v>100</v>
      </c>
      <c r="F586" s="3">
        <v>86</v>
      </c>
      <c r="G586" s="3">
        <f t="shared" si="28"/>
        <v>14</v>
      </c>
      <c r="H586" s="3">
        <f t="shared" si="27"/>
        <v>8.7718779578559989</v>
      </c>
      <c r="I586" s="3">
        <f t="shared" si="29"/>
        <v>27.33326008755196</v>
      </c>
    </row>
    <row r="587" spans="2:9">
      <c r="B587" s="3">
        <v>584</v>
      </c>
      <c r="C587" s="3">
        <v>15</v>
      </c>
      <c r="D587" s="3">
        <v>4</v>
      </c>
      <c r="E587" s="3">
        <v>92</v>
      </c>
      <c r="F587" s="3">
        <v>79</v>
      </c>
      <c r="G587" s="3">
        <f t="shared" si="28"/>
        <v>13</v>
      </c>
      <c r="H587" s="3">
        <f t="shared" si="27"/>
        <v>10.024439648603156</v>
      </c>
      <c r="I587" s="3">
        <f t="shared" si="29"/>
        <v>8.8539594048049093</v>
      </c>
    </row>
    <row r="588" spans="2:9">
      <c r="B588" s="3">
        <v>585</v>
      </c>
      <c r="C588" s="3">
        <v>16</v>
      </c>
      <c r="D588" s="3">
        <v>22</v>
      </c>
      <c r="E588" s="3">
        <v>81</v>
      </c>
      <c r="F588" s="3">
        <v>92</v>
      </c>
      <c r="G588" s="3">
        <f t="shared" si="28"/>
        <v>-11</v>
      </c>
      <c r="H588" s="3">
        <f t="shared" si="27"/>
        <v>3.020329766257539</v>
      </c>
      <c r="I588" s="3">
        <f t="shared" si="29"/>
        <v>196.56964675460719</v>
      </c>
    </row>
    <row r="589" spans="2:9">
      <c r="B589" s="3">
        <v>586</v>
      </c>
      <c r="C589" s="3">
        <v>10</v>
      </c>
      <c r="D589" s="3">
        <v>6</v>
      </c>
      <c r="E589" s="3">
        <v>107</v>
      </c>
      <c r="F589" s="3">
        <v>113</v>
      </c>
      <c r="G589" s="3">
        <f t="shared" si="28"/>
        <v>-6</v>
      </c>
      <c r="H589" s="3">
        <f t="shared" si="27"/>
        <v>-5.5163596929612986</v>
      </c>
      <c r="I589" s="3">
        <f t="shared" si="29"/>
        <v>0.2339079465924894</v>
      </c>
    </row>
    <row r="590" spans="2:9">
      <c r="B590" s="3">
        <v>587</v>
      </c>
      <c r="C590" s="3">
        <v>25</v>
      </c>
      <c r="D590" s="3">
        <v>18</v>
      </c>
      <c r="E590" s="3">
        <v>86</v>
      </c>
      <c r="F590" s="3">
        <v>92</v>
      </c>
      <c r="G590" s="3">
        <f t="shared" si="28"/>
        <v>-6</v>
      </c>
      <c r="H590" s="3">
        <f t="shared" si="27"/>
        <v>6.4871776323374135</v>
      </c>
      <c r="I590" s="3">
        <f t="shared" si="29"/>
        <v>155.9296052215478</v>
      </c>
    </row>
    <row r="591" spans="2:9">
      <c r="B591" s="3">
        <v>588</v>
      </c>
      <c r="C591" s="3">
        <v>23</v>
      </c>
      <c r="D591" s="3">
        <v>24</v>
      </c>
      <c r="E591" s="3">
        <v>116</v>
      </c>
      <c r="F591" s="3">
        <v>110</v>
      </c>
      <c r="G591" s="3">
        <f t="shared" si="28"/>
        <v>6</v>
      </c>
      <c r="H591" s="3">
        <f t="shared" si="27"/>
        <v>-0.93938385734324736</v>
      </c>
      <c r="I591" s="3">
        <f t="shared" si="29"/>
        <v>48.155048319556045</v>
      </c>
    </row>
    <row r="592" spans="2:9">
      <c r="B592" s="3">
        <v>589</v>
      </c>
      <c r="C592" s="3">
        <v>13</v>
      </c>
      <c r="D592" s="3">
        <v>7</v>
      </c>
      <c r="E592" s="3">
        <v>91</v>
      </c>
      <c r="F592" s="3">
        <v>107</v>
      </c>
      <c r="G592" s="3">
        <f t="shared" si="28"/>
        <v>-16</v>
      </c>
      <c r="H592" s="3">
        <f t="shared" si="27"/>
        <v>16.079565817107962</v>
      </c>
      <c r="I592" s="3">
        <f t="shared" si="29"/>
        <v>1029.0985430141616</v>
      </c>
    </row>
    <row r="593" spans="2:9">
      <c r="B593" s="3">
        <v>590</v>
      </c>
      <c r="C593" s="3">
        <v>3</v>
      </c>
      <c r="D593" s="3">
        <v>26</v>
      </c>
      <c r="E593" s="3">
        <v>111</v>
      </c>
      <c r="F593" s="3">
        <v>101</v>
      </c>
      <c r="G593" s="3">
        <f t="shared" si="28"/>
        <v>10</v>
      </c>
      <c r="H593" s="3">
        <f t="shared" si="27"/>
        <v>1.2069306928054635</v>
      </c>
      <c r="I593" s="3">
        <f t="shared" si="29"/>
        <v>77.318067841126592</v>
      </c>
    </row>
    <row r="594" spans="2:9">
      <c r="B594" s="3">
        <v>591</v>
      </c>
      <c r="C594" s="3">
        <v>2</v>
      </c>
      <c r="D594" s="3">
        <v>11</v>
      </c>
      <c r="E594" s="3">
        <v>98</v>
      </c>
      <c r="F594" s="3">
        <v>94</v>
      </c>
      <c r="G594" s="3">
        <f t="shared" si="28"/>
        <v>4</v>
      </c>
      <c r="H594" s="3">
        <f t="shared" si="27"/>
        <v>5.4149351954672733</v>
      </c>
      <c r="I594" s="3">
        <f t="shared" si="29"/>
        <v>2.0020416073720111</v>
      </c>
    </row>
    <row r="595" spans="2:9">
      <c r="B595" s="3">
        <v>592</v>
      </c>
      <c r="C595" s="3">
        <v>8</v>
      </c>
      <c r="D595" s="3">
        <v>17</v>
      </c>
      <c r="E595" s="3">
        <v>104</v>
      </c>
      <c r="F595" s="3">
        <v>83</v>
      </c>
      <c r="G595" s="3">
        <f t="shared" si="28"/>
        <v>21</v>
      </c>
      <c r="H595" s="3">
        <f t="shared" si="27"/>
        <v>1.5343348751460524</v>
      </c>
      <c r="I595" s="3">
        <f t="shared" si="29"/>
        <v>378.91211875295528</v>
      </c>
    </row>
    <row r="596" spans="2:9">
      <c r="B596" s="3">
        <v>593</v>
      </c>
      <c r="C596" s="3">
        <v>27</v>
      </c>
      <c r="D596" s="3">
        <v>19</v>
      </c>
      <c r="E596" s="3">
        <v>92</v>
      </c>
      <c r="F596" s="3">
        <v>96</v>
      </c>
      <c r="G596" s="3">
        <f t="shared" si="28"/>
        <v>-4</v>
      </c>
      <c r="H596" s="3">
        <f t="shared" si="27"/>
        <v>6.8015461283532161</v>
      </c>
      <c r="I596" s="3">
        <f t="shared" si="29"/>
        <v>116.67339876294236</v>
      </c>
    </row>
    <row r="597" spans="2:9">
      <c r="B597" s="3">
        <v>594</v>
      </c>
      <c r="C597" s="3">
        <v>28</v>
      </c>
      <c r="D597" s="3">
        <v>25</v>
      </c>
      <c r="E597" s="3">
        <v>92</v>
      </c>
      <c r="F597" s="3">
        <v>98</v>
      </c>
      <c r="G597" s="3">
        <f t="shared" si="28"/>
        <v>-6</v>
      </c>
      <c r="H597" s="3">
        <f t="shared" si="27"/>
        <v>-1.6822099737413181</v>
      </c>
      <c r="I597" s="3">
        <f t="shared" si="29"/>
        <v>18.643310710858948</v>
      </c>
    </row>
    <row r="598" spans="2:9">
      <c r="B598" s="3">
        <v>595</v>
      </c>
      <c r="C598" s="3">
        <v>12</v>
      </c>
      <c r="D598" s="3">
        <v>13</v>
      </c>
      <c r="E598" s="3">
        <v>95</v>
      </c>
      <c r="F598" s="3">
        <v>90</v>
      </c>
      <c r="G598" s="3">
        <f t="shared" si="28"/>
        <v>5</v>
      </c>
      <c r="H598" s="3">
        <f t="shared" si="27"/>
        <v>-4.2665518907692368</v>
      </c>
      <c r="I598" s="3">
        <f t="shared" si="29"/>
        <v>85.868983944318899</v>
      </c>
    </row>
    <row r="599" spans="2:9">
      <c r="B599" s="3">
        <v>596</v>
      </c>
      <c r="C599" s="3">
        <v>9</v>
      </c>
      <c r="D599" s="3">
        <v>14</v>
      </c>
      <c r="E599" s="3">
        <v>107</v>
      </c>
      <c r="F599" s="3">
        <v>95</v>
      </c>
      <c r="G599" s="3">
        <f t="shared" si="28"/>
        <v>12</v>
      </c>
      <c r="H599" s="3">
        <f t="shared" si="27"/>
        <v>5.2960411730878345</v>
      </c>
      <c r="I599" s="3">
        <f t="shared" si="29"/>
        <v>44.943063952933535</v>
      </c>
    </row>
    <row r="600" spans="2:9">
      <c r="B600" s="3">
        <v>597</v>
      </c>
      <c r="C600" s="3">
        <v>29</v>
      </c>
      <c r="D600" s="3">
        <v>5</v>
      </c>
      <c r="E600" s="3">
        <v>94</v>
      </c>
      <c r="F600" s="3">
        <v>85</v>
      </c>
      <c r="G600" s="3">
        <f t="shared" si="28"/>
        <v>9</v>
      </c>
      <c r="H600" s="3">
        <f t="shared" si="27"/>
        <v>5.2938298753642972</v>
      </c>
      <c r="I600" s="3">
        <f t="shared" si="29"/>
        <v>13.735696992742222</v>
      </c>
    </row>
    <row r="601" spans="2:9">
      <c r="B601" s="3">
        <v>598</v>
      </c>
      <c r="C601" s="3">
        <v>20</v>
      </c>
      <c r="D601" s="3">
        <v>15</v>
      </c>
      <c r="E601" s="3">
        <v>92</v>
      </c>
      <c r="F601" s="3">
        <v>87</v>
      </c>
      <c r="G601" s="3">
        <f t="shared" si="28"/>
        <v>5</v>
      </c>
      <c r="H601" s="3">
        <f t="shared" si="27"/>
        <v>6.2075386175629736</v>
      </c>
      <c r="I601" s="3">
        <f t="shared" si="29"/>
        <v>1.4581495129058974</v>
      </c>
    </row>
    <row r="602" spans="2:9">
      <c r="B602" s="3">
        <v>599</v>
      </c>
      <c r="C602" s="3">
        <v>19</v>
      </c>
      <c r="D602" s="3">
        <v>22</v>
      </c>
      <c r="E602" s="3">
        <v>96</v>
      </c>
      <c r="F602" s="3">
        <v>91</v>
      </c>
      <c r="G602" s="3">
        <f t="shared" si="28"/>
        <v>5</v>
      </c>
      <c r="H602" s="3">
        <f t="shared" si="27"/>
        <v>-0.51561841497673111</v>
      </c>
      <c r="I602" s="3">
        <f t="shared" si="29"/>
        <v>30.422046499630426</v>
      </c>
    </row>
    <row r="603" spans="2:9">
      <c r="B603" s="3">
        <v>600</v>
      </c>
      <c r="C603" s="3">
        <v>16</v>
      </c>
      <c r="D603" s="3">
        <v>26</v>
      </c>
      <c r="E603" s="3">
        <v>88</v>
      </c>
      <c r="F603" s="3">
        <v>99</v>
      </c>
      <c r="G603" s="3">
        <f t="shared" si="28"/>
        <v>-11</v>
      </c>
      <c r="H603" s="3">
        <f t="shared" si="27"/>
        <v>-0.16882599000484788</v>
      </c>
      <c r="I603" s="3">
        <f t="shared" si="29"/>
        <v>117.31433043479447</v>
      </c>
    </row>
    <row r="604" spans="2:9">
      <c r="B604" s="3">
        <v>601</v>
      </c>
      <c r="C604" s="3">
        <v>10</v>
      </c>
      <c r="D604" s="3">
        <v>18</v>
      </c>
      <c r="E604" s="3">
        <v>98</v>
      </c>
      <c r="F604" s="3">
        <v>103</v>
      </c>
      <c r="G604" s="3">
        <f t="shared" si="28"/>
        <v>-5</v>
      </c>
      <c r="H604" s="3">
        <f t="shared" si="27"/>
        <v>-4.2962821520634362</v>
      </c>
      <c r="I604" s="3">
        <f t="shared" si="29"/>
        <v>0.49521880950446873</v>
      </c>
    </row>
    <row r="605" spans="2:9">
      <c r="B605" s="3">
        <v>602</v>
      </c>
      <c r="C605" s="3">
        <v>7</v>
      </c>
      <c r="D605" s="3">
        <v>6</v>
      </c>
      <c r="E605" s="3">
        <v>97</v>
      </c>
      <c r="F605" s="3">
        <v>104</v>
      </c>
      <c r="G605" s="3">
        <f t="shared" si="28"/>
        <v>-7</v>
      </c>
      <c r="H605" s="3">
        <f t="shared" si="27"/>
        <v>-6.4000811025812769</v>
      </c>
      <c r="I605" s="3">
        <f t="shared" si="29"/>
        <v>0.35990268348009635</v>
      </c>
    </row>
    <row r="606" spans="2:9">
      <c r="B606" s="3">
        <v>603</v>
      </c>
      <c r="C606" s="3">
        <v>24</v>
      </c>
      <c r="D606" s="3">
        <v>28</v>
      </c>
      <c r="E606" s="3">
        <v>113</v>
      </c>
      <c r="F606" s="3">
        <v>80</v>
      </c>
      <c r="G606" s="3">
        <f t="shared" si="28"/>
        <v>33</v>
      </c>
      <c r="H606" s="3">
        <f t="shared" si="27"/>
        <v>9.4161708423770598</v>
      </c>
      <c r="I606" s="3">
        <f t="shared" si="29"/>
        <v>556.19699773594596</v>
      </c>
    </row>
    <row r="607" spans="2:9">
      <c r="B607" s="3">
        <v>604</v>
      </c>
      <c r="C607" s="3">
        <v>23</v>
      </c>
      <c r="D607" s="3">
        <v>14</v>
      </c>
      <c r="E607" s="3">
        <v>120</v>
      </c>
      <c r="F607" s="3">
        <v>82</v>
      </c>
      <c r="G607" s="3">
        <f t="shared" si="28"/>
        <v>38</v>
      </c>
      <c r="H607" s="3">
        <f t="shared" si="27"/>
        <v>13.299910101050727</v>
      </c>
      <c r="I607" s="3">
        <f t="shared" si="29"/>
        <v>610.09444101617589</v>
      </c>
    </row>
    <row r="608" spans="2:9">
      <c r="B608" s="3">
        <v>605</v>
      </c>
      <c r="C608" s="3">
        <v>11</v>
      </c>
      <c r="D608" s="3">
        <v>3</v>
      </c>
      <c r="E608" s="3">
        <v>90</v>
      </c>
      <c r="F608" s="3">
        <v>81</v>
      </c>
      <c r="G608" s="3">
        <f t="shared" si="28"/>
        <v>9</v>
      </c>
      <c r="H608" s="3">
        <f t="shared" si="27"/>
        <v>2.7532884716787835</v>
      </c>
      <c r="I608" s="3">
        <f t="shared" si="29"/>
        <v>39.021404918061187</v>
      </c>
    </row>
    <row r="609" spans="2:9">
      <c r="B609" s="3">
        <v>606</v>
      </c>
      <c r="C609" s="3">
        <v>27</v>
      </c>
      <c r="D609" s="3">
        <v>17</v>
      </c>
      <c r="E609" s="3">
        <v>107</v>
      </c>
      <c r="F609" s="3">
        <v>100</v>
      </c>
      <c r="G609" s="3">
        <f t="shared" si="28"/>
        <v>7</v>
      </c>
      <c r="H609" s="3">
        <f t="shared" si="27"/>
        <v>-0.65174354212556196</v>
      </c>
      <c r="I609" s="3">
        <f t="shared" si="29"/>
        <v>58.54917923446024</v>
      </c>
    </row>
    <row r="610" spans="2:9">
      <c r="B610" s="3">
        <v>607</v>
      </c>
      <c r="C610" s="3">
        <v>2</v>
      </c>
      <c r="D610" s="3">
        <v>21</v>
      </c>
      <c r="E610" s="3">
        <v>90</v>
      </c>
      <c r="F610" s="3">
        <v>106</v>
      </c>
      <c r="G610" s="3">
        <f t="shared" si="28"/>
        <v>-16</v>
      </c>
      <c r="H610" s="3">
        <f t="shared" si="27"/>
        <v>4.6967163479845375</v>
      </c>
      <c r="I610" s="3">
        <f t="shared" si="29"/>
        <v>428.35406758893043</v>
      </c>
    </row>
    <row r="611" spans="2:9">
      <c r="B611" s="3">
        <v>608</v>
      </c>
      <c r="C611" s="3">
        <v>1</v>
      </c>
      <c r="D611" s="3">
        <v>8</v>
      </c>
      <c r="E611" s="3">
        <v>90</v>
      </c>
      <c r="F611" s="3">
        <v>107</v>
      </c>
      <c r="G611" s="3">
        <f t="shared" si="28"/>
        <v>-17</v>
      </c>
      <c r="H611" s="3">
        <f t="shared" si="27"/>
        <v>-2.5387998566625809</v>
      </c>
      <c r="I611" s="3">
        <f t="shared" si="29"/>
        <v>209.12630958566217</v>
      </c>
    </row>
    <row r="612" spans="2:9">
      <c r="B612" s="3">
        <v>609</v>
      </c>
      <c r="C612" s="3">
        <v>13</v>
      </c>
      <c r="D612" s="3">
        <v>25</v>
      </c>
      <c r="E612" s="3">
        <v>94</v>
      </c>
      <c r="F612" s="3">
        <v>91</v>
      </c>
      <c r="G612" s="3">
        <f t="shared" si="28"/>
        <v>3</v>
      </c>
      <c r="H612" s="3">
        <f t="shared" si="27"/>
        <v>4.4123846230871369</v>
      </c>
      <c r="I612" s="3">
        <f t="shared" si="29"/>
        <v>1.9948303235329936</v>
      </c>
    </row>
    <row r="613" spans="2:9">
      <c r="B613" s="3">
        <v>610</v>
      </c>
      <c r="C613" s="3">
        <v>15</v>
      </c>
      <c r="D613" s="3">
        <v>18</v>
      </c>
      <c r="E613" s="3">
        <v>90</v>
      </c>
      <c r="F613" s="3">
        <v>77</v>
      </c>
      <c r="G613" s="3">
        <f t="shared" si="28"/>
        <v>13</v>
      </c>
      <c r="H613" s="3">
        <f t="shared" si="27"/>
        <v>-1.8496470356880259</v>
      </c>
      <c r="I613" s="3">
        <f t="shared" si="29"/>
        <v>220.51201708451816</v>
      </c>
    </row>
    <row r="614" spans="2:9">
      <c r="B614" s="3">
        <v>611</v>
      </c>
      <c r="C614" s="3">
        <v>3</v>
      </c>
      <c r="D614" s="3">
        <v>10</v>
      </c>
      <c r="E614" s="3">
        <v>104</v>
      </c>
      <c r="F614" s="3">
        <v>111</v>
      </c>
      <c r="G614" s="3">
        <f t="shared" si="28"/>
        <v>-7</v>
      </c>
      <c r="H614" s="3">
        <f t="shared" si="27"/>
        <v>8.4077163069076821</v>
      </c>
      <c r="I614" s="3">
        <f t="shared" si="29"/>
        <v>237.39772179414891</v>
      </c>
    </row>
    <row r="615" spans="2:9">
      <c r="B615" s="3">
        <v>612</v>
      </c>
      <c r="C615" s="3">
        <v>11</v>
      </c>
      <c r="D615" s="3">
        <v>26</v>
      </c>
      <c r="E615" s="3">
        <v>86</v>
      </c>
      <c r="F615" s="3">
        <v>95</v>
      </c>
      <c r="G615" s="3">
        <f t="shared" si="28"/>
        <v>-9</v>
      </c>
      <c r="H615" s="3">
        <f t="shared" si="27"/>
        <v>0.60603904590325852</v>
      </c>
      <c r="I615" s="3">
        <f t="shared" si="29"/>
        <v>92.275986151417996</v>
      </c>
    </row>
    <row r="616" spans="2:9">
      <c r="B616" s="3">
        <v>613</v>
      </c>
      <c r="C616" s="3">
        <v>5</v>
      </c>
      <c r="D616" s="3">
        <v>2</v>
      </c>
      <c r="E616" s="3">
        <v>101</v>
      </c>
      <c r="F616" s="3">
        <v>108</v>
      </c>
      <c r="G616" s="3">
        <f t="shared" si="28"/>
        <v>-7</v>
      </c>
      <c r="H616" s="3">
        <f t="shared" si="27"/>
        <v>-2.3876231650358051</v>
      </c>
      <c r="I616" s="3">
        <f t="shared" si="29"/>
        <v>21.274020067714325</v>
      </c>
    </row>
    <row r="617" spans="2:9">
      <c r="B617" s="3">
        <v>614</v>
      </c>
      <c r="C617" s="3">
        <v>29</v>
      </c>
      <c r="D617" s="3">
        <v>22</v>
      </c>
      <c r="E617" s="3">
        <v>112</v>
      </c>
      <c r="F617" s="3">
        <v>102</v>
      </c>
      <c r="G617" s="3">
        <f t="shared" si="28"/>
        <v>10</v>
      </c>
      <c r="H617" s="3">
        <f t="shared" si="27"/>
        <v>2.0537963522184448</v>
      </c>
      <c r="I617" s="3">
        <f t="shared" si="29"/>
        <v>63.142152412016891</v>
      </c>
    </row>
    <row r="618" spans="2:9">
      <c r="B618" s="3">
        <v>615</v>
      </c>
      <c r="C618" s="3">
        <v>16</v>
      </c>
      <c r="D618" s="3">
        <v>19</v>
      </c>
      <c r="E618" s="3">
        <v>127</v>
      </c>
      <c r="F618" s="3">
        <v>129</v>
      </c>
      <c r="G618" s="3">
        <f t="shared" si="28"/>
        <v>-2</v>
      </c>
      <c r="H618" s="3">
        <f t="shared" si="27"/>
        <v>6.8901282998152587</v>
      </c>
      <c r="I618" s="3">
        <f t="shared" si="29"/>
        <v>79.034381187176152</v>
      </c>
    </row>
    <row r="619" spans="2:9">
      <c r="B619" s="3">
        <v>616</v>
      </c>
      <c r="C619" s="3">
        <v>17</v>
      </c>
      <c r="D619" s="3">
        <v>1</v>
      </c>
      <c r="E619" s="3">
        <v>103</v>
      </c>
      <c r="F619" s="3">
        <v>80</v>
      </c>
      <c r="G619" s="3">
        <f t="shared" si="28"/>
        <v>23</v>
      </c>
      <c r="H619" s="3">
        <f t="shared" si="27"/>
        <v>11.067005337259495</v>
      </c>
      <c r="I619" s="3">
        <f t="shared" si="29"/>
        <v>142.39636162099339</v>
      </c>
    </row>
    <row r="620" spans="2:9">
      <c r="B620" s="3">
        <v>617</v>
      </c>
      <c r="C620" s="3">
        <v>4</v>
      </c>
      <c r="D620" s="3">
        <v>14</v>
      </c>
      <c r="E620" s="3">
        <v>95</v>
      </c>
      <c r="F620" s="3">
        <v>92</v>
      </c>
      <c r="G620" s="3">
        <f t="shared" si="28"/>
        <v>3</v>
      </c>
      <c r="H620" s="3">
        <f t="shared" si="27"/>
        <v>1.5607892474535907</v>
      </c>
      <c r="I620" s="3">
        <f t="shared" si="29"/>
        <v>2.0713275902452017</v>
      </c>
    </row>
    <row r="621" spans="2:9">
      <c r="B621" s="3">
        <v>618</v>
      </c>
      <c r="C621" s="3">
        <v>28</v>
      </c>
      <c r="D621" s="3">
        <v>24</v>
      </c>
      <c r="E621" s="3">
        <v>90</v>
      </c>
      <c r="F621" s="3">
        <v>114</v>
      </c>
      <c r="G621" s="3">
        <f t="shared" si="28"/>
        <v>-24</v>
      </c>
      <c r="H621" s="3">
        <f t="shared" si="27"/>
        <v>-2.7078106052150819</v>
      </c>
      <c r="I621" s="3">
        <f t="shared" si="29"/>
        <v>453.35732922339139</v>
      </c>
    </row>
    <row r="622" spans="2:9">
      <c r="B622" s="3">
        <v>619</v>
      </c>
      <c r="C622" s="3">
        <v>12</v>
      </c>
      <c r="D622" s="3">
        <v>6</v>
      </c>
      <c r="E622" s="3">
        <v>112</v>
      </c>
      <c r="F622" s="3">
        <v>133</v>
      </c>
      <c r="G622" s="3">
        <f t="shared" si="28"/>
        <v>-21</v>
      </c>
      <c r="H622" s="3">
        <f t="shared" si="27"/>
        <v>-1.2954274134045258</v>
      </c>
      <c r="I622" s="3">
        <f t="shared" si="29"/>
        <v>388.27018082040991</v>
      </c>
    </row>
    <row r="623" spans="2:9">
      <c r="B623" s="3">
        <v>620</v>
      </c>
      <c r="C623" s="3">
        <v>9</v>
      </c>
      <c r="D623" s="3">
        <v>25</v>
      </c>
      <c r="E623" s="3">
        <v>82</v>
      </c>
      <c r="F623" s="3">
        <v>90</v>
      </c>
      <c r="G623" s="3">
        <f t="shared" si="28"/>
        <v>-8</v>
      </c>
      <c r="H623" s="3">
        <f t="shared" si="27"/>
        <v>-7.9176521538323748</v>
      </c>
      <c r="I623" s="3">
        <f t="shared" si="29"/>
        <v>6.7811677684468724E-3</v>
      </c>
    </row>
    <row r="624" spans="2:9">
      <c r="B624" s="3">
        <v>621</v>
      </c>
      <c r="C624" s="3">
        <v>27</v>
      </c>
      <c r="D624" s="3">
        <v>20</v>
      </c>
      <c r="E624" s="3">
        <v>106</v>
      </c>
      <c r="F624" s="3">
        <v>97</v>
      </c>
      <c r="G624" s="3">
        <f t="shared" si="28"/>
        <v>9</v>
      </c>
      <c r="H624" s="3">
        <f t="shared" si="27"/>
        <v>1.6433838372779324</v>
      </c>
      <c r="I624" s="3">
        <f t="shared" si="29"/>
        <v>54.119801365623559</v>
      </c>
    </row>
    <row r="625" spans="2:9">
      <c r="B625" s="3">
        <v>622</v>
      </c>
      <c r="C625" s="3">
        <v>21</v>
      </c>
      <c r="D625" s="3">
        <v>13</v>
      </c>
      <c r="E625" s="3">
        <v>93</v>
      </c>
      <c r="F625" s="3">
        <v>87</v>
      </c>
      <c r="G625" s="3">
        <f t="shared" si="28"/>
        <v>6</v>
      </c>
      <c r="H625" s="3">
        <f t="shared" si="27"/>
        <v>-3.3166207814187851</v>
      </c>
      <c r="I625" s="3">
        <f t="shared" si="29"/>
        <v>86.79942278476436</v>
      </c>
    </row>
    <row r="626" spans="2:9">
      <c r="B626" s="3">
        <v>623</v>
      </c>
      <c r="C626" s="3">
        <v>14</v>
      </c>
      <c r="D626" s="3">
        <v>12</v>
      </c>
      <c r="E626" s="3">
        <v>119</v>
      </c>
      <c r="F626" s="3">
        <v>115</v>
      </c>
      <c r="G626" s="3">
        <f t="shared" si="28"/>
        <v>4</v>
      </c>
      <c r="H626" s="3">
        <f t="shared" si="27"/>
        <v>-3.2969857034951451</v>
      </c>
      <c r="I626" s="3">
        <f t="shared" si="29"/>
        <v>53.246000357012541</v>
      </c>
    </row>
    <row r="627" spans="2:9">
      <c r="B627" s="3">
        <v>624</v>
      </c>
      <c r="C627" s="3">
        <v>28</v>
      </c>
      <c r="D627" s="3">
        <v>15</v>
      </c>
      <c r="E627" s="3">
        <v>101</v>
      </c>
      <c r="F627" s="3">
        <v>89</v>
      </c>
      <c r="G627" s="3">
        <f t="shared" si="28"/>
        <v>12</v>
      </c>
      <c r="H627" s="3">
        <f t="shared" si="27"/>
        <v>6.6546146942841213</v>
      </c>
      <c r="I627" s="3">
        <f t="shared" si="29"/>
        <v>28.573144066563238</v>
      </c>
    </row>
    <row r="628" spans="2:9">
      <c r="B628" s="3">
        <v>625</v>
      </c>
      <c r="C628" s="3">
        <v>29</v>
      </c>
      <c r="D628" s="3">
        <v>8</v>
      </c>
      <c r="E628" s="3">
        <v>86</v>
      </c>
      <c r="F628" s="3">
        <v>89</v>
      </c>
      <c r="G628" s="3">
        <f t="shared" si="28"/>
        <v>-3</v>
      </c>
      <c r="H628" s="3">
        <f t="shared" si="27"/>
        <v>0.29015045873232292</v>
      </c>
      <c r="I628" s="3">
        <f t="shared" si="29"/>
        <v>10.825090041096516</v>
      </c>
    </row>
    <row r="629" spans="2:9">
      <c r="B629" s="3">
        <v>626</v>
      </c>
      <c r="C629" s="3">
        <v>5</v>
      </c>
      <c r="D629" s="3">
        <v>17</v>
      </c>
      <c r="E629" s="3">
        <v>114</v>
      </c>
      <c r="F629" s="3">
        <v>81</v>
      </c>
      <c r="G629" s="3">
        <f t="shared" si="28"/>
        <v>33</v>
      </c>
      <c r="H629" s="3">
        <f t="shared" si="27"/>
        <v>-3.4693445414859214</v>
      </c>
      <c r="I629" s="3">
        <f t="shared" si="29"/>
        <v>1330.0130912856091</v>
      </c>
    </row>
    <row r="630" spans="2:9">
      <c r="B630" s="3">
        <v>627</v>
      </c>
      <c r="C630" s="3">
        <v>19</v>
      </c>
      <c r="D630" s="3">
        <v>21</v>
      </c>
      <c r="E630" s="3">
        <v>78</v>
      </c>
      <c r="F630" s="3">
        <v>71</v>
      </c>
      <c r="G630" s="3">
        <f t="shared" si="28"/>
        <v>7</v>
      </c>
      <c r="H630" s="3">
        <f t="shared" si="27"/>
        <v>-1.674851946044124</v>
      </c>
      <c r="I630" s="3">
        <f t="shared" si="29"/>
        <v>75.253056285785519</v>
      </c>
    </row>
    <row r="631" spans="2:9">
      <c r="B631" s="3">
        <v>628</v>
      </c>
      <c r="C631" s="3">
        <v>1</v>
      </c>
      <c r="D631" s="3">
        <v>13</v>
      </c>
      <c r="E631" s="3">
        <v>93</v>
      </c>
      <c r="F631" s="3">
        <v>127</v>
      </c>
      <c r="G631" s="3">
        <f t="shared" si="28"/>
        <v>-34</v>
      </c>
      <c r="H631" s="3">
        <f t="shared" si="27"/>
        <v>-8.6051883942436262</v>
      </c>
      <c r="I631" s="3">
        <f t="shared" si="29"/>
        <v>644.89645649185866</v>
      </c>
    </row>
    <row r="632" spans="2:9">
      <c r="B632" s="3">
        <v>629</v>
      </c>
      <c r="C632" s="3">
        <v>16</v>
      </c>
      <c r="D632" s="3">
        <v>2</v>
      </c>
      <c r="E632" s="3">
        <v>109</v>
      </c>
      <c r="F632" s="3">
        <v>90</v>
      </c>
      <c r="G632" s="3">
        <f t="shared" si="28"/>
        <v>19</v>
      </c>
      <c r="H632" s="3">
        <f t="shared" si="27"/>
        <v>0.51856000578659733</v>
      </c>
      <c r="I632" s="3">
        <f t="shared" si="29"/>
        <v>341.56362425971071</v>
      </c>
    </row>
    <row r="633" spans="2:9">
      <c r="B633" s="3">
        <v>630</v>
      </c>
      <c r="C633" s="3">
        <v>6</v>
      </c>
      <c r="D633" s="3">
        <v>12</v>
      </c>
      <c r="E633" s="3">
        <v>100</v>
      </c>
      <c r="F633" s="3">
        <v>117</v>
      </c>
      <c r="G633" s="3">
        <f t="shared" si="28"/>
        <v>-17</v>
      </c>
      <c r="H633" s="3">
        <f t="shared" si="27"/>
        <v>8.0037876505665029</v>
      </c>
      <c r="I633" s="3">
        <f t="shared" si="29"/>
        <v>625.18939687462182</v>
      </c>
    </row>
    <row r="634" spans="2:9">
      <c r="B634" s="3">
        <v>631</v>
      </c>
      <c r="C634" s="3">
        <v>10</v>
      </c>
      <c r="D634" s="3">
        <v>9</v>
      </c>
      <c r="E634" s="3">
        <v>100</v>
      </c>
      <c r="F634" s="3">
        <v>96</v>
      </c>
      <c r="G634" s="3">
        <f t="shared" si="28"/>
        <v>4</v>
      </c>
      <c r="H634" s="3">
        <f t="shared" si="27"/>
        <v>3.8425526065935025</v>
      </c>
      <c r="I634" s="3">
        <f t="shared" si="29"/>
        <v>2.478968169050039E-2</v>
      </c>
    </row>
    <row r="635" spans="2:9">
      <c r="B635" s="3">
        <v>632</v>
      </c>
      <c r="C635" s="3">
        <v>25</v>
      </c>
      <c r="D635" s="3">
        <v>3</v>
      </c>
      <c r="E635" s="3">
        <v>73</v>
      </c>
      <c r="F635" s="3">
        <v>78</v>
      </c>
      <c r="G635" s="3">
        <f t="shared" si="28"/>
        <v>-5</v>
      </c>
      <c r="H635" s="3">
        <f t="shared" si="27"/>
        <v>9.0841037146551447</v>
      </c>
      <c r="I635" s="3">
        <f t="shared" si="29"/>
        <v>198.36197744516284</v>
      </c>
    </row>
    <row r="636" spans="2:9">
      <c r="B636" s="3">
        <v>633</v>
      </c>
      <c r="C636" s="3">
        <v>7</v>
      </c>
      <c r="D636" s="3">
        <v>15</v>
      </c>
      <c r="E636" s="3">
        <v>94</v>
      </c>
      <c r="F636" s="3">
        <v>100</v>
      </c>
      <c r="G636" s="3">
        <f t="shared" si="28"/>
        <v>-6</v>
      </c>
      <c r="H636" s="3">
        <f t="shared" si="27"/>
        <v>2.3823592585600739E-2</v>
      </c>
      <c r="I636" s="3">
        <f t="shared" si="29"/>
        <v>36.286450674590888</v>
      </c>
    </row>
    <row r="637" spans="2:9">
      <c r="B637" s="3">
        <v>634</v>
      </c>
      <c r="C637" s="3">
        <v>22</v>
      </c>
      <c r="D637" s="3">
        <v>4</v>
      </c>
      <c r="E637" s="3">
        <v>91</v>
      </c>
      <c r="F637" s="3">
        <v>90</v>
      </c>
      <c r="G637" s="3">
        <f t="shared" si="28"/>
        <v>1</v>
      </c>
      <c r="H637" s="3">
        <f t="shared" si="27"/>
        <v>11.589434390067577</v>
      </c>
      <c r="I637" s="3">
        <f t="shared" si="29"/>
        <v>112.13612070154588</v>
      </c>
    </row>
    <row r="638" spans="2:9">
      <c r="B638" s="3">
        <v>635</v>
      </c>
      <c r="C638" s="3">
        <v>26</v>
      </c>
      <c r="D638" s="3">
        <v>23</v>
      </c>
      <c r="E638" s="3">
        <v>86</v>
      </c>
      <c r="F638" s="3">
        <v>92</v>
      </c>
      <c r="G638" s="3">
        <f t="shared" si="28"/>
        <v>-6</v>
      </c>
      <c r="H638" s="3">
        <f t="shared" si="27"/>
        <v>3.0394692927328291</v>
      </c>
      <c r="I638" s="3">
        <f t="shared" si="29"/>
        <v>81.712005094259752</v>
      </c>
    </row>
    <row r="639" spans="2:9">
      <c r="B639" s="3">
        <v>636</v>
      </c>
      <c r="C639" s="3">
        <v>11</v>
      </c>
      <c r="D639" s="3">
        <v>14</v>
      </c>
      <c r="E639" s="3">
        <v>83</v>
      </c>
      <c r="F639" s="3">
        <v>82</v>
      </c>
      <c r="G639" s="3">
        <f t="shared" si="28"/>
        <v>1</v>
      </c>
      <c r="H639" s="3">
        <f t="shared" si="27"/>
        <v>10.237058202524837</v>
      </c>
      <c r="I639" s="3">
        <f t="shared" si="29"/>
        <v>85.323244236831371</v>
      </c>
    </row>
    <row r="640" spans="2:9">
      <c r="B640" s="3">
        <v>637</v>
      </c>
      <c r="C640" s="3">
        <v>21</v>
      </c>
      <c r="D640" s="3">
        <v>17</v>
      </c>
      <c r="E640" s="3">
        <v>96</v>
      </c>
      <c r="F640" s="3">
        <v>91</v>
      </c>
      <c r="G640" s="3">
        <f t="shared" si="28"/>
        <v>5</v>
      </c>
      <c r="H640" s="3">
        <f t="shared" si="27"/>
        <v>0.92992251272732362</v>
      </c>
      <c r="I640" s="3">
        <f t="shared" si="29"/>
        <v>16.565530752403866</v>
      </c>
    </row>
    <row r="641" spans="2:9">
      <c r="B641" s="3">
        <v>638</v>
      </c>
      <c r="C641" s="3">
        <v>8</v>
      </c>
      <c r="D641" s="3">
        <v>1</v>
      </c>
      <c r="E641" s="3">
        <v>88</v>
      </c>
      <c r="F641" s="3">
        <v>71</v>
      </c>
      <c r="G641" s="3">
        <f t="shared" si="28"/>
        <v>17</v>
      </c>
      <c r="H641" s="3">
        <f t="shared" si="27"/>
        <v>9.2471600938245579</v>
      </c>
      <c r="I641" s="3">
        <f t="shared" si="29"/>
        <v>60.106526610786439</v>
      </c>
    </row>
    <row r="642" spans="2:9">
      <c r="B642" s="3">
        <v>639</v>
      </c>
      <c r="C642" s="3">
        <v>20</v>
      </c>
      <c r="D642" s="3">
        <v>13</v>
      </c>
      <c r="E642" s="3">
        <v>93</v>
      </c>
      <c r="F642" s="3">
        <v>111</v>
      </c>
      <c r="G642" s="3">
        <f t="shared" si="28"/>
        <v>-18</v>
      </c>
      <c r="H642" s="3">
        <f t="shared" si="27"/>
        <v>-3.1874905549686146</v>
      </c>
      <c r="I642" s="3">
        <f t="shared" si="29"/>
        <v>219.41043605914399</v>
      </c>
    </row>
    <row r="643" spans="2:9">
      <c r="B643" s="3">
        <v>640</v>
      </c>
      <c r="C643" s="3">
        <v>28</v>
      </c>
      <c r="D643" s="3">
        <v>4</v>
      </c>
      <c r="E643" s="3">
        <v>90</v>
      </c>
      <c r="F643" s="3">
        <v>78</v>
      </c>
      <c r="G643" s="3">
        <f t="shared" si="28"/>
        <v>12</v>
      </c>
      <c r="H643" s="3">
        <f t="shared" si="27"/>
        <v>13.324874224306289</v>
      </c>
      <c r="I643" s="3">
        <f t="shared" si="29"/>
        <v>1.7552917102311898</v>
      </c>
    </row>
    <row r="644" spans="2:9">
      <c r="B644" s="3">
        <v>641</v>
      </c>
      <c r="C644" s="3">
        <v>27</v>
      </c>
      <c r="D644" s="3">
        <v>2</v>
      </c>
      <c r="E644" s="3">
        <v>97</v>
      </c>
      <c r="F644" s="3">
        <v>92</v>
      </c>
      <c r="G644" s="3">
        <f t="shared" si="28"/>
        <v>5</v>
      </c>
      <c r="H644" s="3">
        <f t="shared" ref="H644:H707" si="30">home_edge+VLOOKUP(C644,lookup,3)-VLOOKUP(D644,lookup,3)</f>
        <v>0.42997783432455439</v>
      </c>
      <c r="I644" s="3">
        <f t="shared" si="29"/>
        <v>20.885102594764891</v>
      </c>
    </row>
    <row r="645" spans="2:9">
      <c r="B645" s="3">
        <v>642</v>
      </c>
      <c r="C645" s="3">
        <v>5</v>
      </c>
      <c r="D645" s="3">
        <v>29</v>
      </c>
      <c r="E645" s="3">
        <v>92</v>
      </c>
      <c r="F645" s="3">
        <v>93</v>
      </c>
      <c r="G645" s="3">
        <f t="shared" ref="G645:G708" si="31">E645-F645</f>
        <v>-1</v>
      </c>
      <c r="H645" s="3">
        <f t="shared" si="30"/>
        <v>1.4145303617976801</v>
      </c>
      <c r="I645" s="3">
        <f t="shared" ref="I645:I708" si="32">(G645-H645)^2</f>
        <v>5.8299568680428351</v>
      </c>
    </row>
    <row r="646" spans="2:9">
      <c r="B646" s="3">
        <v>643</v>
      </c>
      <c r="C646" s="3">
        <v>18</v>
      </c>
      <c r="D646" s="3">
        <v>16</v>
      </c>
      <c r="E646" s="3">
        <v>125</v>
      </c>
      <c r="F646" s="3">
        <v>100</v>
      </c>
      <c r="G646" s="3">
        <f t="shared" si="31"/>
        <v>25</v>
      </c>
      <c r="H646" s="3">
        <f t="shared" si="30"/>
        <v>7.3268628837090306</v>
      </c>
      <c r="I646" s="3">
        <f t="shared" si="32"/>
        <v>312.33977553122151</v>
      </c>
    </row>
    <row r="647" spans="2:9">
      <c r="B647" s="3">
        <v>644</v>
      </c>
      <c r="C647" s="3">
        <v>25</v>
      </c>
      <c r="D647" s="3">
        <v>12</v>
      </c>
      <c r="E647" s="3">
        <v>87</v>
      </c>
      <c r="F647" s="3">
        <v>91</v>
      </c>
      <c r="G647" s="3">
        <f t="shared" si="31"/>
        <v>-4</v>
      </c>
      <c r="H647" s="3">
        <f t="shared" si="30"/>
        <v>9.9167076234250651</v>
      </c>
      <c r="I647" s="3">
        <f t="shared" si="32"/>
        <v>193.67475107589732</v>
      </c>
    </row>
    <row r="648" spans="2:9">
      <c r="B648" s="3">
        <v>645</v>
      </c>
      <c r="C648" s="3">
        <v>6</v>
      </c>
      <c r="D648" s="3">
        <v>10</v>
      </c>
      <c r="E648" s="3">
        <v>95</v>
      </c>
      <c r="F648" s="3">
        <v>91</v>
      </c>
      <c r="G648" s="3">
        <f t="shared" si="31"/>
        <v>4</v>
      </c>
      <c r="H648" s="3">
        <f t="shared" si="30"/>
        <v>12.224719930123275</v>
      </c>
      <c r="I648" s="3">
        <f t="shared" si="32"/>
        <v>67.646017928967012</v>
      </c>
    </row>
    <row r="649" spans="2:9">
      <c r="B649" s="3">
        <v>646</v>
      </c>
      <c r="C649" s="3">
        <v>26</v>
      </c>
      <c r="D649" s="3">
        <v>24</v>
      </c>
      <c r="E649" s="3">
        <v>95</v>
      </c>
      <c r="F649" s="3">
        <v>99</v>
      </c>
      <c r="G649" s="3">
        <f t="shared" si="31"/>
        <v>-4</v>
      </c>
      <c r="H649" s="3">
        <f t="shared" si="30"/>
        <v>-1.2540946831914068</v>
      </c>
      <c r="I649" s="3">
        <f t="shared" si="32"/>
        <v>7.5399960088777007</v>
      </c>
    </row>
    <row r="650" spans="2:9">
      <c r="B650" s="3">
        <v>647</v>
      </c>
      <c r="C650" s="3">
        <v>23</v>
      </c>
      <c r="D650" s="3">
        <v>22</v>
      </c>
      <c r="E650" s="3">
        <v>105</v>
      </c>
      <c r="F650" s="3">
        <v>97</v>
      </c>
      <c r="G650" s="3">
        <f t="shared" si="31"/>
        <v>8</v>
      </c>
      <c r="H650" s="3">
        <f t="shared" si="30"/>
        <v>6.858046700691534</v>
      </c>
      <c r="I650" s="3">
        <f t="shared" si="32"/>
        <v>1.304057337801491</v>
      </c>
    </row>
    <row r="651" spans="2:9">
      <c r="B651" s="3">
        <v>648</v>
      </c>
      <c r="C651" s="3">
        <v>11</v>
      </c>
      <c r="D651" s="3">
        <v>19</v>
      </c>
      <c r="E651" s="3">
        <v>92</v>
      </c>
      <c r="F651" s="3">
        <v>87</v>
      </c>
      <c r="G651" s="3">
        <f t="shared" si="31"/>
        <v>5</v>
      </c>
      <c r="H651" s="3">
        <f t="shared" si="30"/>
        <v>7.6649933357233646</v>
      </c>
      <c r="I651" s="3">
        <f t="shared" si="32"/>
        <v>7.1021894794499456</v>
      </c>
    </row>
    <row r="652" spans="2:9">
      <c r="B652" s="3">
        <v>649</v>
      </c>
      <c r="C652" s="3">
        <v>29</v>
      </c>
      <c r="D652" s="3">
        <v>1</v>
      </c>
      <c r="E652" s="3">
        <v>97</v>
      </c>
      <c r="F652" s="3">
        <v>90</v>
      </c>
      <c r="G652" s="3">
        <f t="shared" si="31"/>
        <v>7</v>
      </c>
      <c r="H652" s="3">
        <f t="shared" si="30"/>
        <v>6.1831304339758928</v>
      </c>
      <c r="I652" s="3">
        <f t="shared" si="32"/>
        <v>0.66727588789641323</v>
      </c>
    </row>
    <row r="653" spans="2:9">
      <c r="B653" s="3">
        <v>650</v>
      </c>
      <c r="C653" s="3">
        <v>15</v>
      </c>
      <c r="D653" s="3">
        <v>25</v>
      </c>
      <c r="E653" s="3">
        <v>88</v>
      </c>
      <c r="F653" s="3">
        <v>83</v>
      </c>
      <c r="G653" s="3">
        <f t="shared" si="31"/>
        <v>5</v>
      </c>
      <c r="H653" s="3">
        <f t="shared" si="30"/>
        <v>-4.9826445494444513</v>
      </c>
      <c r="I653" s="3">
        <f t="shared" si="32"/>
        <v>99.653192200553008</v>
      </c>
    </row>
    <row r="654" spans="2:9">
      <c r="B654" s="3">
        <v>651</v>
      </c>
      <c r="C654" s="3">
        <v>2</v>
      </c>
      <c r="D654" s="3">
        <v>17</v>
      </c>
      <c r="E654" s="3">
        <v>95</v>
      </c>
      <c r="F654" s="3">
        <v>98</v>
      </c>
      <c r="G654" s="3">
        <f t="shared" si="31"/>
        <v>-3</v>
      </c>
      <c r="H654" s="3">
        <f t="shared" si="30"/>
        <v>2.2724587421308722</v>
      </c>
      <c r="I654" s="3">
        <f t="shared" si="32"/>
        <v>27.798821187472264</v>
      </c>
    </row>
    <row r="655" spans="2:9">
      <c r="B655" s="3">
        <v>652</v>
      </c>
      <c r="C655" s="3">
        <v>8</v>
      </c>
      <c r="D655" s="3">
        <v>20</v>
      </c>
      <c r="E655" s="3">
        <v>83</v>
      </c>
      <c r="F655" s="3">
        <v>85</v>
      </c>
      <c r="G655" s="3">
        <f t="shared" si="31"/>
        <v>-2</v>
      </c>
      <c r="H655" s="3">
        <f t="shared" si="30"/>
        <v>3.8294622545495467</v>
      </c>
      <c r="I655" s="3">
        <f t="shared" si="32"/>
        <v>33.982630177217892</v>
      </c>
    </row>
    <row r="656" spans="2:9">
      <c r="B656" s="3">
        <v>653</v>
      </c>
      <c r="C656" s="3">
        <v>14</v>
      </c>
      <c r="D656" s="3">
        <v>13</v>
      </c>
      <c r="E656" s="3">
        <v>85</v>
      </c>
      <c r="F656" s="3">
        <v>100</v>
      </c>
      <c r="G656" s="3">
        <f t="shared" si="31"/>
        <v>-15</v>
      </c>
      <c r="H656" s="3">
        <f t="shared" si="30"/>
        <v>-10.91771771284537</v>
      </c>
      <c r="I656" s="3">
        <f t="shared" si="32"/>
        <v>16.665028672016437</v>
      </c>
    </row>
    <row r="657" spans="2:9">
      <c r="B657" s="3">
        <v>654</v>
      </c>
      <c r="C657" s="3">
        <v>10</v>
      </c>
      <c r="D657" s="3">
        <v>3</v>
      </c>
      <c r="E657" s="3">
        <v>72</v>
      </c>
      <c r="F657" s="3">
        <v>73</v>
      </c>
      <c r="G657" s="3">
        <f t="shared" si="31"/>
        <v>-1</v>
      </c>
      <c r="H657" s="3">
        <f t="shared" si="30"/>
        <v>-1.6993560697457053</v>
      </c>
      <c r="I657" s="3">
        <f t="shared" si="32"/>
        <v>0.48909891229015984</v>
      </c>
    </row>
    <row r="658" spans="2:9">
      <c r="B658" s="3">
        <v>655</v>
      </c>
      <c r="C658" s="3">
        <v>22</v>
      </c>
      <c r="D658" s="3">
        <v>9</v>
      </c>
      <c r="E658" s="3">
        <v>104</v>
      </c>
      <c r="F658" s="3">
        <v>98</v>
      </c>
      <c r="G658" s="3">
        <f t="shared" si="31"/>
        <v>6</v>
      </c>
      <c r="H658" s="3">
        <f t="shared" si="30"/>
        <v>7.8541824644333342</v>
      </c>
      <c r="I658" s="3">
        <f t="shared" si="32"/>
        <v>3.4379926114120729</v>
      </c>
    </row>
    <row r="659" spans="2:9">
      <c r="B659" s="3">
        <v>656</v>
      </c>
      <c r="C659" s="3">
        <v>24</v>
      </c>
      <c r="D659" s="3">
        <v>7</v>
      </c>
      <c r="E659" s="3">
        <v>132</v>
      </c>
      <c r="F659" s="3">
        <v>96</v>
      </c>
      <c r="G659" s="3">
        <f t="shared" si="31"/>
        <v>36</v>
      </c>
      <c r="H659" s="3">
        <f t="shared" si="30"/>
        <v>16.04696194407558</v>
      </c>
      <c r="I659" s="3">
        <f t="shared" si="32"/>
        <v>398.12372766116818</v>
      </c>
    </row>
    <row r="660" spans="2:9">
      <c r="B660" s="3">
        <v>657</v>
      </c>
      <c r="C660" s="3">
        <v>18</v>
      </c>
      <c r="D660" s="3">
        <v>27</v>
      </c>
      <c r="E660" s="3">
        <v>98</v>
      </c>
      <c r="F660" s="3">
        <v>91</v>
      </c>
      <c r="G660" s="3">
        <f t="shared" si="31"/>
        <v>7</v>
      </c>
      <c r="H660" s="3">
        <f t="shared" si="30"/>
        <v>7.415445055171074</v>
      </c>
      <c r="I660" s="3">
        <f t="shared" si="32"/>
        <v>0.17259459386609671</v>
      </c>
    </row>
    <row r="661" spans="2:9">
      <c r="B661" s="3">
        <v>658</v>
      </c>
      <c r="C661" s="3">
        <v>5</v>
      </c>
      <c r="D661" s="3">
        <v>8</v>
      </c>
      <c r="E661" s="3">
        <v>107</v>
      </c>
      <c r="F661" s="3">
        <v>115</v>
      </c>
      <c r="G661" s="3">
        <f t="shared" si="31"/>
        <v>-8</v>
      </c>
      <c r="H661" s="3">
        <f t="shared" si="30"/>
        <v>-1.6494992980509855</v>
      </c>
      <c r="I661" s="3">
        <f t="shared" si="32"/>
        <v>40.328859165454929</v>
      </c>
    </row>
    <row r="662" spans="2:9">
      <c r="B662" s="3">
        <v>659</v>
      </c>
      <c r="C662" s="3">
        <v>1</v>
      </c>
      <c r="D662" s="3">
        <v>12</v>
      </c>
      <c r="E662" s="3">
        <v>101</v>
      </c>
      <c r="F662" s="3">
        <v>94</v>
      </c>
      <c r="G662" s="3">
        <f t="shared" si="31"/>
        <v>7</v>
      </c>
      <c r="H662" s="3">
        <f t="shared" si="30"/>
        <v>-0.98445638489340048</v>
      </c>
      <c r="I662" s="3">
        <f t="shared" si="32"/>
        <v>63.751543762264987</v>
      </c>
    </row>
    <row r="663" spans="2:9">
      <c r="B663" s="3">
        <v>660</v>
      </c>
      <c r="C663" s="3">
        <v>16</v>
      </c>
      <c r="D663" s="3">
        <v>21</v>
      </c>
      <c r="E663" s="3">
        <v>81</v>
      </c>
      <c r="F663" s="3">
        <v>86</v>
      </c>
      <c r="G663" s="3">
        <f t="shared" si="31"/>
        <v>-5</v>
      </c>
      <c r="H663" s="3">
        <f t="shared" si="30"/>
        <v>1.8610962351901461</v>
      </c>
      <c r="I663" s="3">
        <f t="shared" si="32"/>
        <v>47.074641548540399</v>
      </c>
    </row>
    <row r="664" spans="2:9">
      <c r="B664" s="3">
        <v>661</v>
      </c>
      <c r="C664" s="3">
        <v>28</v>
      </c>
      <c r="D664" s="3">
        <v>23</v>
      </c>
      <c r="E664" s="3">
        <v>97</v>
      </c>
      <c r="F664" s="3">
        <v>96</v>
      </c>
      <c r="G664" s="3">
        <f t="shared" si="31"/>
        <v>1</v>
      </c>
      <c r="H664" s="3">
        <f t="shared" si="30"/>
        <v>1.585753370709154</v>
      </c>
      <c r="I664" s="3">
        <f t="shared" si="32"/>
        <v>0.34310701129713561</v>
      </c>
    </row>
    <row r="665" spans="2:9">
      <c r="B665" s="3">
        <v>662</v>
      </c>
      <c r="C665" s="3">
        <v>26</v>
      </c>
      <c r="D665" s="3">
        <v>4</v>
      </c>
      <c r="E665" s="3">
        <v>91</v>
      </c>
      <c r="F665" s="3">
        <v>97</v>
      </c>
      <c r="G665" s="3">
        <f t="shared" si="31"/>
        <v>-6</v>
      </c>
      <c r="H665" s="3">
        <f t="shared" si="30"/>
        <v>14.778590146329964</v>
      </c>
      <c r="I665" s="3">
        <f t="shared" si="32"/>
        <v>431.74980846916071</v>
      </c>
    </row>
    <row r="666" spans="2:9">
      <c r="B666" s="3">
        <v>663</v>
      </c>
      <c r="C666" s="3">
        <v>19</v>
      </c>
      <c r="D666" s="3">
        <v>15</v>
      </c>
      <c r="E666" s="3">
        <v>83</v>
      </c>
      <c r="F666" s="3">
        <v>94</v>
      </c>
      <c r="G666" s="3">
        <f t="shared" si="31"/>
        <v>-11</v>
      </c>
      <c r="H666" s="3">
        <f t="shared" si="30"/>
        <v>1.0493763264876903</v>
      </c>
      <c r="I666" s="3">
        <f t="shared" si="32"/>
        <v>145.18746985732199</v>
      </c>
    </row>
    <row r="667" spans="2:9">
      <c r="B667" s="3">
        <v>664</v>
      </c>
      <c r="C667" s="3">
        <v>29</v>
      </c>
      <c r="D667" s="3">
        <v>11</v>
      </c>
      <c r="E667" s="3">
        <v>109</v>
      </c>
      <c r="F667" s="3">
        <v>89</v>
      </c>
      <c r="G667" s="3">
        <f t="shared" si="31"/>
        <v>20</v>
      </c>
      <c r="H667" s="3">
        <f t="shared" si="30"/>
        <v>1.6127816686337881</v>
      </c>
      <c r="I667" s="3">
        <f t="shared" si="32"/>
        <v>338.08979796532969</v>
      </c>
    </row>
    <row r="668" spans="2:9">
      <c r="B668" s="3">
        <v>665</v>
      </c>
      <c r="C668" s="3">
        <v>20</v>
      </c>
      <c r="D668" s="3">
        <v>25</v>
      </c>
      <c r="E668" s="3">
        <v>98</v>
      </c>
      <c r="F668" s="3">
        <v>105</v>
      </c>
      <c r="G668" s="3">
        <f t="shared" si="31"/>
        <v>-7</v>
      </c>
      <c r="H668" s="3">
        <f t="shared" si="30"/>
        <v>-2.1292860504624658</v>
      </c>
      <c r="I668" s="3">
        <f t="shared" si="32"/>
        <v>23.723854378219524</v>
      </c>
    </row>
    <row r="669" spans="2:9">
      <c r="B669" s="3">
        <v>666</v>
      </c>
      <c r="C669" s="3">
        <v>2</v>
      </c>
      <c r="D669" s="3">
        <v>12</v>
      </c>
      <c r="E669" s="3">
        <v>104</v>
      </c>
      <c r="F669" s="3">
        <v>91</v>
      </c>
      <c r="G669" s="3">
        <f t="shared" si="31"/>
        <v>13</v>
      </c>
      <c r="H669" s="3">
        <f t="shared" si="30"/>
        <v>5.6466474573349892</v>
      </c>
      <c r="I669" s="3">
        <f t="shared" si="32"/>
        <v>54.071793616717983</v>
      </c>
    </row>
    <row r="670" spans="2:9">
      <c r="B670" s="3">
        <v>667</v>
      </c>
      <c r="C670" s="3">
        <v>17</v>
      </c>
      <c r="D670" s="3">
        <v>24</v>
      </c>
      <c r="E670" s="3">
        <v>107</v>
      </c>
      <c r="F670" s="3">
        <v>112</v>
      </c>
      <c r="G670" s="3">
        <f t="shared" si="31"/>
        <v>-5</v>
      </c>
      <c r="H670" s="3">
        <f t="shared" si="30"/>
        <v>-0.85975930253273525</v>
      </c>
      <c r="I670" s="3">
        <f t="shared" si="32"/>
        <v>17.141593032964224</v>
      </c>
    </row>
    <row r="671" spans="2:9">
      <c r="B671" s="3">
        <v>668</v>
      </c>
      <c r="C671" s="3">
        <v>14</v>
      </c>
      <c r="D671" s="3">
        <v>3</v>
      </c>
      <c r="E671" s="3">
        <v>79</v>
      </c>
      <c r="F671" s="3">
        <v>97</v>
      </c>
      <c r="G671" s="3">
        <f t="shared" si="31"/>
        <v>-18</v>
      </c>
      <c r="H671" s="3">
        <f t="shared" si="30"/>
        <v>-4.1295896122650655</v>
      </c>
      <c r="I671" s="3">
        <f t="shared" si="32"/>
        <v>192.38828432418521</v>
      </c>
    </row>
    <row r="672" spans="2:9">
      <c r="B672" s="3">
        <v>669</v>
      </c>
      <c r="C672" s="3">
        <v>6</v>
      </c>
      <c r="D672" s="3">
        <v>13</v>
      </c>
      <c r="E672" s="3">
        <v>94</v>
      </c>
      <c r="F672" s="3">
        <v>101</v>
      </c>
      <c r="G672" s="3">
        <f t="shared" si="31"/>
        <v>-7</v>
      </c>
      <c r="H672" s="3">
        <f t="shared" si="30"/>
        <v>0.38305564121627711</v>
      </c>
      <c r="I672" s="3">
        <f t="shared" si="32"/>
        <v>54.509510601295496</v>
      </c>
    </row>
    <row r="673" spans="2:9">
      <c r="B673" s="3">
        <v>670</v>
      </c>
      <c r="C673" s="3">
        <v>9</v>
      </c>
      <c r="D673" s="3">
        <v>22</v>
      </c>
      <c r="E673" s="3">
        <v>97</v>
      </c>
      <c r="F673" s="3">
        <v>98</v>
      </c>
      <c r="G673" s="3">
        <f t="shared" si="31"/>
        <v>-1</v>
      </c>
      <c r="H673" s="3">
        <f t="shared" si="30"/>
        <v>-1.1458222272713572</v>
      </c>
      <c r="I673" s="3">
        <f t="shared" si="32"/>
        <v>2.1264121966379348E-2</v>
      </c>
    </row>
    <row r="674" spans="2:9">
      <c r="B674" s="3">
        <v>671</v>
      </c>
      <c r="C674" s="3">
        <v>23</v>
      </c>
      <c r="D674" s="3">
        <v>4</v>
      </c>
      <c r="E674" s="3">
        <v>101</v>
      </c>
      <c r="F674" s="3">
        <v>96</v>
      </c>
      <c r="G674" s="3">
        <f t="shared" si="31"/>
        <v>5</v>
      </c>
      <c r="H674" s="3">
        <f t="shared" si="30"/>
        <v>15.093300972178124</v>
      </c>
      <c r="I674" s="3">
        <f t="shared" si="32"/>
        <v>101.87472451497186</v>
      </c>
    </row>
    <row r="675" spans="2:9">
      <c r="B675" s="3">
        <v>672</v>
      </c>
      <c r="C675" s="3">
        <v>21</v>
      </c>
      <c r="D675" s="3">
        <v>27</v>
      </c>
      <c r="E675" s="3">
        <v>93</v>
      </c>
      <c r="F675" s="3">
        <v>100</v>
      </c>
      <c r="G675" s="3">
        <f t="shared" si="31"/>
        <v>-7</v>
      </c>
      <c r="H675" s="3">
        <f t="shared" si="30"/>
        <v>4.9358461734338741</v>
      </c>
      <c r="I675" s="3">
        <f t="shared" si="32"/>
        <v>142.46442387587604</v>
      </c>
    </row>
    <row r="676" spans="2:9">
      <c r="B676" s="3">
        <v>673</v>
      </c>
      <c r="C676" s="3">
        <v>18</v>
      </c>
      <c r="D676" s="3">
        <v>24</v>
      </c>
      <c r="E676" s="3">
        <v>117</v>
      </c>
      <c r="F676" s="3">
        <v>83</v>
      </c>
      <c r="G676" s="3">
        <f t="shared" si="31"/>
        <v>34</v>
      </c>
      <c r="H676" s="3">
        <f t="shared" si="30"/>
        <v>-0.80441802664920026</v>
      </c>
      <c r="I676" s="3">
        <f t="shared" si="32"/>
        <v>1211.347514173744</v>
      </c>
    </row>
    <row r="677" spans="2:9">
      <c r="B677" s="3">
        <v>674</v>
      </c>
      <c r="C677" s="3">
        <v>25</v>
      </c>
      <c r="D677" s="3">
        <v>17</v>
      </c>
      <c r="E677" s="3">
        <v>113</v>
      </c>
      <c r="F677" s="3">
        <v>83</v>
      </c>
      <c r="G677" s="3">
        <f t="shared" si="31"/>
        <v>30</v>
      </c>
      <c r="H677" s="3">
        <f t="shared" si="30"/>
        <v>6.5425189082209485</v>
      </c>
      <c r="I677" s="3">
        <f t="shared" si="32"/>
        <v>550.25341917117169</v>
      </c>
    </row>
    <row r="678" spans="2:9">
      <c r="B678" s="3">
        <v>675</v>
      </c>
      <c r="C678" s="3">
        <v>10</v>
      </c>
      <c r="D678" s="3">
        <v>28</v>
      </c>
      <c r="E678" s="3">
        <v>104</v>
      </c>
      <c r="F678" s="3">
        <v>97</v>
      </c>
      <c r="G678" s="3">
        <f t="shared" si="31"/>
        <v>7</v>
      </c>
      <c r="H678" s="3">
        <f t="shared" si="30"/>
        <v>-2.3928895734975546</v>
      </c>
      <c r="I678" s="3">
        <f t="shared" si="32"/>
        <v>88.226374539919092</v>
      </c>
    </row>
    <row r="679" spans="2:9">
      <c r="B679" s="3">
        <v>676</v>
      </c>
      <c r="C679" s="3">
        <v>3</v>
      </c>
      <c r="D679" s="3">
        <v>2</v>
      </c>
      <c r="E679" s="3">
        <v>79</v>
      </c>
      <c r="F679" s="3">
        <v>82</v>
      </c>
      <c r="G679" s="3">
        <f t="shared" si="31"/>
        <v>-3</v>
      </c>
      <c r="H679" s="3">
        <f t="shared" si="30"/>
        <v>1.8943166885969087</v>
      </c>
      <c r="I679" s="3">
        <f t="shared" si="32"/>
        <v>23.954335848278212</v>
      </c>
    </row>
    <row r="680" spans="2:9">
      <c r="B680" s="3">
        <v>677</v>
      </c>
      <c r="C680" s="3">
        <v>29</v>
      </c>
      <c r="D680" s="3">
        <v>27</v>
      </c>
      <c r="E680" s="3">
        <v>99</v>
      </c>
      <c r="F680" s="3">
        <v>94</v>
      </c>
      <c r="G680" s="3">
        <f t="shared" si="31"/>
        <v>5</v>
      </c>
      <c r="H680" s="3">
        <f t="shared" si="30"/>
        <v>2.4762288760039373</v>
      </c>
      <c r="I680" s="3">
        <f t="shared" si="32"/>
        <v>6.3694206863163503</v>
      </c>
    </row>
    <row r="681" spans="2:9">
      <c r="B681" s="3">
        <v>678</v>
      </c>
      <c r="C681" s="3">
        <v>15</v>
      </c>
      <c r="D681" s="3">
        <v>1</v>
      </c>
      <c r="E681" s="3">
        <v>73</v>
      </c>
      <c r="F681" s="3">
        <v>76</v>
      </c>
      <c r="G681" s="3">
        <f t="shared" si="31"/>
        <v>-3</v>
      </c>
      <c r="H681" s="3">
        <f t="shared" si="30"/>
        <v>5.9185194588740142</v>
      </c>
      <c r="I681" s="3">
        <f t="shared" si="32"/>
        <v>79.539989338314442</v>
      </c>
    </row>
    <row r="682" spans="2:9">
      <c r="B682" s="3">
        <v>679</v>
      </c>
      <c r="C682" s="3">
        <v>20</v>
      </c>
      <c r="D682" s="3">
        <v>5</v>
      </c>
      <c r="E682" s="3">
        <v>106</v>
      </c>
      <c r="F682" s="3">
        <v>98</v>
      </c>
      <c r="G682" s="3">
        <f t="shared" si="31"/>
        <v>8</v>
      </c>
      <c r="H682" s="3">
        <f t="shared" si="30"/>
        <v>7.8825773992444041</v>
      </c>
      <c r="I682" s="3">
        <f t="shared" si="32"/>
        <v>1.378806716820806E-2</v>
      </c>
    </row>
    <row r="683" spans="2:9">
      <c r="B683" s="3">
        <v>680</v>
      </c>
      <c r="C683" s="3">
        <v>8</v>
      </c>
      <c r="D683" s="3">
        <v>21</v>
      </c>
      <c r="E683" s="3">
        <v>86</v>
      </c>
      <c r="F683" s="3">
        <v>82</v>
      </c>
      <c r="G683" s="3">
        <f t="shared" si="31"/>
        <v>4</v>
      </c>
      <c r="H683" s="3">
        <f t="shared" si="30"/>
        <v>3.9585924809997177</v>
      </c>
      <c r="I683" s="3">
        <f t="shared" si="32"/>
        <v>1.7145826297587379E-3</v>
      </c>
    </row>
    <row r="684" spans="2:9">
      <c r="B684" s="3">
        <v>681</v>
      </c>
      <c r="C684" s="3">
        <v>19</v>
      </c>
      <c r="D684" s="3">
        <v>12</v>
      </c>
      <c r="E684" s="3">
        <v>110</v>
      </c>
      <c r="F684" s="3">
        <v>112</v>
      </c>
      <c r="G684" s="3">
        <f t="shared" si="31"/>
        <v>-2</v>
      </c>
      <c r="H684" s="3">
        <f t="shared" si="30"/>
        <v>-0.72492083669367258</v>
      </c>
      <c r="I684" s="3">
        <f t="shared" si="32"/>
        <v>1.6258268726979639</v>
      </c>
    </row>
    <row r="685" spans="2:9">
      <c r="B685" s="3">
        <v>682</v>
      </c>
      <c r="C685" s="3">
        <v>11</v>
      </c>
      <c r="D685" s="3">
        <v>6</v>
      </c>
      <c r="E685" s="3">
        <v>140</v>
      </c>
      <c r="F685" s="3">
        <v>141</v>
      </c>
      <c r="G685" s="3">
        <f t="shared" si="31"/>
        <v>-1</v>
      </c>
      <c r="H685" s="3">
        <f t="shared" si="30"/>
        <v>-1.0637151515368104</v>
      </c>
      <c r="I685" s="3">
        <f t="shared" si="32"/>
        <v>4.059620535358713E-3</v>
      </c>
    </row>
    <row r="686" spans="2:9">
      <c r="B686" s="3">
        <v>683</v>
      </c>
      <c r="C686" s="3">
        <v>14</v>
      </c>
      <c r="D686" s="3">
        <v>28</v>
      </c>
      <c r="E686" s="3">
        <v>86</v>
      </c>
      <c r="F686" s="3">
        <v>79</v>
      </c>
      <c r="G686" s="3">
        <f t="shared" si="31"/>
        <v>7</v>
      </c>
      <c r="H686" s="3">
        <f t="shared" si="30"/>
        <v>-4.823123116016915</v>
      </c>
      <c r="I686" s="3">
        <f t="shared" si="32"/>
        <v>139.78624021649355</v>
      </c>
    </row>
    <row r="687" spans="2:9">
      <c r="B687" s="3">
        <v>684</v>
      </c>
      <c r="C687" s="3">
        <v>7</v>
      </c>
      <c r="D687" s="3">
        <v>23</v>
      </c>
      <c r="E687" s="3">
        <v>97</v>
      </c>
      <c r="F687" s="3">
        <v>96</v>
      </c>
      <c r="G687" s="3">
        <f t="shared" si="31"/>
        <v>1</v>
      </c>
      <c r="H687" s="3">
        <f t="shared" si="30"/>
        <v>-5.0450377309893666</v>
      </c>
      <c r="I687" s="3">
        <f t="shared" si="32"/>
        <v>36.542481169085072</v>
      </c>
    </row>
    <row r="688" spans="2:9">
      <c r="B688" s="3">
        <v>685</v>
      </c>
      <c r="C688" s="3">
        <v>9</v>
      </c>
      <c r="D688" s="3">
        <v>26</v>
      </c>
      <c r="E688" s="3">
        <v>87</v>
      </c>
      <c r="F688" s="3">
        <v>113</v>
      </c>
      <c r="G688" s="3">
        <f t="shared" si="31"/>
        <v>-26</v>
      </c>
      <c r="H688" s="3">
        <f t="shared" si="30"/>
        <v>-4.3349779835337436</v>
      </c>
      <c r="I688" s="3">
        <f t="shared" si="32"/>
        <v>469.37317897396764</v>
      </c>
    </row>
    <row r="689" spans="2:9">
      <c r="B689" s="3">
        <v>686</v>
      </c>
      <c r="C689" s="3">
        <v>5</v>
      </c>
      <c r="D689" s="3">
        <v>10</v>
      </c>
      <c r="E689" s="3">
        <v>111</v>
      </c>
      <c r="F689" s="3">
        <v>109</v>
      </c>
      <c r="G689" s="3">
        <f t="shared" si="31"/>
        <v>2</v>
      </c>
      <c r="H689" s="3">
        <f t="shared" si="30"/>
        <v>4.1257764532749679</v>
      </c>
      <c r="I689" s="3">
        <f t="shared" si="32"/>
        <v>4.5189255292983015</v>
      </c>
    </row>
    <row r="690" spans="2:9">
      <c r="B690" s="3">
        <v>687</v>
      </c>
      <c r="C690" s="3">
        <v>2</v>
      </c>
      <c r="D690" s="3">
        <v>24</v>
      </c>
      <c r="E690" s="3">
        <v>85</v>
      </c>
      <c r="F690" s="3">
        <v>102</v>
      </c>
      <c r="G690" s="3">
        <f t="shared" si="31"/>
        <v>-17</v>
      </c>
      <c r="H690" s="3">
        <f t="shared" si="30"/>
        <v>-1.9414806789828516</v>
      </c>
      <c r="I690" s="3">
        <f t="shared" si="32"/>
        <v>226.75900414144672</v>
      </c>
    </row>
    <row r="691" spans="2:9">
      <c r="B691" s="3">
        <v>688</v>
      </c>
      <c r="C691" s="3">
        <v>18</v>
      </c>
      <c r="D691" s="3">
        <v>6</v>
      </c>
      <c r="E691" s="3">
        <v>100</v>
      </c>
      <c r="F691" s="3">
        <v>112</v>
      </c>
      <c r="G691" s="3">
        <f t="shared" si="31"/>
        <v>-12</v>
      </c>
      <c r="H691" s="3">
        <f t="shared" si="30"/>
        <v>2.1341025776831257</v>
      </c>
      <c r="I691" s="3">
        <f t="shared" si="32"/>
        <v>199.77285567646879</v>
      </c>
    </row>
    <row r="692" spans="2:9">
      <c r="B692" s="3">
        <v>689</v>
      </c>
      <c r="C692" s="3">
        <v>17</v>
      </c>
      <c r="D692" s="3">
        <v>23</v>
      </c>
      <c r="E692" s="3">
        <v>113</v>
      </c>
      <c r="F692" s="3">
        <v>103</v>
      </c>
      <c r="G692" s="3">
        <f t="shared" si="31"/>
        <v>10</v>
      </c>
      <c r="H692" s="3">
        <f t="shared" si="30"/>
        <v>3.4338046733915006</v>
      </c>
      <c r="I692" s="3">
        <f t="shared" si="32"/>
        <v>43.114921067175288</v>
      </c>
    </row>
    <row r="693" spans="2:9">
      <c r="B693" s="3">
        <v>690</v>
      </c>
      <c r="C693" s="3">
        <v>26</v>
      </c>
      <c r="D693" s="3">
        <v>22</v>
      </c>
      <c r="E693" s="3">
        <v>90</v>
      </c>
      <c r="F693" s="3">
        <v>79</v>
      </c>
      <c r="G693" s="3">
        <f t="shared" si="31"/>
        <v>11</v>
      </c>
      <c r="H693" s="3">
        <f t="shared" si="30"/>
        <v>6.5433358748433745</v>
      </c>
      <c r="I693" s="3">
        <f t="shared" si="32"/>
        <v>19.861855124458071</v>
      </c>
    </row>
    <row r="694" spans="2:9">
      <c r="B694" s="3">
        <v>691</v>
      </c>
      <c r="C694" s="3">
        <v>13</v>
      </c>
      <c r="D694" s="3">
        <v>4</v>
      </c>
      <c r="E694" s="3">
        <v>89</v>
      </c>
      <c r="F694" s="3">
        <v>97</v>
      </c>
      <c r="G694" s="3">
        <f t="shared" si="31"/>
        <v>-8</v>
      </c>
      <c r="H694" s="3">
        <f t="shared" si="30"/>
        <v>19.419468821134743</v>
      </c>
      <c r="I694" s="3">
        <f t="shared" si="32"/>
        <v>751.82727043318027</v>
      </c>
    </row>
    <row r="695" spans="2:9">
      <c r="B695" s="3">
        <v>692</v>
      </c>
      <c r="C695" s="3">
        <v>3</v>
      </c>
      <c r="D695" s="3">
        <v>21</v>
      </c>
      <c r="E695" s="3">
        <v>93</v>
      </c>
      <c r="F695" s="3">
        <v>100</v>
      </c>
      <c r="G695" s="3">
        <f t="shared" si="31"/>
        <v>-7</v>
      </c>
      <c r="H695" s="3">
        <f t="shared" si="30"/>
        <v>3.2368529180004577</v>
      </c>
      <c r="I695" s="3">
        <f t="shared" si="32"/>
        <v>104.7931576647745</v>
      </c>
    </row>
    <row r="696" spans="2:9">
      <c r="B696" s="3">
        <v>693</v>
      </c>
      <c r="C696" s="3">
        <v>29</v>
      </c>
      <c r="D696" s="3">
        <v>24</v>
      </c>
      <c r="E696" s="3">
        <v>108</v>
      </c>
      <c r="F696" s="3">
        <v>101</v>
      </c>
      <c r="G696" s="3">
        <f t="shared" si="31"/>
        <v>7</v>
      </c>
      <c r="H696" s="3">
        <f t="shared" si="30"/>
        <v>-5.7436342058163365</v>
      </c>
      <c r="I696" s="3">
        <f t="shared" si="32"/>
        <v>162.40021277165218</v>
      </c>
    </row>
    <row r="697" spans="2:9">
      <c r="B697" s="3">
        <v>694</v>
      </c>
      <c r="C697" s="3">
        <v>19</v>
      </c>
      <c r="D697" s="3">
        <v>1</v>
      </c>
      <c r="E697" s="3">
        <v>92</v>
      </c>
      <c r="F697" s="3">
        <v>89</v>
      </c>
      <c r="G697" s="3">
        <f t="shared" si="31"/>
        <v>3</v>
      </c>
      <c r="H697" s="3">
        <f t="shared" si="30"/>
        <v>3.6137156667807164</v>
      </c>
      <c r="I697" s="3">
        <f t="shared" si="32"/>
        <v>0.37664691965209934</v>
      </c>
    </row>
    <row r="698" spans="2:9">
      <c r="B698" s="3">
        <v>695</v>
      </c>
      <c r="C698" s="3">
        <v>8</v>
      </c>
      <c r="D698" s="3">
        <v>12</v>
      </c>
      <c r="E698" s="3">
        <v>105</v>
      </c>
      <c r="F698" s="3">
        <v>92</v>
      </c>
      <c r="G698" s="3">
        <f t="shared" si="31"/>
        <v>13</v>
      </c>
      <c r="H698" s="3">
        <f t="shared" si="30"/>
        <v>4.9085235903501694</v>
      </c>
      <c r="I698" s="3">
        <f t="shared" si="32"/>
        <v>65.471990487919712</v>
      </c>
    </row>
    <row r="699" spans="2:9">
      <c r="B699" s="3">
        <v>696</v>
      </c>
      <c r="C699" s="3">
        <v>27</v>
      </c>
      <c r="D699" s="3">
        <v>25</v>
      </c>
      <c r="E699" s="3">
        <v>80</v>
      </c>
      <c r="F699" s="3">
        <v>74</v>
      </c>
      <c r="G699" s="3">
        <f t="shared" si="31"/>
        <v>6</v>
      </c>
      <c r="H699" s="3">
        <f t="shared" si="30"/>
        <v>-3.8400823317655219</v>
      </c>
      <c r="I699" s="3">
        <f t="shared" si="32"/>
        <v>96.827220295923993</v>
      </c>
    </row>
    <row r="700" spans="2:9">
      <c r="B700" s="3">
        <v>697</v>
      </c>
      <c r="C700" s="3">
        <v>16</v>
      </c>
      <c r="D700" s="3">
        <v>14</v>
      </c>
      <c r="E700" s="3">
        <v>107</v>
      </c>
      <c r="F700" s="3">
        <v>103</v>
      </c>
      <c r="G700" s="3">
        <f t="shared" si="31"/>
        <v>4</v>
      </c>
      <c r="H700" s="3">
        <f t="shared" si="30"/>
        <v>9.462193166616732</v>
      </c>
      <c r="I700" s="3">
        <f t="shared" si="32"/>
        <v>29.835554189434522</v>
      </c>
    </row>
    <row r="701" spans="2:9">
      <c r="B701" s="3">
        <v>698</v>
      </c>
      <c r="C701" s="3">
        <v>11</v>
      </c>
      <c r="D701" s="3">
        <v>28</v>
      </c>
      <c r="E701" s="3">
        <v>82</v>
      </c>
      <c r="F701" s="3">
        <v>98</v>
      </c>
      <c r="G701" s="3">
        <f t="shared" si="31"/>
        <v>-16</v>
      </c>
      <c r="H701" s="3">
        <f t="shared" si="30"/>
        <v>2.059754967926934</v>
      </c>
      <c r="I701" s="3">
        <f t="shared" si="32"/>
        <v>326.15474950156158</v>
      </c>
    </row>
    <row r="702" spans="2:9">
      <c r="B702" s="3">
        <v>699</v>
      </c>
      <c r="C702" s="3">
        <v>5</v>
      </c>
      <c r="D702" s="3">
        <v>27</v>
      </c>
      <c r="E702" s="3">
        <v>99</v>
      </c>
      <c r="F702" s="3">
        <v>81</v>
      </c>
      <c r="G702" s="3">
        <f t="shared" si="31"/>
        <v>18</v>
      </c>
      <c r="H702" s="3">
        <f t="shared" si="30"/>
        <v>0.53657911922062895</v>
      </c>
      <c r="I702" s="3">
        <f t="shared" si="32"/>
        <v>304.97106885924092</v>
      </c>
    </row>
    <row r="703" spans="2:9">
      <c r="B703" s="3">
        <v>700</v>
      </c>
      <c r="C703" s="3">
        <v>1</v>
      </c>
      <c r="D703" s="3">
        <v>18</v>
      </c>
      <c r="E703" s="3">
        <v>105</v>
      </c>
      <c r="F703" s="3">
        <v>103</v>
      </c>
      <c r="G703" s="3">
        <f t="shared" si="31"/>
        <v>2</v>
      </c>
      <c r="H703" s="3">
        <f t="shared" si="30"/>
        <v>-4.413986375981052</v>
      </c>
      <c r="I703" s="3">
        <f t="shared" si="32"/>
        <v>41.139221231270547</v>
      </c>
    </row>
    <row r="704" spans="2:9">
      <c r="B704" s="3">
        <v>701</v>
      </c>
      <c r="C704" s="3">
        <v>8</v>
      </c>
      <c r="D704" s="3">
        <v>22</v>
      </c>
      <c r="E704" s="3">
        <v>71</v>
      </c>
      <c r="F704" s="3">
        <v>99</v>
      </c>
      <c r="G704" s="3">
        <f t="shared" si="31"/>
        <v>-28</v>
      </c>
      <c r="H704" s="3">
        <f t="shared" si="30"/>
        <v>5.11782601206711</v>
      </c>
      <c r="I704" s="3">
        <f t="shared" si="32"/>
        <v>1096.7903997655492</v>
      </c>
    </row>
    <row r="705" spans="2:9">
      <c r="B705" s="3">
        <v>702</v>
      </c>
      <c r="C705" s="3">
        <v>20</v>
      </c>
      <c r="D705" s="3">
        <v>19</v>
      </c>
      <c r="E705" s="3">
        <v>122</v>
      </c>
      <c r="F705" s="3">
        <v>114</v>
      </c>
      <c r="G705" s="3">
        <f t="shared" si="31"/>
        <v>8</v>
      </c>
      <c r="H705" s="3">
        <f t="shared" si="30"/>
        <v>8.5123424096562719</v>
      </c>
      <c r="I705" s="3">
        <f t="shared" si="32"/>
        <v>0.26249474473239509</v>
      </c>
    </row>
    <row r="706" spans="2:9">
      <c r="B706" s="3">
        <v>703</v>
      </c>
      <c r="C706" s="3">
        <v>10</v>
      </c>
      <c r="D706" s="3">
        <v>14</v>
      </c>
      <c r="E706" s="3">
        <v>85</v>
      </c>
      <c r="F706" s="3">
        <v>78</v>
      </c>
      <c r="G706" s="3">
        <f t="shared" si="31"/>
        <v>7</v>
      </c>
      <c r="H706" s="3">
        <f t="shared" si="30"/>
        <v>5.7844136611003485</v>
      </c>
      <c r="I706" s="3">
        <f t="shared" si="32"/>
        <v>1.4776501473194583</v>
      </c>
    </row>
    <row r="707" spans="2:9">
      <c r="B707" s="3">
        <v>704</v>
      </c>
      <c r="C707" s="3">
        <v>4</v>
      </c>
      <c r="D707" s="3">
        <v>16</v>
      </c>
      <c r="E707" s="3">
        <v>96</v>
      </c>
      <c r="F707" s="3">
        <v>92</v>
      </c>
      <c r="G707" s="3">
        <f t="shared" si="31"/>
        <v>4</v>
      </c>
      <c r="H707" s="3">
        <f t="shared" si="30"/>
        <v>-4.5472238005821524</v>
      </c>
      <c r="I707" s="3">
        <f t="shared" si="32"/>
        <v>73.055034697238014</v>
      </c>
    </row>
    <row r="708" spans="2:9">
      <c r="B708" s="3">
        <v>705</v>
      </c>
      <c r="C708" s="3">
        <v>7</v>
      </c>
      <c r="D708" s="3">
        <v>2</v>
      </c>
      <c r="E708" s="3">
        <v>93</v>
      </c>
      <c r="F708" s="3">
        <v>110</v>
      </c>
      <c r="G708" s="3">
        <f t="shared" si="31"/>
        <v>-17</v>
      </c>
      <c r="H708" s="3">
        <f t="shared" ref="H708:H771" si="33">home_edge+VLOOKUP(C708,lookup,3)-VLOOKUP(D708,lookup,3)</f>
        <v>-4.0429409093497624</v>
      </c>
      <c r="I708" s="3">
        <f t="shared" si="32"/>
        <v>167.88538027860193</v>
      </c>
    </row>
    <row r="709" spans="2:9">
      <c r="B709" s="3">
        <v>706</v>
      </c>
      <c r="C709" s="3">
        <v>26</v>
      </c>
      <c r="D709" s="3">
        <v>6</v>
      </c>
      <c r="E709" s="3">
        <v>106</v>
      </c>
      <c r="F709" s="3">
        <v>112</v>
      </c>
      <c r="G709" s="3">
        <f t="shared" ref="G709:G772" si="34">E709-F709</f>
        <v>-6</v>
      </c>
      <c r="H709" s="3">
        <f t="shared" si="33"/>
        <v>1.6844259211409192</v>
      </c>
      <c r="I709" s="3">
        <f t="shared" ref="I709:I772" si="35">(G709-H709)^2</f>
        <v>59.050401737502462</v>
      </c>
    </row>
    <row r="710" spans="2:9">
      <c r="B710" s="3">
        <v>707</v>
      </c>
      <c r="C710" s="3">
        <v>24</v>
      </c>
      <c r="D710" s="3">
        <v>25</v>
      </c>
      <c r="E710" s="3">
        <v>99</v>
      </c>
      <c r="F710" s="3">
        <v>86</v>
      </c>
      <c r="G710" s="3">
        <f t="shared" si="34"/>
        <v>13</v>
      </c>
      <c r="H710" s="3">
        <f t="shared" si="33"/>
        <v>4.3797807500547528</v>
      </c>
      <c r="I710" s="3">
        <f t="shared" si="35"/>
        <v>74.308179917126594</v>
      </c>
    </row>
    <row r="711" spans="2:9">
      <c r="B711" s="3">
        <v>708</v>
      </c>
      <c r="C711" s="3">
        <v>13</v>
      </c>
      <c r="D711" s="3">
        <v>29</v>
      </c>
      <c r="E711" s="3">
        <v>103</v>
      </c>
      <c r="F711" s="3">
        <v>94</v>
      </c>
      <c r="G711" s="3">
        <f t="shared" si="34"/>
        <v>9</v>
      </c>
      <c r="H711" s="3">
        <f t="shared" si="33"/>
        <v>12.484598316010699</v>
      </c>
      <c r="I711" s="3">
        <f t="shared" si="35"/>
        <v>12.142425423944596</v>
      </c>
    </row>
    <row r="712" spans="2:9">
      <c r="B712" s="3">
        <v>709</v>
      </c>
      <c r="C712" s="3">
        <v>3</v>
      </c>
      <c r="D712" s="3">
        <v>4</v>
      </c>
      <c r="E712" s="3">
        <v>113</v>
      </c>
      <c r="F712" s="3">
        <v>91</v>
      </c>
      <c r="G712" s="3">
        <f t="shared" si="34"/>
        <v>22</v>
      </c>
      <c r="H712" s="3">
        <f t="shared" si="33"/>
        <v>12.631340720554441</v>
      </c>
      <c r="I712" s="3">
        <f t="shared" si="35"/>
        <v>87.771776694341384</v>
      </c>
    </row>
    <row r="713" spans="2:9">
      <c r="B713" s="3">
        <v>710</v>
      </c>
      <c r="C713" s="3">
        <v>15</v>
      </c>
      <c r="D713" s="3">
        <v>20</v>
      </c>
      <c r="E713" s="3">
        <v>112</v>
      </c>
      <c r="F713" s="3">
        <v>95</v>
      </c>
      <c r="G713" s="3">
        <f t="shared" si="34"/>
        <v>17</v>
      </c>
      <c r="H713" s="3">
        <f t="shared" si="33"/>
        <v>0.50082161959900351</v>
      </c>
      <c r="I713" s="3">
        <f t="shared" si="35"/>
        <v>272.2228872282916</v>
      </c>
    </row>
    <row r="714" spans="2:9">
      <c r="B714" s="3">
        <v>711</v>
      </c>
      <c r="C714" s="3">
        <v>19</v>
      </c>
      <c r="D714" s="3">
        <v>27</v>
      </c>
      <c r="E714" s="3">
        <v>89</v>
      </c>
      <c r="F714" s="3">
        <v>82</v>
      </c>
      <c r="G714" s="3">
        <f t="shared" si="34"/>
        <v>7</v>
      </c>
      <c r="H714" s="3">
        <f t="shared" si="33"/>
        <v>-9.3185891191238768E-2</v>
      </c>
      <c r="I714" s="3">
        <f t="shared" si="35"/>
        <v>50.313286086994452</v>
      </c>
    </row>
    <row r="715" spans="2:9">
      <c r="B715" s="3">
        <v>712</v>
      </c>
      <c r="C715" s="3">
        <v>16</v>
      </c>
      <c r="D715" s="3">
        <v>5</v>
      </c>
      <c r="E715" s="3">
        <v>107</v>
      </c>
      <c r="F715" s="3">
        <v>115</v>
      </c>
      <c r="G715" s="3">
        <f t="shared" si="34"/>
        <v>-8</v>
      </c>
      <c r="H715" s="3">
        <f t="shared" si="33"/>
        <v>6.2603632894033909</v>
      </c>
      <c r="I715" s="3">
        <f t="shared" si="35"/>
        <v>203.35796114576388</v>
      </c>
    </row>
    <row r="716" spans="2:9">
      <c r="B716" s="3">
        <v>713</v>
      </c>
      <c r="C716" s="3">
        <v>17</v>
      </c>
      <c r="D716" s="3">
        <v>22</v>
      </c>
      <c r="E716" s="3">
        <v>107</v>
      </c>
      <c r="F716" s="3">
        <v>92</v>
      </c>
      <c r="G716" s="3">
        <f t="shared" si="34"/>
        <v>15</v>
      </c>
      <c r="H716" s="3">
        <f t="shared" si="33"/>
        <v>6.9376712555020461</v>
      </c>
      <c r="I716" s="3">
        <f t="shared" si="35"/>
        <v>65.001144784357948</v>
      </c>
    </row>
    <row r="717" spans="2:9">
      <c r="B717" s="3">
        <v>714</v>
      </c>
      <c r="C717" s="3">
        <v>23</v>
      </c>
      <c r="D717" s="3">
        <v>6</v>
      </c>
      <c r="E717" s="3">
        <v>114</v>
      </c>
      <c r="F717" s="3">
        <v>103</v>
      </c>
      <c r="G717" s="3">
        <f t="shared" si="34"/>
        <v>11</v>
      </c>
      <c r="H717" s="3">
        <f t="shared" si="33"/>
        <v>1.9991367469890786</v>
      </c>
      <c r="I717" s="3">
        <f t="shared" si="35"/>
        <v>81.015539299402349</v>
      </c>
    </row>
    <row r="718" spans="2:9">
      <c r="B718" s="3">
        <v>715</v>
      </c>
      <c r="C718" s="3">
        <v>9</v>
      </c>
      <c r="D718" s="3">
        <v>2</v>
      </c>
      <c r="E718" s="3">
        <v>92</v>
      </c>
      <c r="F718" s="3">
        <v>75</v>
      </c>
      <c r="G718" s="3">
        <f t="shared" si="34"/>
        <v>17</v>
      </c>
      <c r="H718" s="3">
        <f t="shared" si="33"/>
        <v>-3.6475919877422989</v>
      </c>
      <c r="I718" s="3">
        <f t="shared" si="35"/>
        <v>426.32305489227997</v>
      </c>
    </row>
    <row r="719" spans="2:9">
      <c r="B719" s="3">
        <v>716</v>
      </c>
      <c r="C719" s="3">
        <v>18</v>
      </c>
      <c r="D719" s="3">
        <v>8</v>
      </c>
      <c r="E719" s="3">
        <v>80</v>
      </c>
      <c r="F719" s="3">
        <v>85</v>
      </c>
      <c r="G719" s="3">
        <f t="shared" si="34"/>
        <v>-5</v>
      </c>
      <c r="H719" s="3">
        <f t="shared" si="33"/>
        <v>5.2293666378994592</v>
      </c>
      <c r="I719" s="3">
        <f t="shared" si="35"/>
        <v>104.6399418125705</v>
      </c>
    </row>
    <row r="720" spans="2:9">
      <c r="B720" s="3">
        <v>717</v>
      </c>
      <c r="C720" s="3">
        <v>21</v>
      </c>
      <c r="D720" s="3">
        <v>28</v>
      </c>
      <c r="E720" s="3">
        <v>91</v>
      </c>
      <c r="F720" s="3">
        <v>98</v>
      </c>
      <c r="G720" s="3">
        <f t="shared" si="34"/>
        <v>-7</v>
      </c>
      <c r="H720" s="3">
        <f t="shared" si="33"/>
        <v>2.7779738154096698</v>
      </c>
      <c r="I720" s="3">
        <f t="shared" si="35"/>
        <v>95.608771934837137</v>
      </c>
    </row>
    <row r="721" spans="2:9">
      <c r="B721" s="3">
        <v>718</v>
      </c>
      <c r="C721" s="3">
        <v>14</v>
      </c>
      <c r="D721" s="3">
        <v>7</v>
      </c>
      <c r="E721" s="3">
        <v>85</v>
      </c>
      <c r="F721" s="3">
        <v>100</v>
      </c>
      <c r="G721" s="3">
        <f t="shared" si="34"/>
        <v>-15</v>
      </c>
      <c r="H721" s="3">
        <f t="shared" si="33"/>
        <v>1.8076679856816056</v>
      </c>
      <c r="I721" s="3">
        <f t="shared" si="35"/>
        <v>282.49770311690634</v>
      </c>
    </row>
    <row r="722" spans="2:9">
      <c r="B722" s="3">
        <v>719</v>
      </c>
      <c r="C722" s="3">
        <v>26</v>
      </c>
      <c r="D722" s="3">
        <v>13</v>
      </c>
      <c r="E722" s="3">
        <v>87</v>
      </c>
      <c r="F722" s="3">
        <v>92</v>
      </c>
      <c r="G722" s="3">
        <f t="shared" si="34"/>
        <v>-5</v>
      </c>
      <c r="H722" s="3">
        <f t="shared" si="33"/>
        <v>-1.2866985562237918</v>
      </c>
      <c r="I722" s="3">
        <f t="shared" si="35"/>
        <v>13.788607612350471</v>
      </c>
    </row>
    <row r="723" spans="2:9">
      <c r="B723" s="3">
        <v>720</v>
      </c>
      <c r="C723" s="3">
        <v>24</v>
      </c>
      <c r="D723" s="3">
        <v>29</v>
      </c>
      <c r="E723" s="3">
        <v>109</v>
      </c>
      <c r="F723" s="3">
        <v>93</v>
      </c>
      <c r="G723" s="3">
        <f t="shared" si="34"/>
        <v>16</v>
      </c>
      <c r="H723" s="3">
        <f t="shared" si="33"/>
        <v>12.451994442978314</v>
      </c>
      <c r="I723" s="3">
        <f t="shared" si="35"/>
        <v>12.58834343265676</v>
      </c>
    </row>
    <row r="724" spans="2:9">
      <c r="B724" s="3">
        <v>721</v>
      </c>
      <c r="C724" s="3">
        <v>12</v>
      </c>
      <c r="D724" s="3">
        <v>25</v>
      </c>
      <c r="E724" s="3">
        <v>76</v>
      </c>
      <c r="F724" s="3">
        <v>89</v>
      </c>
      <c r="G724" s="3">
        <f t="shared" si="34"/>
        <v>-13</v>
      </c>
      <c r="H724" s="3">
        <f t="shared" si="33"/>
        <v>-3.208347386263088</v>
      </c>
      <c r="I724" s="3">
        <f t="shared" si="35"/>
        <v>95.876460908100881</v>
      </c>
    </row>
    <row r="725" spans="2:9">
      <c r="B725" s="3">
        <v>722</v>
      </c>
      <c r="C725" s="3">
        <v>27</v>
      </c>
      <c r="D725" s="3">
        <v>28</v>
      </c>
      <c r="E725" s="3">
        <v>85</v>
      </c>
      <c r="F725" s="3">
        <v>94</v>
      </c>
      <c r="G725" s="3">
        <f t="shared" si="34"/>
        <v>-9</v>
      </c>
      <c r="H725" s="3">
        <f t="shared" si="33"/>
        <v>1.1963077605567844</v>
      </c>
      <c r="I725" s="3">
        <f t="shared" si="35"/>
        <v>103.96469194799052</v>
      </c>
    </row>
    <row r="726" spans="2:9">
      <c r="B726" s="3">
        <v>723</v>
      </c>
      <c r="C726" s="3">
        <v>19</v>
      </c>
      <c r="D726" s="3">
        <v>8</v>
      </c>
      <c r="E726" s="3">
        <v>90</v>
      </c>
      <c r="F726" s="3">
        <v>101</v>
      </c>
      <c r="G726" s="3">
        <f t="shared" si="34"/>
        <v>-11</v>
      </c>
      <c r="H726" s="3">
        <f t="shared" si="33"/>
        <v>-2.279264308462853</v>
      </c>
      <c r="I726" s="3">
        <f t="shared" si="35"/>
        <v>76.051231001649882</v>
      </c>
    </row>
    <row r="727" spans="2:9">
      <c r="B727" s="3">
        <v>724</v>
      </c>
      <c r="C727" s="3">
        <v>3</v>
      </c>
      <c r="D727" s="3">
        <v>11</v>
      </c>
      <c r="E727" s="3">
        <v>116</v>
      </c>
      <c r="F727" s="3">
        <v>106</v>
      </c>
      <c r="G727" s="3">
        <f t="shared" si="34"/>
        <v>10</v>
      </c>
      <c r="H727" s="3">
        <f t="shared" si="33"/>
        <v>3.9550717654831935</v>
      </c>
      <c r="I727" s="3">
        <f t="shared" si="35"/>
        <v>36.541157360458477</v>
      </c>
    </row>
    <row r="728" spans="2:9">
      <c r="B728" s="3">
        <v>725</v>
      </c>
      <c r="C728" s="3">
        <v>17</v>
      </c>
      <c r="D728" s="3">
        <v>7</v>
      </c>
      <c r="E728" s="3">
        <v>98</v>
      </c>
      <c r="F728" s="3">
        <v>99</v>
      </c>
      <c r="G728" s="3">
        <f t="shared" si="34"/>
        <v>-1</v>
      </c>
      <c r="H728" s="3">
        <f t="shared" si="33"/>
        <v>11.833022522961855</v>
      </c>
      <c r="I728" s="3">
        <f t="shared" si="35"/>
        <v>164.68646707484626</v>
      </c>
    </row>
    <row r="729" spans="2:9">
      <c r="B729" s="3">
        <v>726</v>
      </c>
      <c r="C729" s="3">
        <v>4</v>
      </c>
      <c r="D729" s="3">
        <v>18</v>
      </c>
      <c r="E729" s="3">
        <v>81</v>
      </c>
      <c r="F729" s="3">
        <v>106</v>
      </c>
      <c r="G729" s="3">
        <f t="shared" si="34"/>
        <v>-25</v>
      </c>
      <c r="H729" s="3">
        <f t="shared" si="33"/>
        <v>-8.519906565710194</v>
      </c>
      <c r="I729" s="3">
        <f t="shared" si="35"/>
        <v>271.59347960292195</v>
      </c>
    </row>
    <row r="730" spans="2:9">
      <c r="B730" s="3">
        <v>727</v>
      </c>
      <c r="C730" s="3">
        <v>16</v>
      </c>
      <c r="D730" s="3">
        <v>15</v>
      </c>
      <c r="E730" s="3">
        <v>88</v>
      </c>
      <c r="F730" s="3">
        <v>90</v>
      </c>
      <c r="G730" s="3">
        <f t="shared" si="34"/>
        <v>-2</v>
      </c>
      <c r="H730" s="3">
        <f t="shared" si="33"/>
        <v>4.5853245077219604</v>
      </c>
      <c r="I730" s="3">
        <f t="shared" si="35"/>
        <v>43.366498872003483</v>
      </c>
    </row>
    <row r="731" spans="2:9">
      <c r="B731" s="3">
        <v>728</v>
      </c>
      <c r="C731" s="3">
        <v>22</v>
      </c>
      <c r="D731" s="3">
        <v>29</v>
      </c>
      <c r="E731" s="3">
        <v>96</v>
      </c>
      <c r="F731" s="3">
        <v>97</v>
      </c>
      <c r="G731" s="3">
        <f t="shared" si="34"/>
        <v>-1</v>
      </c>
      <c r="H731" s="3">
        <f t="shared" si="33"/>
        <v>4.6545638849435322</v>
      </c>
      <c r="I731" s="3">
        <f t="shared" si="35"/>
        <v>31.974092728907692</v>
      </c>
    </row>
    <row r="732" spans="2:9">
      <c r="B732" s="3">
        <v>729</v>
      </c>
      <c r="C732" s="3">
        <v>23</v>
      </c>
      <c r="D732" s="3">
        <v>2</v>
      </c>
      <c r="E732" s="3">
        <v>104</v>
      </c>
      <c r="F732" s="3">
        <v>107</v>
      </c>
      <c r="G732" s="3">
        <f t="shared" si="34"/>
        <v>-3</v>
      </c>
      <c r="H732" s="3">
        <f t="shared" si="33"/>
        <v>4.3562769402205923</v>
      </c>
      <c r="I732" s="3">
        <f t="shared" si="35"/>
        <v>54.114810421221243</v>
      </c>
    </row>
    <row r="733" spans="2:9">
      <c r="B733" s="3">
        <v>730</v>
      </c>
      <c r="C733" s="3">
        <v>13</v>
      </c>
      <c r="D733" s="3">
        <v>1</v>
      </c>
      <c r="E733" s="3">
        <v>90</v>
      </c>
      <c r="F733" s="3">
        <v>93</v>
      </c>
      <c r="G733" s="3">
        <f t="shared" si="34"/>
        <v>-3</v>
      </c>
      <c r="H733" s="3">
        <f t="shared" si="33"/>
        <v>15.313548631405602</v>
      </c>
      <c r="I733" s="3">
        <f t="shared" si="35"/>
        <v>335.38606347485802</v>
      </c>
    </row>
    <row r="734" spans="2:9">
      <c r="B734" s="3">
        <v>731</v>
      </c>
      <c r="C734" s="3">
        <v>9</v>
      </c>
      <c r="D734" s="3">
        <v>25</v>
      </c>
      <c r="E734" s="3">
        <v>99</v>
      </c>
      <c r="F734" s="3">
        <v>108</v>
      </c>
      <c r="G734" s="3">
        <f t="shared" si="34"/>
        <v>-9</v>
      </c>
      <c r="H734" s="3">
        <f t="shared" si="33"/>
        <v>-7.9176521538323748</v>
      </c>
      <c r="I734" s="3">
        <f t="shared" si="35"/>
        <v>1.1714768601036973</v>
      </c>
    </row>
    <row r="735" spans="2:9">
      <c r="B735" s="3">
        <v>732</v>
      </c>
      <c r="C735" s="3">
        <v>10</v>
      </c>
      <c r="D735" s="3">
        <v>20</v>
      </c>
      <c r="E735" s="3">
        <v>100</v>
      </c>
      <c r="F735" s="3">
        <v>109</v>
      </c>
      <c r="G735" s="3">
        <f t="shared" si="34"/>
        <v>-9</v>
      </c>
      <c r="H735" s="3">
        <f t="shared" si="33"/>
        <v>-1.9458134967764069</v>
      </c>
      <c r="I735" s="3">
        <f t="shared" si="35"/>
        <v>49.761547222261903</v>
      </c>
    </row>
    <row r="736" spans="2:9">
      <c r="B736" s="3">
        <v>733</v>
      </c>
      <c r="C736" s="3">
        <v>4</v>
      </c>
      <c r="D736" s="3">
        <v>5</v>
      </c>
      <c r="E736" s="3">
        <v>101</v>
      </c>
      <c r="F736" s="3">
        <v>114</v>
      </c>
      <c r="G736" s="3">
        <f t="shared" si="34"/>
        <v>-13</v>
      </c>
      <c r="H736" s="3">
        <f t="shared" si="33"/>
        <v>-1.6410406297597495</v>
      </c>
      <c r="I736" s="3">
        <f t="shared" si="35"/>
        <v>129.02595797476877</v>
      </c>
    </row>
    <row r="737" spans="2:9">
      <c r="B737" s="3">
        <v>734</v>
      </c>
      <c r="C737" s="3">
        <v>26</v>
      </c>
      <c r="D737" s="3">
        <v>2</v>
      </c>
      <c r="E737" s="3">
        <v>99</v>
      </c>
      <c r="F737" s="3">
        <v>79</v>
      </c>
      <c r="G737" s="3">
        <f t="shared" si="34"/>
        <v>20</v>
      </c>
      <c r="H737" s="3">
        <f t="shared" si="33"/>
        <v>4.0415661143724328</v>
      </c>
      <c r="I737" s="3">
        <f t="shared" si="35"/>
        <v>254.67161208194617</v>
      </c>
    </row>
    <row r="738" spans="2:9">
      <c r="B738" s="3">
        <v>735</v>
      </c>
      <c r="C738" s="3">
        <v>12</v>
      </c>
      <c r="D738" s="3">
        <v>6</v>
      </c>
      <c r="E738" s="3">
        <v>119</v>
      </c>
      <c r="F738" s="3">
        <v>110</v>
      </c>
      <c r="G738" s="3">
        <f t="shared" si="34"/>
        <v>9</v>
      </c>
      <c r="H738" s="3">
        <f t="shared" si="33"/>
        <v>-1.2954274134045258</v>
      </c>
      <c r="I738" s="3">
        <f t="shared" si="35"/>
        <v>105.99582562468139</v>
      </c>
    </row>
    <row r="739" spans="2:9">
      <c r="B739" s="3">
        <v>736</v>
      </c>
      <c r="C739" s="3">
        <v>18</v>
      </c>
      <c r="D739" s="3">
        <v>7</v>
      </c>
      <c r="E739" s="3">
        <v>98</v>
      </c>
      <c r="F739" s="3">
        <v>77</v>
      </c>
      <c r="G739" s="3">
        <f t="shared" si="34"/>
        <v>21</v>
      </c>
      <c r="H739" s="3">
        <f t="shared" si="33"/>
        <v>11.88836379884539</v>
      </c>
      <c r="I739" s="3">
        <f t="shared" si="35"/>
        <v>83.021914262191217</v>
      </c>
    </row>
    <row r="740" spans="2:9">
      <c r="B740" s="3">
        <v>737</v>
      </c>
      <c r="C740" s="3">
        <v>11</v>
      </c>
      <c r="D740" s="3">
        <v>21</v>
      </c>
      <c r="E740" s="3">
        <v>86</v>
      </c>
      <c r="F740" s="3">
        <v>76</v>
      </c>
      <c r="G740" s="3">
        <f t="shared" si="34"/>
        <v>10</v>
      </c>
      <c r="H740" s="3">
        <f t="shared" si="33"/>
        <v>2.6359612710982523</v>
      </c>
      <c r="I740" s="3">
        <f t="shared" si="35"/>
        <v>54.229066400764872</v>
      </c>
    </row>
    <row r="741" spans="2:9">
      <c r="B741" s="3">
        <v>738</v>
      </c>
      <c r="C741" s="3">
        <v>3</v>
      </c>
      <c r="D741" s="3">
        <v>14</v>
      </c>
      <c r="E741" s="3">
        <v>78</v>
      </c>
      <c r="F741" s="3">
        <v>92</v>
      </c>
      <c r="G741" s="3">
        <f t="shared" si="34"/>
        <v>-14</v>
      </c>
      <c r="H741" s="3">
        <f t="shared" si="33"/>
        <v>10.837949849427043</v>
      </c>
      <c r="I741" s="3">
        <f t="shared" si="35"/>
        <v>616.92375272265281</v>
      </c>
    </row>
    <row r="742" spans="2:9">
      <c r="B742" s="3">
        <v>739</v>
      </c>
      <c r="C742" s="3">
        <v>27</v>
      </c>
      <c r="D742" s="3">
        <v>16</v>
      </c>
      <c r="E742" s="3">
        <v>86</v>
      </c>
      <c r="F742" s="3">
        <v>91</v>
      </c>
      <c r="G742" s="3">
        <f t="shared" si="34"/>
        <v>-5</v>
      </c>
      <c r="H742" s="3">
        <f t="shared" si="33"/>
        <v>3.2655979471189456</v>
      </c>
      <c r="I742" s="3">
        <f t="shared" si="35"/>
        <v>68.320109423416909</v>
      </c>
    </row>
    <row r="743" spans="2:9">
      <c r="B743" s="3">
        <v>740</v>
      </c>
      <c r="C743" s="3">
        <v>19</v>
      </c>
      <c r="D743" s="3">
        <v>28</v>
      </c>
      <c r="E743" s="3">
        <v>89</v>
      </c>
      <c r="F743" s="3">
        <v>92</v>
      </c>
      <c r="G743" s="3">
        <f t="shared" si="34"/>
        <v>-3</v>
      </c>
      <c r="H743" s="3">
        <f t="shared" si="33"/>
        <v>-2.2510582492154425</v>
      </c>
      <c r="I743" s="3">
        <f t="shared" si="35"/>
        <v>0.56091374606823818</v>
      </c>
    </row>
    <row r="744" spans="2:9">
      <c r="B744" s="3">
        <v>741</v>
      </c>
      <c r="C744" s="3">
        <v>17</v>
      </c>
      <c r="D744" s="3">
        <v>15</v>
      </c>
      <c r="E744" s="3">
        <v>93</v>
      </c>
      <c r="F744" s="3">
        <v>80</v>
      </c>
      <c r="G744" s="3">
        <f t="shared" si="34"/>
        <v>13</v>
      </c>
      <c r="H744" s="3">
        <f t="shared" si="33"/>
        <v>8.5026659969664671</v>
      </c>
      <c r="I744" s="3">
        <f t="shared" si="35"/>
        <v>20.226013134841622</v>
      </c>
    </row>
    <row r="745" spans="2:9">
      <c r="B745" s="3">
        <v>742</v>
      </c>
      <c r="C745" s="3">
        <v>22</v>
      </c>
      <c r="D745" s="3">
        <v>6</v>
      </c>
      <c r="E745" s="3">
        <v>92</v>
      </c>
      <c r="F745" s="3">
        <v>105</v>
      </c>
      <c r="G745" s="3">
        <f t="shared" si="34"/>
        <v>-13</v>
      </c>
      <c r="H745" s="3">
        <f t="shared" si="33"/>
        <v>-1.5047298351214673</v>
      </c>
      <c r="I745" s="3">
        <f t="shared" si="35"/>
        <v>132.14123616354655</v>
      </c>
    </row>
    <row r="746" spans="2:9">
      <c r="B746" s="3">
        <v>743</v>
      </c>
      <c r="C746" s="3">
        <v>23</v>
      </c>
      <c r="D746" s="3">
        <v>13</v>
      </c>
      <c r="E746" s="3">
        <v>111</v>
      </c>
      <c r="F746" s="3">
        <v>105</v>
      </c>
      <c r="G746" s="3">
        <f t="shared" si="34"/>
        <v>6</v>
      </c>
      <c r="H746" s="3">
        <f t="shared" si="33"/>
        <v>-0.97198773037563235</v>
      </c>
      <c r="I746" s="3">
        <f t="shared" si="35"/>
        <v>48.608612912508363</v>
      </c>
    </row>
    <row r="747" spans="2:9">
      <c r="B747" s="3">
        <v>744</v>
      </c>
      <c r="C747" s="3">
        <v>24</v>
      </c>
      <c r="D747" s="3">
        <v>26</v>
      </c>
      <c r="E747" s="3">
        <v>116</v>
      </c>
      <c r="F747" s="3">
        <v>126</v>
      </c>
      <c r="G747" s="3">
        <f t="shared" si="34"/>
        <v>-10</v>
      </c>
      <c r="H747" s="3">
        <f t="shared" si="33"/>
        <v>7.9624549203533839</v>
      </c>
      <c r="I747" s="3">
        <f t="shared" si="35"/>
        <v>322.64978676572747</v>
      </c>
    </row>
    <row r="748" spans="2:9">
      <c r="B748" s="3">
        <v>745</v>
      </c>
      <c r="C748" s="3">
        <v>9</v>
      </c>
      <c r="D748" s="3">
        <v>1</v>
      </c>
      <c r="E748" s="3">
        <v>94</v>
      </c>
      <c r="F748" s="3">
        <v>100</v>
      </c>
      <c r="G748" s="3">
        <f t="shared" si="34"/>
        <v>-6</v>
      </c>
      <c r="H748" s="3">
        <f t="shared" si="33"/>
        <v>2.9835118544860904</v>
      </c>
      <c r="I748" s="3">
        <f t="shared" si="35"/>
        <v>80.703485239692128</v>
      </c>
    </row>
    <row r="749" spans="2:9">
      <c r="B749" s="3">
        <v>746</v>
      </c>
      <c r="C749" s="3">
        <v>29</v>
      </c>
      <c r="D749" s="3">
        <v>10</v>
      </c>
      <c r="E749" s="3">
        <v>89</v>
      </c>
      <c r="F749" s="3">
        <v>102</v>
      </c>
      <c r="G749" s="3">
        <f t="shared" si="34"/>
        <v>-13</v>
      </c>
      <c r="H749" s="3">
        <f t="shared" si="33"/>
        <v>6.065426210058277</v>
      </c>
      <c r="I749" s="3">
        <f t="shared" si="35"/>
        <v>363.49047657117711</v>
      </c>
    </row>
    <row r="750" spans="2:9">
      <c r="B750" s="3">
        <v>747</v>
      </c>
      <c r="C750" s="3">
        <v>21</v>
      </c>
      <c r="D750" s="3">
        <v>7</v>
      </c>
      <c r="E750" s="3">
        <v>110</v>
      </c>
      <c r="F750" s="3">
        <v>83</v>
      </c>
      <c r="G750" s="3">
        <f t="shared" si="34"/>
        <v>27</v>
      </c>
      <c r="H750" s="3">
        <f t="shared" si="33"/>
        <v>9.40876491710819</v>
      </c>
      <c r="I750" s="3">
        <f t="shared" si="35"/>
        <v>309.45155174156361</v>
      </c>
    </row>
    <row r="751" spans="2:9">
      <c r="B751" s="3">
        <v>748</v>
      </c>
      <c r="C751" s="3">
        <v>5</v>
      </c>
      <c r="D751" s="3">
        <v>28</v>
      </c>
      <c r="E751" s="3">
        <v>92</v>
      </c>
      <c r="F751" s="3">
        <v>103</v>
      </c>
      <c r="G751" s="3">
        <f t="shared" si="34"/>
        <v>-11</v>
      </c>
      <c r="H751" s="3">
        <f t="shared" si="33"/>
        <v>-1.621293238803575</v>
      </c>
      <c r="I751" s="3">
        <f t="shared" si="35"/>
        <v>87.960140512511529</v>
      </c>
    </row>
    <row r="752" spans="2:9">
      <c r="B752" s="3">
        <v>749</v>
      </c>
      <c r="C752" s="3">
        <v>8</v>
      </c>
      <c r="D752" s="3">
        <v>27</v>
      </c>
      <c r="E752" s="3">
        <v>89</v>
      </c>
      <c r="F752" s="3">
        <v>76</v>
      </c>
      <c r="G752" s="3">
        <f t="shared" si="34"/>
        <v>13</v>
      </c>
      <c r="H752" s="3">
        <f t="shared" si="33"/>
        <v>5.5402585358526029</v>
      </c>
      <c r="I752" s="3">
        <f t="shared" si="35"/>
        <v>55.647742711919953</v>
      </c>
    </row>
    <row r="753" spans="2:9">
      <c r="B753" s="3">
        <v>750</v>
      </c>
      <c r="C753" s="3">
        <v>15</v>
      </c>
      <c r="D753" s="3">
        <v>4</v>
      </c>
      <c r="E753" s="3">
        <v>102</v>
      </c>
      <c r="F753" s="3">
        <v>80</v>
      </c>
      <c r="G753" s="3">
        <f t="shared" si="34"/>
        <v>22</v>
      </c>
      <c r="H753" s="3">
        <f t="shared" si="33"/>
        <v>10.024439648603156</v>
      </c>
      <c r="I753" s="3">
        <f t="shared" si="35"/>
        <v>143.4140457299481</v>
      </c>
    </row>
    <row r="754" spans="2:9">
      <c r="B754" s="3">
        <v>751</v>
      </c>
      <c r="C754" s="3">
        <v>16</v>
      </c>
      <c r="D754" s="3">
        <v>3</v>
      </c>
      <c r="E754" s="3">
        <v>92</v>
      </c>
      <c r="F754" s="3">
        <v>101</v>
      </c>
      <c r="G754" s="3">
        <f t="shared" si="34"/>
        <v>-9</v>
      </c>
      <c r="H754" s="3">
        <f t="shared" si="33"/>
        <v>1.9784234357706769</v>
      </c>
      <c r="I754" s="3">
        <f t="shared" si="35"/>
        <v>120.52578113507884</v>
      </c>
    </row>
    <row r="755" spans="2:9">
      <c r="B755" s="3">
        <v>752</v>
      </c>
      <c r="C755" s="3">
        <v>12</v>
      </c>
      <c r="D755" s="3">
        <v>23</v>
      </c>
      <c r="E755" s="3">
        <v>79</v>
      </c>
      <c r="F755" s="3">
        <v>80</v>
      </c>
      <c r="G755" s="3">
        <f t="shared" si="34"/>
        <v>-1</v>
      </c>
      <c r="H755" s="3">
        <f t="shared" si="33"/>
        <v>5.9615958187384077E-2</v>
      </c>
      <c r="I755" s="3">
        <f t="shared" si="35"/>
        <v>1.122785978845368</v>
      </c>
    </row>
    <row r="756" spans="2:9">
      <c r="B756" s="3">
        <v>753</v>
      </c>
      <c r="C756" s="3">
        <v>18</v>
      </c>
      <c r="D756" s="3">
        <v>9</v>
      </c>
      <c r="E756" s="3">
        <v>123</v>
      </c>
      <c r="F756" s="3">
        <v>115</v>
      </c>
      <c r="G756" s="3">
        <f t="shared" si="34"/>
        <v>8</v>
      </c>
      <c r="H756" s="3">
        <f t="shared" si="33"/>
        <v>11.493014877237927</v>
      </c>
      <c r="I756" s="3">
        <f t="shared" si="35"/>
        <v>12.201152932605492</v>
      </c>
    </row>
    <row r="757" spans="2:9">
      <c r="B757" s="3">
        <v>754</v>
      </c>
      <c r="C757" s="3">
        <v>6</v>
      </c>
      <c r="D757" s="3">
        <v>17</v>
      </c>
      <c r="E757" s="3">
        <v>100</v>
      </c>
      <c r="F757" s="3">
        <v>117</v>
      </c>
      <c r="G757" s="3">
        <f t="shared" si="34"/>
        <v>-17</v>
      </c>
      <c r="H757" s="3">
        <f t="shared" si="33"/>
        <v>4.6295989353623863</v>
      </c>
      <c r="I757" s="3">
        <f t="shared" si="35"/>
        <v>467.83955010462978</v>
      </c>
    </row>
    <row r="758" spans="2:9">
      <c r="B758" s="3">
        <v>755</v>
      </c>
      <c r="C758" s="3">
        <v>25</v>
      </c>
      <c r="D758" s="3">
        <v>14</v>
      </c>
      <c r="E758" s="3">
        <v>99</v>
      </c>
      <c r="F758" s="3">
        <v>93</v>
      </c>
      <c r="G758" s="3">
        <f t="shared" si="34"/>
        <v>6</v>
      </c>
      <c r="H758" s="3">
        <f t="shared" si="33"/>
        <v>16.567873445501199</v>
      </c>
      <c r="I758" s="3">
        <f t="shared" si="35"/>
        <v>111.67994916012938</v>
      </c>
    </row>
    <row r="759" spans="2:9">
      <c r="B759" s="3">
        <v>756</v>
      </c>
      <c r="C759" s="3">
        <v>22</v>
      </c>
      <c r="D759" s="3">
        <v>26</v>
      </c>
      <c r="E759" s="3">
        <v>91</v>
      </c>
      <c r="F759" s="3">
        <v>103</v>
      </c>
      <c r="G759" s="3">
        <f t="shared" si="34"/>
        <v>-12</v>
      </c>
      <c r="H759" s="3">
        <f t="shared" si="33"/>
        <v>0.16502436231860163</v>
      </c>
      <c r="I759" s="3">
        <f t="shared" si="35"/>
        <v>147.98781773580507</v>
      </c>
    </row>
    <row r="760" spans="2:9">
      <c r="B760" s="3">
        <v>757</v>
      </c>
      <c r="C760" s="3">
        <v>24</v>
      </c>
      <c r="D760" s="3">
        <v>1</v>
      </c>
      <c r="E760" s="3">
        <v>99</v>
      </c>
      <c r="F760" s="3">
        <v>79</v>
      </c>
      <c r="G760" s="3">
        <f t="shared" si="34"/>
        <v>20</v>
      </c>
      <c r="H760" s="3">
        <f t="shared" si="33"/>
        <v>15.280944758373218</v>
      </c>
      <c r="I760" s="3">
        <f t="shared" si="35"/>
        <v>22.269482373525204</v>
      </c>
    </row>
    <row r="761" spans="2:9">
      <c r="B761" s="3">
        <v>758</v>
      </c>
      <c r="C761" s="3">
        <v>13</v>
      </c>
      <c r="D761" s="3">
        <v>2</v>
      </c>
      <c r="E761" s="3">
        <v>108</v>
      </c>
      <c r="F761" s="3">
        <v>109</v>
      </c>
      <c r="G761" s="3">
        <f t="shared" si="34"/>
        <v>-1</v>
      </c>
      <c r="H761" s="3">
        <f t="shared" si="33"/>
        <v>8.6824447891772127</v>
      </c>
      <c r="I761" s="3">
        <f t="shared" si="35"/>
        <v>93.749737095464965</v>
      </c>
    </row>
    <row r="762" spans="2:9">
      <c r="B762" s="3">
        <v>759</v>
      </c>
      <c r="C762" s="3">
        <v>21</v>
      </c>
      <c r="D762" s="3">
        <v>9</v>
      </c>
      <c r="E762" s="3">
        <v>114</v>
      </c>
      <c r="F762" s="3">
        <v>107</v>
      </c>
      <c r="G762" s="3">
        <f t="shared" si="34"/>
        <v>7</v>
      </c>
      <c r="H762" s="3">
        <f t="shared" si="33"/>
        <v>9.0134159955007274</v>
      </c>
      <c r="I762" s="3">
        <f t="shared" si="35"/>
        <v>4.0538439709381846</v>
      </c>
    </row>
    <row r="763" spans="2:9">
      <c r="B763" s="3">
        <v>760</v>
      </c>
      <c r="C763" s="3">
        <v>15</v>
      </c>
      <c r="D763" s="3">
        <v>12</v>
      </c>
      <c r="E763" s="3">
        <v>71</v>
      </c>
      <c r="F763" s="3">
        <v>81</v>
      </c>
      <c r="G763" s="3">
        <f t="shared" si="34"/>
        <v>-10</v>
      </c>
      <c r="H763" s="3">
        <f t="shared" si="33"/>
        <v>1.5798829553996256</v>
      </c>
      <c r="I763" s="3">
        <f t="shared" si="35"/>
        <v>134.09368926075476</v>
      </c>
    </row>
    <row r="764" spans="2:9">
      <c r="B764" s="3">
        <v>761</v>
      </c>
      <c r="C764" s="3">
        <v>8</v>
      </c>
      <c r="D764" s="3">
        <v>29</v>
      </c>
      <c r="E764" s="3">
        <v>97</v>
      </c>
      <c r="F764" s="3">
        <v>90</v>
      </c>
      <c r="G764" s="3">
        <f t="shared" si="34"/>
        <v>7</v>
      </c>
      <c r="H764" s="3">
        <f t="shared" si="33"/>
        <v>6.4182097784296541</v>
      </c>
      <c r="I764" s="3">
        <f t="shared" si="35"/>
        <v>0.33847986191487217</v>
      </c>
    </row>
    <row r="765" spans="2:9">
      <c r="B765" s="3">
        <v>762</v>
      </c>
      <c r="C765" s="3">
        <v>27</v>
      </c>
      <c r="D765" s="3">
        <v>3</v>
      </c>
      <c r="E765" s="3">
        <v>77</v>
      </c>
      <c r="F765" s="3">
        <v>78</v>
      </c>
      <c r="G765" s="3">
        <f t="shared" si="34"/>
        <v>-1</v>
      </c>
      <c r="H765" s="3">
        <f t="shared" si="33"/>
        <v>1.889841264308634</v>
      </c>
      <c r="I765" s="3">
        <f t="shared" si="35"/>
        <v>8.3511825329009248</v>
      </c>
    </row>
    <row r="766" spans="2:9">
      <c r="B766" s="3">
        <v>763</v>
      </c>
      <c r="C766" s="3">
        <v>16</v>
      </c>
      <c r="D766" s="3">
        <v>10</v>
      </c>
      <c r="E766" s="3">
        <v>115</v>
      </c>
      <c r="F766" s="3">
        <v>76</v>
      </c>
      <c r="G766" s="3">
        <f t="shared" si="34"/>
        <v>39</v>
      </c>
      <c r="H766" s="3">
        <f t="shared" si="33"/>
        <v>7.0319596240973707</v>
      </c>
      <c r="I766" s="3">
        <f t="shared" si="35"/>
        <v>1021.9556054753407</v>
      </c>
    </row>
    <row r="767" spans="2:9">
      <c r="B767" s="3">
        <v>764</v>
      </c>
      <c r="C767" s="3">
        <v>4</v>
      </c>
      <c r="D767" s="3">
        <v>19</v>
      </c>
      <c r="E767" s="3">
        <v>113</v>
      </c>
      <c r="F767" s="3">
        <v>109</v>
      </c>
      <c r="G767" s="3">
        <f t="shared" si="34"/>
        <v>4</v>
      </c>
      <c r="H767" s="3">
        <f t="shared" si="33"/>
        <v>-1.0112756193478818</v>
      </c>
      <c r="I767" s="3">
        <f t="shared" si="35"/>
        <v>25.112883333070496</v>
      </c>
    </row>
    <row r="768" spans="2:9">
      <c r="B768" s="3">
        <v>765</v>
      </c>
      <c r="C768" s="3">
        <v>7</v>
      </c>
      <c r="D768" s="3">
        <v>28</v>
      </c>
      <c r="E768" s="3">
        <v>99</v>
      </c>
      <c r="F768" s="3">
        <v>110</v>
      </c>
      <c r="G768" s="3">
        <f t="shared" si="34"/>
        <v>-11</v>
      </c>
      <c r="H768" s="3">
        <f t="shared" si="33"/>
        <v>-3.2766109831175321</v>
      </c>
      <c r="I768" s="3">
        <f t="shared" si="35"/>
        <v>59.650737906100737</v>
      </c>
    </row>
    <row r="769" spans="2:9">
      <c r="B769" s="3">
        <v>766</v>
      </c>
      <c r="C769" s="3">
        <v>26</v>
      </c>
      <c r="D769" s="3">
        <v>23</v>
      </c>
      <c r="E769" s="3">
        <v>84</v>
      </c>
      <c r="F769" s="3">
        <v>90</v>
      </c>
      <c r="G769" s="3">
        <f t="shared" si="34"/>
        <v>-6</v>
      </c>
      <c r="H769" s="3">
        <f t="shared" si="33"/>
        <v>3.0394692927328291</v>
      </c>
      <c r="I769" s="3">
        <f t="shared" si="35"/>
        <v>81.712005094259752</v>
      </c>
    </row>
    <row r="770" spans="2:9">
      <c r="B770" s="3">
        <v>767</v>
      </c>
      <c r="C770" s="3">
        <v>29</v>
      </c>
      <c r="D770" s="3">
        <v>18</v>
      </c>
      <c r="E770" s="3">
        <v>82</v>
      </c>
      <c r="F770" s="3">
        <v>93</v>
      </c>
      <c r="G770" s="3">
        <f t="shared" si="34"/>
        <v>-11</v>
      </c>
      <c r="H770" s="3">
        <f t="shared" si="33"/>
        <v>-1.585036060586148</v>
      </c>
      <c r="I770" s="3">
        <f t="shared" si="35"/>
        <v>88.641545980463192</v>
      </c>
    </row>
    <row r="771" spans="2:9">
      <c r="B771" s="3">
        <v>768</v>
      </c>
      <c r="C771" s="3">
        <v>5</v>
      </c>
      <c r="D771" s="3">
        <v>13</v>
      </c>
      <c r="E771" s="3">
        <v>97</v>
      </c>
      <c r="F771" s="3">
        <v>104</v>
      </c>
      <c r="G771" s="3">
        <f t="shared" si="34"/>
        <v>-7</v>
      </c>
      <c r="H771" s="3">
        <f t="shared" si="33"/>
        <v>-7.7158878356320297</v>
      </c>
      <c r="I771" s="3">
        <f t="shared" si="35"/>
        <v>0.51249539320591198</v>
      </c>
    </row>
    <row r="772" spans="2:9">
      <c r="B772" s="3">
        <v>769</v>
      </c>
      <c r="C772" s="3">
        <v>20</v>
      </c>
      <c r="D772" s="3">
        <v>12</v>
      </c>
      <c r="E772" s="3">
        <v>119</v>
      </c>
      <c r="F772" s="3">
        <v>102</v>
      </c>
      <c r="G772" s="3">
        <f t="shared" si="34"/>
        <v>17</v>
      </c>
      <c r="H772" s="3">
        <f t="shared" ref="H772:H835" si="36">home_edge+VLOOKUP(C772,lookup,3)-VLOOKUP(D772,lookup,3)</f>
        <v>4.4332414543816103</v>
      </c>
      <c r="I772" s="3">
        <f t="shared" si="35"/>
        <v>157.92342034387283</v>
      </c>
    </row>
    <row r="773" spans="2:9">
      <c r="B773" s="3">
        <v>770</v>
      </c>
      <c r="C773" s="3">
        <v>14</v>
      </c>
      <c r="D773" s="3">
        <v>22</v>
      </c>
      <c r="E773" s="3">
        <v>72</v>
      </c>
      <c r="F773" s="3">
        <v>78</v>
      </c>
      <c r="G773" s="3">
        <f t="shared" ref="G773:G836" si="37">E773-F773</f>
        <v>-6</v>
      </c>
      <c r="H773" s="3">
        <f t="shared" si="36"/>
        <v>-3.0876832817782036</v>
      </c>
      <c r="I773" s="3">
        <f t="shared" ref="I773:I836" si="38">(G773-H773)^2</f>
        <v>8.481588667234174</v>
      </c>
    </row>
    <row r="774" spans="2:9">
      <c r="B774" s="3">
        <v>771</v>
      </c>
      <c r="C774" s="3">
        <v>6</v>
      </c>
      <c r="D774" s="3">
        <v>2</v>
      </c>
      <c r="E774" s="3">
        <v>98</v>
      </c>
      <c r="F774" s="3">
        <v>92</v>
      </c>
      <c r="G774" s="3">
        <f t="shared" si="37"/>
        <v>6</v>
      </c>
      <c r="H774" s="3">
        <f t="shared" si="36"/>
        <v>5.7113203118125018</v>
      </c>
      <c r="I774" s="3">
        <f t="shared" si="38"/>
        <v>8.3335962372031211E-2</v>
      </c>
    </row>
    <row r="775" spans="2:9">
      <c r="B775" s="3">
        <v>772</v>
      </c>
      <c r="C775" s="3">
        <v>10</v>
      </c>
      <c r="D775" s="3">
        <v>17</v>
      </c>
      <c r="E775" s="3">
        <v>89</v>
      </c>
      <c r="F775" s="3">
        <v>83</v>
      </c>
      <c r="G775" s="3">
        <f t="shared" si="37"/>
        <v>6</v>
      </c>
      <c r="H775" s="3">
        <f t="shared" si="36"/>
        <v>-4.2409408761799012</v>
      </c>
      <c r="I775" s="3">
        <f t="shared" si="38"/>
        <v>104.87687002941239</v>
      </c>
    </row>
    <row r="776" spans="2:9">
      <c r="B776" s="3">
        <v>773</v>
      </c>
      <c r="C776" s="3">
        <v>25</v>
      </c>
      <c r="D776" s="3">
        <v>24</v>
      </c>
      <c r="E776" s="3">
        <v>115</v>
      </c>
      <c r="F776" s="3">
        <v>92</v>
      </c>
      <c r="G776" s="3">
        <f t="shared" si="37"/>
        <v>23</v>
      </c>
      <c r="H776" s="3">
        <f t="shared" si="36"/>
        <v>2.3285794871072243</v>
      </c>
      <c r="I776" s="3">
        <f t="shared" si="38"/>
        <v>427.30762602084428</v>
      </c>
    </row>
    <row r="777" spans="2:9">
      <c r="B777" s="3">
        <v>774</v>
      </c>
      <c r="C777" s="3">
        <v>23</v>
      </c>
      <c r="D777" s="3">
        <v>1</v>
      </c>
      <c r="E777" s="3">
        <v>94</v>
      </c>
      <c r="F777" s="3">
        <v>79</v>
      </c>
      <c r="G777" s="3">
        <f t="shared" si="37"/>
        <v>15</v>
      </c>
      <c r="H777" s="3">
        <f t="shared" si="36"/>
        <v>10.987380782448982</v>
      </c>
      <c r="I777" s="3">
        <f t="shared" si="38"/>
        <v>16.101112985059743</v>
      </c>
    </row>
    <row r="778" spans="2:9">
      <c r="B778" s="3">
        <v>775</v>
      </c>
      <c r="C778" s="3">
        <v>11</v>
      </c>
      <c r="D778" s="3">
        <v>5</v>
      </c>
      <c r="E778" s="3">
        <v>93</v>
      </c>
      <c r="F778" s="3">
        <v>103</v>
      </c>
      <c r="G778" s="3">
        <f t="shared" si="37"/>
        <v>-10</v>
      </c>
      <c r="H778" s="3">
        <f t="shared" si="36"/>
        <v>7.0352283253114969</v>
      </c>
      <c r="I778" s="3">
        <f t="shared" si="38"/>
        <v>290.19900409549513</v>
      </c>
    </row>
    <row r="779" spans="2:9">
      <c r="B779" s="3">
        <v>776</v>
      </c>
      <c r="C779" s="3">
        <v>27</v>
      </c>
      <c r="D779" s="3">
        <v>8</v>
      </c>
      <c r="E779" s="3">
        <v>72</v>
      </c>
      <c r="F779" s="3">
        <v>80</v>
      </c>
      <c r="G779" s="3">
        <f t="shared" si="37"/>
        <v>-8</v>
      </c>
      <c r="H779" s="3">
        <f t="shared" si="36"/>
        <v>1.168101701309374</v>
      </c>
      <c r="I779" s="3">
        <f t="shared" si="38"/>
        <v>84.054088805551828</v>
      </c>
    </row>
    <row r="780" spans="2:9">
      <c r="B780" s="3">
        <v>777</v>
      </c>
      <c r="C780" s="3">
        <v>18</v>
      </c>
      <c r="D780" s="3">
        <v>19</v>
      </c>
      <c r="E780" s="3">
        <v>115</v>
      </c>
      <c r="F780" s="3">
        <v>93</v>
      </c>
      <c r="G780" s="3">
        <f t="shared" si="37"/>
        <v>22</v>
      </c>
      <c r="H780" s="3">
        <f t="shared" si="36"/>
        <v>10.862811064943301</v>
      </c>
      <c r="I780" s="3">
        <f t="shared" si="38"/>
        <v>124.03697737514936</v>
      </c>
    </row>
    <row r="781" spans="2:9">
      <c r="B781" s="3">
        <v>778</v>
      </c>
      <c r="C781" s="3">
        <v>3</v>
      </c>
      <c r="D781" s="3">
        <v>13</v>
      </c>
      <c r="E781" s="3">
        <v>94</v>
      </c>
      <c r="F781" s="3">
        <v>96</v>
      </c>
      <c r="G781" s="3">
        <f t="shared" si="37"/>
        <v>-2</v>
      </c>
      <c r="H781" s="3">
        <f t="shared" si="36"/>
        <v>-3.4339479819993164</v>
      </c>
      <c r="I781" s="3">
        <f t="shared" si="38"/>
        <v>2.056206815079912</v>
      </c>
    </row>
    <row r="782" spans="2:9">
      <c r="B782" s="3">
        <v>779</v>
      </c>
      <c r="C782" s="3">
        <v>16</v>
      </c>
      <c r="D782" s="3">
        <v>9</v>
      </c>
      <c r="E782" s="3">
        <v>116</v>
      </c>
      <c r="F782" s="3">
        <v>112</v>
      </c>
      <c r="G782" s="3">
        <f t="shared" si="37"/>
        <v>4</v>
      </c>
      <c r="H782" s="3">
        <f t="shared" si="36"/>
        <v>7.5203321121098847</v>
      </c>
      <c r="I782" s="3">
        <f t="shared" si="38"/>
        <v>12.392738179552042</v>
      </c>
    </row>
    <row r="783" spans="2:9">
      <c r="B783" s="3">
        <v>780</v>
      </c>
      <c r="C783" s="3">
        <v>4</v>
      </c>
      <c r="D783" s="3">
        <v>22</v>
      </c>
      <c r="E783" s="3">
        <v>91</v>
      </c>
      <c r="F783" s="3">
        <v>83</v>
      </c>
      <c r="G783" s="3">
        <f t="shared" si="37"/>
        <v>8</v>
      </c>
      <c r="H783" s="3">
        <f t="shared" si="36"/>
        <v>-4.8810741529056019</v>
      </c>
      <c r="I783" s="3">
        <f t="shared" si="38"/>
        <v>165.92207133265273</v>
      </c>
    </row>
    <row r="784" spans="2:9">
      <c r="B784" s="3">
        <v>781</v>
      </c>
      <c r="C784" s="3">
        <v>26</v>
      </c>
      <c r="D784" s="3">
        <v>1</v>
      </c>
      <c r="E784" s="3">
        <v>99</v>
      </c>
      <c r="F784" s="3">
        <v>96</v>
      </c>
      <c r="G784" s="3">
        <f t="shared" si="37"/>
        <v>3</v>
      </c>
      <c r="H784" s="3">
        <f t="shared" si="36"/>
        <v>10.672669956600823</v>
      </c>
      <c r="I784" s="3">
        <f t="shared" si="38"/>
        <v>58.869864262924871</v>
      </c>
    </row>
    <row r="785" spans="2:9">
      <c r="B785" s="3">
        <v>782</v>
      </c>
      <c r="C785" s="3">
        <v>20</v>
      </c>
      <c r="D785" s="3">
        <v>21</v>
      </c>
      <c r="E785" s="3">
        <v>105</v>
      </c>
      <c r="F785" s="3">
        <v>87</v>
      </c>
      <c r="G785" s="3">
        <f t="shared" si="37"/>
        <v>18</v>
      </c>
      <c r="H785" s="3">
        <f t="shared" si="36"/>
        <v>3.4833103450311595</v>
      </c>
      <c r="I785" s="3">
        <f t="shared" si="38"/>
        <v>210.73427853867932</v>
      </c>
    </row>
    <row r="786" spans="2:9">
      <c r="B786" s="3">
        <v>783</v>
      </c>
      <c r="C786" s="3">
        <v>29</v>
      </c>
      <c r="D786" s="3">
        <v>15</v>
      </c>
      <c r="E786" s="3">
        <v>95</v>
      </c>
      <c r="F786" s="3">
        <v>97</v>
      </c>
      <c r="G786" s="3">
        <f t="shared" si="37"/>
        <v>-2</v>
      </c>
      <c r="H786" s="3">
        <f t="shared" si="36"/>
        <v>3.6187910936828667</v>
      </c>
      <c r="I786" s="3">
        <f t="shared" si="38"/>
        <v>31.570813354449903</v>
      </c>
    </row>
    <row r="787" spans="2:9">
      <c r="B787" s="3">
        <v>784</v>
      </c>
      <c r="C787" s="3">
        <v>11</v>
      </c>
      <c r="D787" s="3">
        <v>12</v>
      </c>
      <c r="E787" s="3">
        <v>106</v>
      </c>
      <c r="F787" s="3">
        <v>88</v>
      </c>
      <c r="G787" s="3">
        <f t="shared" si="37"/>
        <v>18</v>
      </c>
      <c r="H787" s="3">
        <f t="shared" si="36"/>
        <v>3.585892380448704</v>
      </c>
      <c r="I787" s="3">
        <f t="shared" si="38"/>
        <v>207.76649846800672</v>
      </c>
    </row>
    <row r="788" spans="2:9">
      <c r="B788" s="3">
        <v>785</v>
      </c>
      <c r="C788" s="3">
        <v>6</v>
      </c>
      <c r="D788" s="3">
        <v>24</v>
      </c>
      <c r="E788" s="3">
        <v>111</v>
      </c>
      <c r="F788" s="3">
        <v>97</v>
      </c>
      <c r="G788" s="3">
        <f t="shared" si="37"/>
        <v>14</v>
      </c>
      <c r="H788" s="3">
        <f t="shared" si="36"/>
        <v>0.4156595142486621</v>
      </c>
      <c r="I788" s="3">
        <f t="shared" si="38"/>
        <v>184.53430643282286</v>
      </c>
    </row>
    <row r="789" spans="2:9">
      <c r="B789" s="3">
        <v>786</v>
      </c>
      <c r="C789" s="3">
        <v>25</v>
      </c>
      <c r="D789" s="3">
        <v>17</v>
      </c>
      <c r="E789" s="3">
        <v>88</v>
      </c>
      <c r="F789" s="3">
        <v>112</v>
      </c>
      <c r="G789" s="3">
        <f t="shared" si="37"/>
        <v>-24</v>
      </c>
      <c r="H789" s="3">
        <f t="shared" si="36"/>
        <v>6.5425189082209485</v>
      </c>
      <c r="I789" s="3">
        <f t="shared" si="38"/>
        <v>932.84546125903421</v>
      </c>
    </row>
    <row r="790" spans="2:9">
      <c r="B790" s="3">
        <v>787</v>
      </c>
      <c r="C790" s="3">
        <v>4</v>
      </c>
      <c r="D790" s="3">
        <v>9</v>
      </c>
      <c r="E790" s="3">
        <v>105</v>
      </c>
      <c r="F790" s="3">
        <v>91</v>
      </c>
      <c r="G790" s="3">
        <f t="shared" si="37"/>
        <v>14</v>
      </c>
      <c r="H790" s="3">
        <f t="shared" si="36"/>
        <v>-0.38107180705325572</v>
      </c>
      <c r="I790" s="3">
        <f t="shared" si="38"/>
        <v>206.81522631962201</v>
      </c>
    </row>
    <row r="791" spans="2:9">
      <c r="B791" s="3">
        <v>788</v>
      </c>
      <c r="C791" s="3">
        <v>10</v>
      </c>
      <c r="D791" s="3">
        <v>2</v>
      </c>
      <c r="E791" s="3">
        <v>99</v>
      </c>
      <c r="F791" s="3">
        <v>89</v>
      </c>
      <c r="G791" s="3">
        <f t="shared" si="37"/>
        <v>10</v>
      </c>
      <c r="H791" s="3">
        <f t="shared" si="36"/>
        <v>-3.1592194997297849</v>
      </c>
      <c r="I791" s="3">
        <f t="shared" si="38"/>
        <v>173.16505784206862</v>
      </c>
    </row>
    <row r="792" spans="2:9">
      <c r="B792" s="3">
        <v>789</v>
      </c>
      <c r="C792" s="3">
        <v>23</v>
      </c>
      <c r="D792" s="3">
        <v>7</v>
      </c>
      <c r="E792" s="3">
        <v>101</v>
      </c>
      <c r="F792" s="3">
        <v>90</v>
      </c>
      <c r="G792" s="3">
        <f t="shared" si="37"/>
        <v>11</v>
      </c>
      <c r="H792" s="3">
        <f t="shared" si="36"/>
        <v>11.753397968151344</v>
      </c>
      <c r="I792" s="3">
        <f t="shared" si="38"/>
        <v>0.56760849841457295</v>
      </c>
    </row>
    <row r="793" spans="2:9">
      <c r="B793" s="3">
        <v>790</v>
      </c>
      <c r="C793" s="3">
        <v>19</v>
      </c>
      <c r="D793" s="3">
        <v>13</v>
      </c>
      <c r="E793" s="3">
        <v>91</v>
      </c>
      <c r="F793" s="3">
        <v>107</v>
      </c>
      <c r="G793" s="3">
        <f t="shared" si="37"/>
        <v>-16</v>
      </c>
      <c r="H793" s="3">
        <f t="shared" si="36"/>
        <v>-8.3456528460438975</v>
      </c>
      <c r="I793" s="3">
        <f t="shared" si="38"/>
        <v>58.589030353275888</v>
      </c>
    </row>
    <row r="794" spans="2:9">
      <c r="B794" s="3">
        <v>791</v>
      </c>
      <c r="C794" s="3">
        <v>18</v>
      </c>
      <c r="D794" s="3">
        <v>3</v>
      </c>
      <c r="E794" s="3">
        <v>95</v>
      </c>
      <c r="F794" s="3">
        <v>93</v>
      </c>
      <c r="G794" s="3">
        <f t="shared" si="37"/>
        <v>2</v>
      </c>
      <c r="H794" s="3">
        <f t="shared" si="36"/>
        <v>5.9511062008987192</v>
      </c>
      <c r="I794" s="3">
        <f t="shared" si="38"/>
        <v>15.611240210780311</v>
      </c>
    </row>
    <row r="795" spans="2:9">
      <c r="B795" s="3">
        <v>792</v>
      </c>
      <c r="C795" s="3">
        <v>27</v>
      </c>
      <c r="D795" s="3">
        <v>26</v>
      </c>
      <c r="E795" s="3">
        <v>92</v>
      </c>
      <c r="F795" s="3">
        <v>101</v>
      </c>
      <c r="G795" s="3">
        <f t="shared" si="37"/>
        <v>-9</v>
      </c>
      <c r="H795" s="3">
        <f t="shared" si="36"/>
        <v>-0.25740816146689083</v>
      </c>
      <c r="I795" s="3">
        <f t="shared" si="38"/>
        <v>76.432912055185724</v>
      </c>
    </row>
    <row r="796" spans="2:9">
      <c r="B796" s="3">
        <v>793</v>
      </c>
      <c r="C796" s="3">
        <v>5</v>
      </c>
      <c r="D796" s="3">
        <v>20</v>
      </c>
      <c r="E796" s="3">
        <v>111</v>
      </c>
      <c r="F796" s="3">
        <v>96</v>
      </c>
      <c r="G796" s="3">
        <f t="shared" si="37"/>
        <v>15</v>
      </c>
      <c r="H796" s="3">
        <f t="shared" si="36"/>
        <v>-1.1742171620824271</v>
      </c>
      <c r="I796" s="3">
        <f t="shared" si="38"/>
        <v>261.60530080620174</v>
      </c>
    </row>
    <row r="797" spans="2:9">
      <c r="B797" s="3">
        <v>794</v>
      </c>
      <c r="C797" s="3">
        <v>15</v>
      </c>
      <c r="D797" s="3">
        <v>29</v>
      </c>
      <c r="E797" s="3">
        <v>92</v>
      </c>
      <c r="F797" s="3">
        <v>80</v>
      </c>
      <c r="G797" s="3">
        <f t="shared" si="37"/>
        <v>12</v>
      </c>
      <c r="H797" s="3">
        <f t="shared" si="36"/>
        <v>3.0895691434791104</v>
      </c>
      <c r="I797" s="3">
        <f t="shared" si="38"/>
        <v>79.395778048839588</v>
      </c>
    </row>
    <row r="798" spans="2:9">
      <c r="B798" s="3">
        <v>795</v>
      </c>
      <c r="C798" s="3">
        <v>16</v>
      </c>
      <c r="D798" s="3">
        <v>8</v>
      </c>
      <c r="E798" s="3">
        <v>89</v>
      </c>
      <c r="F798" s="3">
        <v>82</v>
      </c>
      <c r="G798" s="3">
        <f t="shared" si="37"/>
        <v>7</v>
      </c>
      <c r="H798" s="3">
        <f t="shared" si="36"/>
        <v>1.2566838727714169</v>
      </c>
      <c r="I798" s="3">
        <f t="shared" si="38"/>
        <v>32.985680137283936</v>
      </c>
    </row>
    <row r="799" spans="2:9">
      <c r="B799" s="3">
        <v>796</v>
      </c>
      <c r="C799" s="3">
        <v>22</v>
      </c>
      <c r="D799" s="3">
        <v>25</v>
      </c>
      <c r="E799" s="3">
        <v>92</v>
      </c>
      <c r="F799" s="3">
        <v>83</v>
      </c>
      <c r="G799" s="3">
        <f t="shared" si="37"/>
        <v>9</v>
      </c>
      <c r="H799" s="3">
        <f t="shared" si="36"/>
        <v>-3.4176498079800295</v>
      </c>
      <c r="I799" s="3">
        <f t="shared" si="38"/>
        <v>154.19802675362649</v>
      </c>
    </row>
    <row r="800" spans="2:9">
      <c r="B800" s="3">
        <v>797</v>
      </c>
      <c r="C800" s="3">
        <v>7</v>
      </c>
      <c r="D800" s="3">
        <v>1</v>
      </c>
      <c r="E800" s="3">
        <v>84</v>
      </c>
      <c r="F800" s="3">
        <v>89</v>
      </c>
      <c r="G800" s="3">
        <f t="shared" si="37"/>
        <v>-5</v>
      </c>
      <c r="H800" s="3">
        <f t="shared" si="36"/>
        <v>2.5881629328786269</v>
      </c>
      <c r="I800" s="3">
        <f t="shared" si="38"/>
        <v>57.580216695913158</v>
      </c>
    </row>
    <row r="801" spans="2:9">
      <c r="B801" s="3">
        <v>798</v>
      </c>
      <c r="C801" s="3">
        <v>3</v>
      </c>
      <c r="D801" s="3">
        <v>17</v>
      </c>
      <c r="E801" s="3">
        <v>92</v>
      </c>
      <c r="F801" s="3">
        <v>97</v>
      </c>
      <c r="G801" s="3">
        <f t="shared" si="37"/>
        <v>-5</v>
      </c>
      <c r="H801" s="3">
        <f t="shared" si="36"/>
        <v>0.81259531214679237</v>
      </c>
      <c r="I801" s="3">
        <f t="shared" si="38"/>
        <v>33.786264262790858</v>
      </c>
    </row>
    <row r="802" spans="2:9">
      <c r="B802" s="3">
        <v>799</v>
      </c>
      <c r="C802" s="3">
        <v>21</v>
      </c>
      <c r="D802" s="3">
        <v>23</v>
      </c>
      <c r="E802" s="3">
        <v>83</v>
      </c>
      <c r="F802" s="3">
        <v>88</v>
      </c>
      <c r="G802" s="3">
        <f t="shared" si="37"/>
        <v>-5</v>
      </c>
      <c r="H802" s="3">
        <f t="shared" si="36"/>
        <v>1.0095470675378357</v>
      </c>
      <c r="I802" s="3">
        <f t="shared" si="38"/>
        <v>36.114655956952603</v>
      </c>
    </row>
    <row r="803" spans="2:9">
      <c r="B803" s="3">
        <v>800</v>
      </c>
      <c r="C803" s="3">
        <v>14</v>
      </c>
      <c r="D803" s="3">
        <v>12</v>
      </c>
      <c r="E803" s="3">
        <v>77</v>
      </c>
      <c r="F803" s="3">
        <v>90</v>
      </c>
      <c r="G803" s="3">
        <f t="shared" si="37"/>
        <v>-13</v>
      </c>
      <c r="H803" s="3">
        <f t="shared" si="36"/>
        <v>-3.2969857034951451</v>
      </c>
      <c r="I803" s="3">
        <f t="shared" si="38"/>
        <v>94.148486438177585</v>
      </c>
    </row>
    <row r="804" spans="2:9">
      <c r="B804" s="3">
        <v>801</v>
      </c>
      <c r="C804" s="3">
        <v>9</v>
      </c>
      <c r="D804" s="3">
        <v>11</v>
      </c>
      <c r="E804" s="3">
        <v>97</v>
      </c>
      <c r="F804" s="3">
        <v>102</v>
      </c>
      <c r="G804" s="3">
        <f t="shared" si="37"/>
        <v>-5</v>
      </c>
      <c r="H804" s="3">
        <f t="shared" si="36"/>
        <v>-1.5868369108560141</v>
      </c>
      <c r="I804" s="3">
        <f t="shared" si="38"/>
        <v>11.649682273094916</v>
      </c>
    </row>
    <row r="805" spans="2:9">
      <c r="B805" s="3">
        <v>802</v>
      </c>
      <c r="C805" s="3">
        <v>5</v>
      </c>
      <c r="D805" s="3">
        <v>26</v>
      </c>
      <c r="E805" s="3">
        <v>89</v>
      </c>
      <c r="F805" s="3">
        <v>109</v>
      </c>
      <c r="G805" s="3">
        <f t="shared" si="37"/>
        <v>-20</v>
      </c>
      <c r="H805" s="3">
        <f t="shared" si="36"/>
        <v>-3.0750091608272503</v>
      </c>
      <c r="I805" s="3">
        <f t="shared" si="38"/>
        <v>286.45531490608153</v>
      </c>
    </row>
    <row r="806" spans="2:9">
      <c r="B806" s="3">
        <v>803</v>
      </c>
      <c r="C806" s="3">
        <v>16</v>
      </c>
      <c r="D806" s="3">
        <v>13</v>
      </c>
      <c r="E806" s="3">
        <v>89</v>
      </c>
      <c r="F806" s="3">
        <v>99</v>
      </c>
      <c r="G806" s="3">
        <f t="shared" si="37"/>
        <v>-10</v>
      </c>
      <c r="H806" s="3">
        <f t="shared" si="36"/>
        <v>-4.8097046648096278</v>
      </c>
      <c r="I806" s="3">
        <f t="shared" si="38"/>
        <v>26.939165666498937</v>
      </c>
    </row>
    <row r="807" spans="2:9">
      <c r="B807" s="3">
        <v>804</v>
      </c>
      <c r="C807" s="3">
        <v>10</v>
      </c>
      <c r="D807" s="3">
        <v>12</v>
      </c>
      <c r="E807" s="3">
        <v>84</v>
      </c>
      <c r="F807" s="3">
        <v>94</v>
      </c>
      <c r="G807" s="3">
        <f t="shared" si="37"/>
        <v>-10</v>
      </c>
      <c r="H807" s="3">
        <f t="shared" si="36"/>
        <v>-0.86675216097578467</v>
      </c>
      <c r="I807" s="3">
        <f t="shared" si="38"/>
        <v>83.416216089040489</v>
      </c>
    </row>
    <row r="808" spans="2:9">
      <c r="B808" s="3">
        <v>805</v>
      </c>
      <c r="C808" s="3">
        <v>25</v>
      </c>
      <c r="D808" s="3">
        <v>22</v>
      </c>
      <c r="E808" s="3">
        <v>99</v>
      </c>
      <c r="F808" s="3">
        <v>91</v>
      </c>
      <c r="G808" s="3">
        <f t="shared" si="37"/>
        <v>8</v>
      </c>
      <c r="H808" s="3">
        <f t="shared" si="36"/>
        <v>10.126010045142007</v>
      </c>
      <c r="I808" s="3">
        <f t="shared" si="38"/>
        <v>4.5199187120447171</v>
      </c>
    </row>
    <row r="809" spans="2:9">
      <c r="B809" s="3">
        <v>806</v>
      </c>
      <c r="C809" s="3">
        <v>6</v>
      </c>
      <c r="D809" s="3">
        <v>14</v>
      </c>
      <c r="E809" s="3">
        <v>104</v>
      </c>
      <c r="F809" s="3">
        <v>91</v>
      </c>
      <c r="G809" s="3">
        <f t="shared" si="37"/>
        <v>13</v>
      </c>
      <c r="H809" s="3">
        <f t="shared" si="36"/>
        <v>14.654953472642635</v>
      </c>
      <c r="I809" s="3">
        <f t="shared" si="38"/>
        <v>2.7388709966119174</v>
      </c>
    </row>
    <row r="810" spans="2:9">
      <c r="B810" s="3">
        <v>807</v>
      </c>
      <c r="C810" s="3">
        <v>4</v>
      </c>
      <c r="D810" s="3">
        <v>20</v>
      </c>
      <c r="E810" s="3">
        <v>97</v>
      </c>
      <c r="F810" s="3">
        <v>112</v>
      </c>
      <c r="G810" s="3">
        <f t="shared" si="37"/>
        <v>-15</v>
      </c>
      <c r="H810" s="3">
        <f t="shared" si="36"/>
        <v>-6.1694379104231647</v>
      </c>
      <c r="I810" s="3">
        <f t="shared" si="38"/>
        <v>77.978826817871607</v>
      </c>
    </row>
    <row r="811" spans="2:9">
      <c r="B811" s="3">
        <v>808</v>
      </c>
      <c r="C811" s="3">
        <v>24</v>
      </c>
      <c r="D811" s="3">
        <v>28</v>
      </c>
      <c r="E811" s="3">
        <v>107</v>
      </c>
      <c r="F811" s="3">
        <v>81</v>
      </c>
      <c r="G811" s="3">
        <f t="shared" si="37"/>
        <v>26</v>
      </c>
      <c r="H811" s="3">
        <f t="shared" si="36"/>
        <v>9.4161708423770598</v>
      </c>
      <c r="I811" s="3">
        <f t="shared" si="38"/>
        <v>275.0233895292248</v>
      </c>
    </row>
    <row r="812" spans="2:9">
      <c r="B812" s="3">
        <v>809</v>
      </c>
      <c r="C812" s="3">
        <v>3</v>
      </c>
      <c r="D812" s="3">
        <v>18</v>
      </c>
      <c r="E812" s="3">
        <v>104</v>
      </c>
      <c r="F812" s="3">
        <v>85</v>
      </c>
      <c r="G812" s="3">
        <f t="shared" si="37"/>
        <v>19</v>
      </c>
      <c r="H812" s="3">
        <f t="shared" si="36"/>
        <v>0.75725403626325738</v>
      </c>
      <c r="I812" s="3">
        <f t="shared" si="38"/>
        <v>332.79778029743318</v>
      </c>
    </row>
    <row r="813" spans="2:9">
      <c r="B813" s="3">
        <v>810</v>
      </c>
      <c r="C813" s="3">
        <v>2</v>
      </c>
      <c r="D813" s="3">
        <v>16</v>
      </c>
      <c r="E813" s="3">
        <v>92</v>
      </c>
      <c r="F813" s="3">
        <v>95</v>
      </c>
      <c r="G813" s="3">
        <f t="shared" si="37"/>
        <v>-3</v>
      </c>
      <c r="H813" s="3">
        <f t="shared" si="36"/>
        <v>6.1898002313753793</v>
      </c>
      <c r="I813" s="3">
        <f t="shared" si="38"/>
        <v>84.452428292586973</v>
      </c>
    </row>
    <row r="814" spans="2:9">
      <c r="B814" s="3">
        <v>811</v>
      </c>
      <c r="C814" s="3">
        <v>21</v>
      </c>
      <c r="D814" s="3">
        <v>15</v>
      </c>
      <c r="E814" s="3">
        <v>82</v>
      </c>
      <c r="F814" s="3">
        <v>72</v>
      </c>
      <c r="G814" s="3">
        <f t="shared" si="37"/>
        <v>10</v>
      </c>
      <c r="H814" s="3">
        <f t="shared" si="36"/>
        <v>6.0784083911128031</v>
      </c>
      <c r="I814" s="3">
        <f t="shared" si="38"/>
        <v>15.378880746894474</v>
      </c>
    </row>
    <row r="815" spans="2:9">
      <c r="B815" s="3">
        <v>812</v>
      </c>
      <c r="C815" s="3">
        <v>29</v>
      </c>
      <c r="D815" s="3">
        <v>23</v>
      </c>
      <c r="E815" s="3">
        <v>101</v>
      </c>
      <c r="F815" s="3">
        <v>105</v>
      </c>
      <c r="G815" s="3">
        <f t="shared" si="37"/>
        <v>-4</v>
      </c>
      <c r="H815" s="3">
        <f t="shared" si="36"/>
        <v>-1.4500702298921009</v>
      </c>
      <c r="I815" s="3">
        <f t="shared" si="38"/>
        <v>6.502141832482522</v>
      </c>
    </row>
    <row r="816" spans="2:9">
      <c r="B816" s="3">
        <v>813</v>
      </c>
      <c r="C816" s="3">
        <v>8</v>
      </c>
      <c r="D816" s="3">
        <v>4</v>
      </c>
      <c r="E816" s="3">
        <v>101</v>
      </c>
      <c r="F816" s="3">
        <v>89</v>
      </c>
      <c r="G816" s="3">
        <f t="shared" si="37"/>
        <v>12</v>
      </c>
      <c r="H816" s="3">
        <f t="shared" si="36"/>
        <v>13.3530802835537</v>
      </c>
      <c r="I816" s="3">
        <f t="shared" si="38"/>
        <v>1.830826253741761</v>
      </c>
    </row>
    <row r="817" spans="2:9">
      <c r="B817" s="3">
        <v>814</v>
      </c>
      <c r="C817" s="3">
        <v>1</v>
      </c>
      <c r="D817" s="3">
        <v>26</v>
      </c>
      <c r="E817" s="3">
        <v>81</v>
      </c>
      <c r="F817" s="3">
        <v>98</v>
      </c>
      <c r="G817" s="3">
        <f t="shared" si="37"/>
        <v>-17</v>
      </c>
      <c r="H817" s="3">
        <f t="shared" si="36"/>
        <v>-3.9643097194388459</v>
      </c>
      <c r="I817" s="3">
        <f t="shared" si="38"/>
        <v>169.92922109071654</v>
      </c>
    </row>
    <row r="818" spans="2:9">
      <c r="B818" s="3">
        <v>815</v>
      </c>
      <c r="C818" s="3">
        <v>27</v>
      </c>
      <c r="D818" s="3">
        <v>20</v>
      </c>
      <c r="E818" s="3">
        <v>85</v>
      </c>
      <c r="F818" s="3">
        <v>90</v>
      </c>
      <c r="G818" s="3">
        <f t="shared" si="37"/>
        <v>-5</v>
      </c>
      <c r="H818" s="3">
        <f t="shared" si="36"/>
        <v>1.6433838372779324</v>
      </c>
      <c r="I818" s="3">
        <f t="shared" si="38"/>
        <v>44.134548809405665</v>
      </c>
    </row>
    <row r="819" spans="2:9">
      <c r="B819" s="3">
        <v>816</v>
      </c>
      <c r="C819" s="3">
        <v>17</v>
      </c>
      <c r="D819" s="3">
        <v>13</v>
      </c>
      <c r="E819" s="3">
        <v>112</v>
      </c>
      <c r="F819" s="3">
        <v>101</v>
      </c>
      <c r="G819" s="3">
        <f t="shared" si="37"/>
        <v>11</v>
      </c>
      <c r="H819" s="3">
        <f t="shared" si="36"/>
        <v>-0.89236317556512024</v>
      </c>
      <c r="I819" s="3">
        <f t="shared" si="38"/>
        <v>141.4283018995373</v>
      </c>
    </row>
    <row r="820" spans="2:9">
      <c r="B820" s="3">
        <v>817</v>
      </c>
      <c r="C820" s="3">
        <v>9</v>
      </c>
      <c r="D820" s="3">
        <v>7</v>
      </c>
      <c r="E820" s="3">
        <v>110</v>
      </c>
      <c r="F820" s="3">
        <v>93</v>
      </c>
      <c r="G820" s="3">
        <f t="shared" si="37"/>
        <v>17</v>
      </c>
      <c r="H820" s="3">
        <f t="shared" si="36"/>
        <v>3.749529040188452</v>
      </c>
      <c r="I820" s="3">
        <f t="shared" si="38"/>
        <v>175.57498065680915</v>
      </c>
    </row>
    <row r="821" spans="2:9">
      <c r="B821" s="3">
        <v>818</v>
      </c>
      <c r="C821" s="3">
        <v>5</v>
      </c>
      <c r="D821" s="3">
        <v>25</v>
      </c>
      <c r="E821" s="3">
        <v>114</v>
      </c>
      <c r="F821" s="3">
        <v>107</v>
      </c>
      <c r="G821" s="3">
        <f t="shared" si="37"/>
        <v>7</v>
      </c>
      <c r="H821" s="3">
        <f t="shared" si="36"/>
        <v>-6.657683331125881</v>
      </c>
      <c r="I821" s="3">
        <f t="shared" si="38"/>
        <v>186.53231397331373</v>
      </c>
    </row>
    <row r="822" spans="2:9">
      <c r="B822" s="3">
        <v>819</v>
      </c>
      <c r="C822" s="3">
        <v>15</v>
      </c>
      <c r="D822" s="3">
        <v>19</v>
      </c>
      <c r="E822" s="3">
        <v>100</v>
      </c>
      <c r="F822" s="3">
        <v>86</v>
      </c>
      <c r="G822" s="3">
        <f t="shared" si="37"/>
        <v>14</v>
      </c>
      <c r="H822" s="3">
        <f t="shared" si="36"/>
        <v>5.6589839106742872</v>
      </c>
      <c r="I822" s="3">
        <f t="shared" si="38"/>
        <v>69.572549402390408</v>
      </c>
    </row>
    <row r="823" spans="2:9">
      <c r="B823" s="3">
        <v>820</v>
      </c>
      <c r="C823" s="3">
        <v>22</v>
      </c>
      <c r="D823" s="3">
        <v>11</v>
      </c>
      <c r="E823" s="3">
        <v>107</v>
      </c>
      <c r="F823" s="3">
        <v>100</v>
      </c>
      <c r="G823" s="3">
        <f t="shared" si="37"/>
        <v>7</v>
      </c>
      <c r="H823" s="3">
        <f t="shared" si="36"/>
        <v>2.9131654349963316</v>
      </c>
      <c r="I823" s="3">
        <f t="shared" si="38"/>
        <v>16.702216761708723</v>
      </c>
    </row>
    <row r="824" spans="2:9">
      <c r="B824" s="3">
        <v>821</v>
      </c>
      <c r="C824" s="3">
        <v>28</v>
      </c>
      <c r="D824" s="3">
        <v>14</v>
      </c>
      <c r="E824" s="3">
        <v>114</v>
      </c>
      <c r="F824" s="3">
        <v>70</v>
      </c>
      <c r="G824" s="3">
        <f t="shared" si="37"/>
        <v>44</v>
      </c>
      <c r="H824" s="3">
        <f t="shared" si="36"/>
        <v>11.531483353178892</v>
      </c>
      <c r="I824" s="3">
        <f t="shared" si="38"/>
        <v>1054.2045732448994</v>
      </c>
    </row>
    <row r="825" spans="2:9">
      <c r="B825" s="3">
        <v>822</v>
      </c>
      <c r="C825" s="3">
        <v>27</v>
      </c>
      <c r="D825" s="3">
        <v>23</v>
      </c>
      <c r="E825" s="3">
        <v>81</v>
      </c>
      <c r="F825" s="3">
        <v>91</v>
      </c>
      <c r="G825" s="3">
        <f t="shared" si="37"/>
        <v>-10</v>
      </c>
      <c r="H825" s="3">
        <f t="shared" si="36"/>
        <v>-0.57211898731504984</v>
      </c>
      <c r="I825" s="3">
        <f t="shared" si="38"/>
        <v>88.884940389345388</v>
      </c>
    </row>
    <row r="826" spans="2:9">
      <c r="B826" s="3">
        <v>823</v>
      </c>
      <c r="C826" s="3">
        <v>21</v>
      </c>
      <c r="D826" s="3">
        <v>18</v>
      </c>
      <c r="E826" s="3">
        <v>110</v>
      </c>
      <c r="F826" s="3">
        <v>102</v>
      </c>
      <c r="G826" s="3">
        <f t="shared" si="37"/>
        <v>8</v>
      </c>
      <c r="H826" s="3">
        <f t="shared" si="36"/>
        <v>0.87458123684378863</v>
      </c>
      <c r="I826" s="3">
        <f t="shared" si="38"/>
        <v>50.771592550338596</v>
      </c>
    </row>
    <row r="827" spans="2:9">
      <c r="B827" s="3">
        <v>824</v>
      </c>
      <c r="C827" s="3">
        <v>19</v>
      </c>
      <c r="D827" s="3">
        <v>26</v>
      </c>
      <c r="E827" s="3">
        <v>89</v>
      </c>
      <c r="F827" s="3">
        <v>87</v>
      </c>
      <c r="G827" s="3">
        <f t="shared" si="37"/>
        <v>2</v>
      </c>
      <c r="H827" s="3">
        <f t="shared" si="36"/>
        <v>-3.704774171239118</v>
      </c>
      <c r="I827" s="3">
        <f t="shared" si="38"/>
        <v>32.544448344836958</v>
      </c>
    </row>
    <row r="828" spans="2:9">
      <c r="B828" s="3">
        <v>825</v>
      </c>
      <c r="C828" s="3">
        <v>2</v>
      </c>
      <c r="D828" s="3">
        <v>3</v>
      </c>
      <c r="E828" s="3">
        <v>87</v>
      </c>
      <c r="F828" s="3">
        <v>100</v>
      </c>
      <c r="G828" s="3">
        <f t="shared" si="37"/>
        <v>-13</v>
      </c>
      <c r="H828" s="3">
        <f t="shared" si="36"/>
        <v>4.8140435485650679</v>
      </c>
      <c r="I828" s="3">
        <f t="shared" si="38"/>
        <v>317.34014755017267</v>
      </c>
    </row>
    <row r="829" spans="2:9">
      <c r="B829" s="3">
        <v>826</v>
      </c>
      <c r="C829" s="3">
        <v>8</v>
      </c>
      <c r="D829" s="3">
        <v>20</v>
      </c>
      <c r="E829" s="3">
        <v>110</v>
      </c>
      <c r="F829" s="3">
        <v>102</v>
      </c>
      <c r="G829" s="3">
        <f t="shared" si="37"/>
        <v>8</v>
      </c>
      <c r="H829" s="3">
        <f t="shared" si="36"/>
        <v>3.8294622545495467</v>
      </c>
      <c r="I829" s="3">
        <f t="shared" si="38"/>
        <v>17.393385086226946</v>
      </c>
    </row>
    <row r="830" spans="2:9">
      <c r="B830" s="3">
        <v>827</v>
      </c>
      <c r="C830" s="3">
        <v>17</v>
      </c>
      <c r="D830" s="3">
        <v>25</v>
      </c>
      <c r="E830" s="3">
        <v>77</v>
      </c>
      <c r="F830" s="3">
        <v>85</v>
      </c>
      <c r="G830" s="3">
        <f t="shared" si="37"/>
        <v>-8</v>
      </c>
      <c r="H830" s="3">
        <f t="shared" si="36"/>
        <v>0.16584132894102854</v>
      </c>
      <c r="I830" s="3">
        <f t="shared" si="38"/>
        <v>66.680964609441375</v>
      </c>
    </row>
    <row r="831" spans="2:9">
      <c r="B831" s="3">
        <v>828</v>
      </c>
      <c r="C831" s="3">
        <v>4</v>
      </c>
      <c r="D831" s="3">
        <v>29</v>
      </c>
      <c r="E831" s="3">
        <v>90</v>
      </c>
      <c r="F831" s="3">
        <v>81</v>
      </c>
      <c r="G831" s="3">
        <f t="shared" si="37"/>
        <v>9</v>
      </c>
      <c r="H831" s="3">
        <f t="shared" si="36"/>
        <v>-3.5806903865430577</v>
      </c>
      <c r="I831" s="3">
        <f t="shared" si="38"/>
        <v>158.27377060205691</v>
      </c>
    </row>
    <row r="832" spans="2:9">
      <c r="B832" s="3">
        <v>829</v>
      </c>
      <c r="C832" s="3">
        <v>7</v>
      </c>
      <c r="D832" s="3">
        <v>14</v>
      </c>
      <c r="E832" s="3">
        <v>96</v>
      </c>
      <c r="F832" s="3">
        <v>83</v>
      </c>
      <c r="G832" s="3">
        <f t="shared" si="37"/>
        <v>13</v>
      </c>
      <c r="H832" s="3">
        <f t="shared" si="36"/>
        <v>4.9006922514803719</v>
      </c>
      <c r="I832" s="3">
        <f t="shared" si="38"/>
        <v>65.598786005230082</v>
      </c>
    </row>
    <row r="833" spans="2:9">
      <c r="B833" s="3">
        <v>830</v>
      </c>
      <c r="C833" s="3">
        <v>9</v>
      </c>
      <c r="D833" s="3">
        <v>24</v>
      </c>
      <c r="E833" s="3">
        <v>108</v>
      </c>
      <c r="F833" s="3">
        <v>116</v>
      </c>
      <c r="G833" s="3">
        <f t="shared" si="37"/>
        <v>-8</v>
      </c>
      <c r="H833" s="3">
        <f t="shared" si="36"/>
        <v>-8.9432527853061394</v>
      </c>
      <c r="I833" s="3">
        <f t="shared" si="38"/>
        <v>0.88972581698778996</v>
      </c>
    </row>
    <row r="834" spans="2:9">
      <c r="B834" s="3">
        <v>831</v>
      </c>
      <c r="C834" s="3">
        <v>13</v>
      </c>
      <c r="D834" s="3">
        <v>11</v>
      </c>
      <c r="E834" s="3">
        <v>96</v>
      </c>
      <c r="F834" s="3">
        <v>84</v>
      </c>
      <c r="G834" s="3">
        <f t="shared" si="37"/>
        <v>12</v>
      </c>
      <c r="H834" s="3">
        <f t="shared" si="36"/>
        <v>10.743199866063497</v>
      </c>
      <c r="I834" s="3">
        <f t="shared" si="38"/>
        <v>1.5795465766628116</v>
      </c>
    </row>
    <row r="835" spans="2:9">
      <c r="B835" s="3">
        <v>832</v>
      </c>
      <c r="C835" s="3">
        <v>1</v>
      </c>
      <c r="D835" s="3">
        <v>5</v>
      </c>
      <c r="E835" s="3">
        <v>84</v>
      </c>
      <c r="F835" s="3">
        <v>81</v>
      </c>
      <c r="G835" s="3">
        <f t="shared" si="37"/>
        <v>3</v>
      </c>
      <c r="H835" s="3">
        <f t="shared" si="36"/>
        <v>2.4648795599693929</v>
      </c>
      <c r="I835" s="3">
        <f t="shared" si="38"/>
        <v>0.28635388533855055</v>
      </c>
    </row>
    <row r="836" spans="2:9">
      <c r="B836" s="3">
        <v>833</v>
      </c>
      <c r="C836" s="3">
        <v>16</v>
      </c>
      <c r="D836" s="3">
        <v>23</v>
      </c>
      <c r="E836" s="3">
        <v>103</v>
      </c>
      <c r="F836" s="3">
        <v>104</v>
      </c>
      <c r="G836" s="3">
        <f t="shared" si="37"/>
        <v>-1</v>
      </c>
      <c r="H836" s="3">
        <f t="shared" ref="H836:H899" si="39">home_edge+VLOOKUP(C836,lookup,3)-VLOOKUP(D836,lookup,3)</f>
        <v>-0.4835368158530069</v>
      </c>
      <c r="I836" s="3">
        <f t="shared" si="38"/>
        <v>0.26673422057925089</v>
      </c>
    </row>
    <row r="837" spans="2:9">
      <c r="B837" s="3">
        <v>834</v>
      </c>
      <c r="C837" s="3">
        <v>6</v>
      </c>
      <c r="D837" s="3">
        <v>15</v>
      </c>
      <c r="E837" s="3">
        <v>95</v>
      </c>
      <c r="F837" s="3">
        <v>109</v>
      </c>
      <c r="G837" s="3">
        <f t="shared" ref="G837:G900" si="40">E837-F837</f>
        <v>-14</v>
      </c>
      <c r="H837" s="3">
        <f t="shared" si="39"/>
        <v>9.7780848137478653</v>
      </c>
      <c r="I837" s="3">
        <f t="shared" ref="I837:I900" si="41">(G837-H837)^2</f>
        <v>565.39731740978698</v>
      </c>
    </row>
    <row r="838" spans="2:9">
      <c r="B838" s="3">
        <v>835</v>
      </c>
      <c r="C838" s="3">
        <v>22</v>
      </c>
      <c r="D838" s="3">
        <v>10</v>
      </c>
      <c r="E838" s="3">
        <v>97</v>
      </c>
      <c r="F838" s="3">
        <v>104</v>
      </c>
      <c r="G838" s="3">
        <f t="shared" si="40"/>
        <v>-7</v>
      </c>
      <c r="H838" s="3">
        <f t="shared" si="39"/>
        <v>7.3658099764208202</v>
      </c>
      <c r="I838" s="3">
        <f t="shared" si="41"/>
        <v>206.37649627863198</v>
      </c>
    </row>
    <row r="839" spans="2:9">
      <c r="B839" s="3">
        <v>836</v>
      </c>
      <c r="C839" s="3">
        <v>28</v>
      </c>
      <c r="D839" s="3">
        <v>17</v>
      </c>
      <c r="E839" s="3">
        <v>105</v>
      </c>
      <c r="F839" s="3">
        <v>116</v>
      </c>
      <c r="G839" s="3">
        <f t="shared" si="40"/>
        <v>-11</v>
      </c>
      <c r="H839" s="3">
        <f t="shared" si="39"/>
        <v>1.5061288158986419</v>
      </c>
      <c r="I839" s="3">
        <f t="shared" si="41"/>
        <v>156.40325795985035</v>
      </c>
    </row>
    <row r="840" spans="2:9">
      <c r="B840" s="3">
        <v>837</v>
      </c>
      <c r="C840" s="3">
        <v>12</v>
      </c>
      <c r="D840" s="3">
        <v>9</v>
      </c>
      <c r="E840" s="3">
        <v>109</v>
      </c>
      <c r="F840" s="3">
        <v>95</v>
      </c>
      <c r="G840" s="3">
        <f t="shared" si="40"/>
        <v>14</v>
      </c>
      <c r="H840" s="3">
        <f t="shared" si="39"/>
        <v>8.0634848861502757</v>
      </c>
      <c r="I840" s="3">
        <f t="shared" si="41"/>
        <v>35.242211696966208</v>
      </c>
    </row>
    <row r="841" spans="2:9">
      <c r="B841" s="3">
        <v>838</v>
      </c>
      <c r="C841" s="3">
        <v>19</v>
      </c>
      <c r="D841" s="3">
        <v>25</v>
      </c>
      <c r="E841" s="3">
        <v>83</v>
      </c>
      <c r="F841" s="3">
        <v>99</v>
      </c>
      <c r="G841" s="3">
        <f t="shared" si="40"/>
        <v>-16</v>
      </c>
      <c r="H841" s="3">
        <f t="shared" si="39"/>
        <v>-7.2874483415377487</v>
      </c>
      <c r="I841" s="3">
        <f t="shared" si="41"/>
        <v>75.908556401373332</v>
      </c>
    </row>
    <row r="842" spans="2:9">
      <c r="B842" s="3">
        <v>839</v>
      </c>
      <c r="C842" s="3">
        <v>3</v>
      </c>
      <c r="D842" s="3">
        <v>8</v>
      </c>
      <c r="E842" s="3">
        <v>81</v>
      </c>
      <c r="F842" s="3">
        <v>83</v>
      </c>
      <c r="G842" s="3">
        <f t="shared" si="40"/>
        <v>-2</v>
      </c>
      <c r="H842" s="3">
        <f t="shared" si="39"/>
        <v>2.6324405555817281</v>
      </c>
      <c r="I842" s="3">
        <f t="shared" si="41"/>
        <v>21.45950550099835</v>
      </c>
    </row>
    <row r="843" spans="2:9">
      <c r="B843" s="3">
        <v>840</v>
      </c>
      <c r="C843" s="3">
        <v>29</v>
      </c>
      <c r="D843" s="3">
        <v>20</v>
      </c>
      <c r="E843" s="3">
        <v>107</v>
      </c>
      <c r="F843" s="3">
        <v>102</v>
      </c>
      <c r="G843" s="3">
        <f t="shared" si="40"/>
        <v>5</v>
      </c>
      <c r="H843" s="3">
        <f t="shared" si="39"/>
        <v>0.76543259470088143</v>
      </c>
      <c r="I843" s="3">
        <f t="shared" si="41"/>
        <v>17.931561110021711</v>
      </c>
    </row>
    <row r="844" spans="2:9">
      <c r="B844" s="3">
        <v>841</v>
      </c>
      <c r="C844" s="3">
        <v>18</v>
      </c>
      <c r="D844" s="3">
        <v>4</v>
      </c>
      <c r="E844" s="3">
        <v>92</v>
      </c>
      <c r="F844" s="3">
        <v>84</v>
      </c>
      <c r="G844" s="3">
        <f t="shared" si="40"/>
        <v>8</v>
      </c>
      <c r="H844" s="3">
        <f t="shared" si="39"/>
        <v>15.22826680287217</v>
      </c>
      <c r="I844" s="3">
        <f t="shared" si="41"/>
        <v>52.247840973503862</v>
      </c>
    </row>
    <row r="845" spans="2:9">
      <c r="B845" s="3">
        <v>842</v>
      </c>
      <c r="C845" s="3">
        <v>27</v>
      </c>
      <c r="D845" s="3">
        <v>21</v>
      </c>
      <c r="E845" s="3">
        <v>84</v>
      </c>
      <c r="F845" s="3">
        <v>96</v>
      </c>
      <c r="G845" s="3">
        <f t="shared" si="40"/>
        <v>-12</v>
      </c>
      <c r="H845" s="3">
        <f t="shared" si="39"/>
        <v>1.7725140637281032</v>
      </c>
      <c r="I845" s="3">
        <f t="shared" si="41"/>
        <v>189.68214363558837</v>
      </c>
    </row>
    <row r="846" spans="2:9">
      <c r="B846" s="3">
        <v>843</v>
      </c>
      <c r="C846" s="3">
        <v>5</v>
      </c>
      <c r="D846" s="3">
        <v>16</v>
      </c>
      <c r="E846" s="3">
        <v>91</v>
      </c>
      <c r="F846" s="3">
        <v>101</v>
      </c>
      <c r="G846" s="3">
        <f t="shared" si="40"/>
        <v>-10</v>
      </c>
      <c r="H846" s="3">
        <f t="shared" si="39"/>
        <v>0.4479969477585859</v>
      </c>
      <c r="I846" s="3">
        <f t="shared" si="41"/>
        <v>109.16064022037273</v>
      </c>
    </row>
    <row r="847" spans="2:9">
      <c r="B847" s="3">
        <v>844</v>
      </c>
      <c r="C847" s="3">
        <v>14</v>
      </c>
      <c r="D847" s="3">
        <v>26</v>
      </c>
      <c r="E847" s="3">
        <v>71</v>
      </c>
      <c r="F847" s="3">
        <v>96</v>
      </c>
      <c r="G847" s="3">
        <f t="shared" si="40"/>
        <v>-25</v>
      </c>
      <c r="H847" s="3">
        <f t="shared" si="39"/>
        <v>-6.2768390380405901</v>
      </c>
      <c r="I847" s="3">
        <f t="shared" si="41"/>
        <v>350.55675640744073</v>
      </c>
    </row>
    <row r="848" spans="2:9">
      <c r="B848" s="3">
        <v>845</v>
      </c>
      <c r="C848" s="3">
        <v>7</v>
      </c>
      <c r="D848" s="3">
        <v>6</v>
      </c>
      <c r="E848" s="3">
        <v>110</v>
      </c>
      <c r="F848" s="3">
        <v>116</v>
      </c>
      <c r="G848" s="3">
        <f t="shared" si="40"/>
        <v>-6</v>
      </c>
      <c r="H848" s="3">
        <f t="shared" si="39"/>
        <v>-6.4000811025812769</v>
      </c>
      <c r="I848" s="3">
        <f t="shared" si="41"/>
        <v>0.16006488864265023</v>
      </c>
    </row>
    <row r="849" spans="2:9">
      <c r="B849" s="3">
        <v>846</v>
      </c>
      <c r="C849" s="3">
        <v>24</v>
      </c>
      <c r="D849" s="3">
        <v>11</v>
      </c>
      <c r="E849" s="3">
        <v>86</v>
      </c>
      <c r="F849" s="3">
        <v>97</v>
      </c>
      <c r="G849" s="3">
        <f t="shared" si="40"/>
        <v>-11</v>
      </c>
      <c r="H849" s="3">
        <f t="shared" si="39"/>
        <v>10.710595993031113</v>
      </c>
      <c r="I849" s="3">
        <f t="shared" si="41"/>
        <v>471.34997837261864</v>
      </c>
    </row>
    <row r="850" spans="2:9">
      <c r="B850" s="3">
        <v>847</v>
      </c>
      <c r="C850" s="3">
        <v>13</v>
      </c>
      <c r="D850" s="3">
        <v>10</v>
      </c>
      <c r="E850" s="3">
        <v>95</v>
      </c>
      <c r="F850" s="3">
        <v>79</v>
      </c>
      <c r="G850" s="3">
        <f t="shared" si="40"/>
        <v>16</v>
      </c>
      <c r="H850" s="3">
        <f t="shared" si="39"/>
        <v>15.195844407487986</v>
      </c>
      <c r="I850" s="3">
        <f t="shared" si="41"/>
        <v>0.64666621696834881</v>
      </c>
    </row>
    <row r="851" spans="2:9">
      <c r="B851" s="3">
        <v>848</v>
      </c>
      <c r="C851" s="3">
        <v>21</v>
      </c>
      <c r="D851" s="3">
        <v>2</v>
      </c>
      <c r="E851" s="3">
        <v>94</v>
      </c>
      <c r="F851" s="3">
        <v>100</v>
      </c>
      <c r="G851" s="3">
        <f t="shared" si="40"/>
        <v>-6</v>
      </c>
      <c r="H851" s="3">
        <f t="shared" si="39"/>
        <v>2.01164388917744</v>
      </c>
      <c r="I851" s="3">
        <f t="shared" si="41"/>
        <v>64.186437806994221</v>
      </c>
    </row>
    <row r="852" spans="2:9">
      <c r="B852" s="3">
        <v>849</v>
      </c>
      <c r="C852" s="3">
        <v>1</v>
      </c>
      <c r="D852" s="3">
        <v>14</v>
      </c>
      <c r="E852" s="3">
        <v>95</v>
      </c>
      <c r="F852" s="3">
        <v>76</v>
      </c>
      <c r="G852" s="3">
        <f t="shared" si="40"/>
        <v>19</v>
      </c>
      <c r="H852" s="3">
        <f t="shared" si="39"/>
        <v>5.6667094371827336</v>
      </c>
      <c r="I852" s="3">
        <f t="shared" si="41"/>
        <v>177.77663723251197</v>
      </c>
    </row>
    <row r="853" spans="2:9">
      <c r="B853" s="3">
        <v>850</v>
      </c>
      <c r="C853" s="3">
        <v>28</v>
      </c>
      <c r="D853" s="3">
        <v>7</v>
      </c>
      <c r="E853" s="3">
        <v>100</v>
      </c>
      <c r="F853" s="3">
        <v>82</v>
      </c>
      <c r="G853" s="3">
        <f t="shared" si="40"/>
        <v>18</v>
      </c>
      <c r="H853" s="3">
        <f t="shared" si="39"/>
        <v>9.9849712202795082</v>
      </c>
      <c r="I853" s="3">
        <f t="shared" si="41"/>
        <v>64.240686339747754</v>
      </c>
    </row>
    <row r="854" spans="2:9">
      <c r="B854" s="3">
        <v>851</v>
      </c>
      <c r="C854" s="3">
        <v>23</v>
      </c>
      <c r="D854" s="3">
        <v>24</v>
      </c>
      <c r="E854" s="3">
        <v>107</v>
      </c>
      <c r="F854" s="3">
        <v>95</v>
      </c>
      <c r="G854" s="3">
        <f t="shared" si="40"/>
        <v>12</v>
      </c>
      <c r="H854" s="3">
        <f t="shared" si="39"/>
        <v>-0.93938385734324736</v>
      </c>
      <c r="I854" s="3">
        <f t="shared" si="41"/>
        <v>167.42765460767504</v>
      </c>
    </row>
    <row r="855" spans="2:9">
      <c r="B855" s="3">
        <v>852</v>
      </c>
      <c r="C855" s="3">
        <v>29</v>
      </c>
      <c r="D855" s="3">
        <v>4</v>
      </c>
      <c r="E855" s="3">
        <v>115</v>
      </c>
      <c r="F855" s="3">
        <v>90</v>
      </c>
      <c r="G855" s="3">
        <f t="shared" si="40"/>
        <v>25</v>
      </c>
      <c r="H855" s="3">
        <f t="shared" si="39"/>
        <v>10.289050623705034</v>
      </c>
      <c r="I855" s="3">
        <f t="shared" si="41"/>
        <v>216.41203155191326</v>
      </c>
    </row>
    <row r="856" spans="2:9">
      <c r="B856" s="3">
        <v>853</v>
      </c>
      <c r="C856" s="3">
        <v>5</v>
      </c>
      <c r="D856" s="3">
        <v>1</v>
      </c>
      <c r="E856" s="3">
        <v>103</v>
      </c>
      <c r="F856" s="3">
        <v>96</v>
      </c>
      <c r="G856" s="3">
        <f t="shared" si="40"/>
        <v>7</v>
      </c>
      <c r="H856" s="3">
        <f t="shared" si="39"/>
        <v>4.2434806771925846</v>
      </c>
      <c r="I856" s="3">
        <f t="shared" si="41"/>
        <v>7.5983987770106518</v>
      </c>
    </row>
    <row r="857" spans="2:9">
      <c r="B857" s="3">
        <v>854</v>
      </c>
      <c r="C857" s="3">
        <v>19</v>
      </c>
      <c r="D857" s="3">
        <v>16</v>
      </c>
      <c r="E857" s="3">
        <v>102</v>
      </c>
      <c r="F857" s="3">
        <v>89</v>
      </c>
      <c r="G857" s="3">
        <f t="shared" si="40"/>
        <v>13</v>
      </c>
      <c r="H857" s="3">
        <f t="shared" si="39"/>
        <v>-0.18176806265328183</v>
      </c>
      <c r="I857" s="3">
        <f t="shared" si="41"/>
        <v>173.75900925758606</v>
      </c>
    </row>
    <row r="858" spans="2:9">
      <c r="B858" s="3">
        <v>855</v>
      </c>
      <c r="C858" s="3">
        <v>8</v>
      </c>
      <c r="D858" s="3">
        <v>15</v>
      </c>
      <c r="E858" s="3">
        <v>91</v>
      </c>
      <c r="F858" s="3">
        <v>93</v>
      </c>
      <c r="G858" s="3">
        <f t="shared" si="40"/>
        <v>-2</v>
      </c>
      <c r="H858" s="3">
        <f t="shared" si="39"/>
        <v>6.6828207535315318</v>
      </c>
      <c r="I858" s="3">
        <f t="shared" si="41"/>
        <v>75.391376237957871</v>
      </c>
    </row>
    <row r="859" spans="2:9">
      <c r="B859" s="3">
        <v>856</v>
      </c>
      <c r="C859" s="3">
        <v>11</v>
      </c>
      <c r="D859" s="3">
        <v>20</v>
      </c>
      <c r="E859" s="3">
        <v>111</v>
      </c>
      <c r="F859" s="3">
        <v>98</v>
      </c>
      <c r="G859" s="3">
        <f t="shared" si="40"/>
        <v>13</v>
      </c>
      <c r="H859" s="3">
        <f t="shared" si="39"/>
        <v>2.5068310446480817</v>
      </c>
      <c r="I859" s="3">
        <f t="shared" si="41"/>
        <v>110.10659472556128</v>
      </c>
    </row>
    <row r="860" spans="2:9">
      <c r="B860" s="3">
        <v>857</v>
      </c>
      <c r="C860" s="3">
        <v>10</v>
      </c>
      <c r="D860" s="3">
        <v>27</v>
      </c>
      <c r="E860" s="3">
        <v>112</v>
      </c>
      <c r="F860" s="3">
        <v>109</v>
      </c>
      <c r="G860" s="3">
        <f t="shared" si="40"/>
        <v>3</v>
      </c>
      <c r="H860" s="3">
        <f t="shared" si="39"/>
        <v>-0.23501721547335086</v>
      </c>
      <c r="I860" s="3">
        <f t="shared" si="41"/>
        <v>10.465336384408952</v>
      </c>
    </row>
    <row r="861" spans="2:9">
      <c r="B861" s="3">
        <v>858</v>
      </c>
      <c r="C861" s="3">
        <v>6</v>
      </c>
      <c r="D861" s="3">
        <v>22</v>
      </c>
      <c r="E861" s="3">
        <v>81</v>
      </c>
      <c r="F861" s="3">
        <v>77</v>
      </c>
      <c r="G861" s="3">
        <f t="shared" si="40"/>
        <v>4</v>
      </c>
      <c r="H861" s="3">
        <f t="shared" si="39"/>
        <v>8.2130900722834443</v>
      </c>
      <c r="I861" s="3">
        <f t="shared" si="41"/>
        <v>17.750127957173319</v>
      </c>
    </row>
    <row r="862" spans="2:9">
      <c r="B862" s="3">
        <v>859</v>
      </c>
      <c r="C862" s="3">
        <v>25</v>
      </c>
      <c r="D862" s="3">
        <v>9</v>
      </c>
      <c r="E862" s="3">
        <v>109</v>
      </c>
      <c r="F862" s="3">
        <v>88</v>
      </c>
      <c r="G862" s="3">
        <f t="shared" si="40"/>
        <v>21</v>
      </c>
      <c r="H862" s="3">
        <f t="shared" si="39"/>
        <v>14.626012390994351</v>
      </c>
      <c r="I862" s="3">
        <f t="shared" si="41"/>
        <v>40.627718039757553</v>
      </c>
    </row>
    <row r="863" spans="2:9">
      <c r="B863" s="3">
        <v>860</v>
      </c>
      <c r="C863" s="3">
        <v>26</v>
      </c>
      <c r="D863" s="3">
        <v>17</v>
      </c>
      <c r="E863" s="3">
        <v>97</v>
      </c>
      <c r="F863" s="3">
        <v>83</v>
      </c>
      <c r="G863" s="3">
        <f t="shared" si="40"/>
        <v>14</v>
      </c>
      <c r="H863" s="3">
        <f t="shared" si="39"/>
        <v>2.9598447379223169</v>
      </c>
      <c r="I863" s="3">
        <f t="shared" si="41"/>
        <v>121.88502821078154</v>
      </c>
    </row>
    <row r="864" spans="2:9">
      <c r="B864" s="3">
        <v>861</v>
      </c>
      <c r="C864" s="3">
        <v>13</v>
      </c>
      <c r="D864" s="3">
        <v>18</v>
      </c>
      <c r="E864" s="3">
        <v>101</v>
      </c>
      <c r="F864" s="3">
        <v>92</v>
      </c>
      <c r="G864" s="3">
        <f t="shared" si="40"/>
        <v>9</v>
      </c>
      <c r="H864" s="3">
        <f t="shared" si="39"/>
        <v>7.5453821368435623</v>
      </c>
      <c r="I864" s="3">
        <f t="shared" si="41"/>
        <v>2.1159131278138008</v>
      </c>
    </row>
    <row r="865" spans="2:9">
      <c r="B865" s="3">
        <v>862</v>
      </c>
      <c r="C865" s="3">
        <v>21</v>
      </c>
      <c r="D865" s="3">
        <v>5</v>
      </c>
      <c r="E865" s="3">
        <v>85</v>
      </c>
      <c r="F865" s="3">
        <v>76</v>
      </c>
      <c r="G865" s="3">
        <f t="shared" si="40"/>
        <v>9</v>
      </c>
      <c r="H865" s="3">
        <f t="shared" si="39"/>
        <v>7.7534471727942336</v>
      </c>
      <c r="I865" s="3">
        <f t="shared" si="41"/>
        <v>1.5538939510146894</v>
      </c>
    </row>
    <row r="866" spans="2:9">
      <c r="B866" s="3">
        <v>863</v>
      </c>
      <c r="C866" s="3">
        <v>2</v>
      </c>
      <c r="D866" s="3">
        <v>20</v>
      </c>
      <c r="E866" s="3">
        <v>130</v>
      </c>
      <c r="F866" s="3">
        <v>110</v>
      </c>
      <c r="G866" s="3">
        <f t="shared" si="40"/>
        <v>20</v>
      </c>
      <c r="H866" s="3">
        <f t="shared" si="39"/>
        <v>4.5675861215343669</v>
      </c>
      <c r="I866" s="3">
        <f t="shared" si="41"/>
        <v>238.15939811625867</v>
      </c>
    </row>
    <row r="867" spans="2:9">
      <c r="B867" s="3">
        <v>864</v>
      </c>
      <c r="C867" s="3">
        <v>16</v>
      </c>
      <c r="D867" s="3">
        <v>12</v>
      </c>
      <c r="E867" s="3">
        <v>92</v>
      </c>
      <c r="F867" s="3">
        <v>86</v>
      </c>
      <c r="G867" s="3">
        <f t="shared" si="40"/>
        <v>6</v>
      </c>
      <c r="H867" s="3">
        <f t="shared" si="39"/>
        <v>2.8110273445405976</v>
      </c>
      <c r="I867" s="3">
        <f t="shared" si="41"/>
        <v>10.169546597267793</v>
      </c>
    </row>
    <row r="868" spans="2:9">
      <c r="B868" s="3">
        <v>865</v>
      </c>
      <c r="C868" s="3">
        <v>4</v>
      </c>
      <c r="D868" s="3">
        <v>15</v>
      </c>
      <c r="E868" s="3">
        <v>87</v>
      </c>
      <c r="F868" s="3">
        <v>92</v>
      </c>
      <c r="G868" s="3">
        <f t="shared" si="40"/>
        <v>-5</v>
      </c>
      <c r="H868" s="3">
        <f t="shared" si="39"/>
        <v>-3.31607941144118</v>
      </c>
      <c r="I868" s="3">
        <f t="shared" si="41"/>
        <v>2.8355885485722827</v>
      </c>
    </row>
    <row r="869" spans="2:9">
      <c r="B869" s="3">
        <v>866</v>
      </c>
      <c r="C869" s="3">
        <v>28</v>
      </c>
      <c r="D869" s="3">
        <v>13</v>
      </c>
      <c r="E869" s="3">
        <v>92</v>
      </c>
      <c r="F869" s="3">
        <v>84</v>
      </c>
      <c r="G869" s="3">
        <f t="shared" si="40"/>
        <v>8</v>
      </c>
      <c r="H869" s="3">
        <f t="shared" si="39"/>
        <v>-2.7404144782474669</v>
      </c>
      <c r="I869" s="3">
        <f t="shared" si="41"/>
        <v>115.35650316454779</v>
      </c>
    </row>
    <row r="870" spans="2:9">
      <c r="B870" s="3">
        <v>867</v>
      </c>
      <c r="C870" s="3">
        <v>22</v>
      </c>
      <c r="D870" s="3">
        <v>18</v>
      </c>
      <c r="E870" s="3">
        <v>89</v>
      </c>
      <c r="F870" s="3">
        <v>87</v>
      </c>
      <c r="G870" s="3">
        <f t="shared" si="40"/>
        <v>2</v>
      </c>
      <c r="H870" s="3">
        <f t="shared" si="39"/>
        <v>-0.2846522942236045</v>
      </c>
      <c r="I870" s="3">
        <f t="shared" si="41"/>
        <v>5.2196361055011797</v>
      </c>
    </row>
    <row r="871" spans="2:9">
      <c r="B871" s="3">
        <v>868</v>
      </c>
      <c r="C871" s="3">
        <v>23</v>
      </c>
      <c r="D871" s="3">
        <v>17</v>
      </c>
      <c r="E871" s="3">
        <v>85</v>
      </c>
      <c r="F871" s="3">
        <v>78</v>
      </c>
      <c r="G871" s="3">
        <f t="shared" si="40"/>
        <v>7</v>
      </c>
      <c r="H871" s="3">
        <f t="shared" si="39"/>
        <v>3.2745555637704764</v>
      </c>
      <c r="I871" s="3">
        <f t="shared" si="41"/>
        <v>13.878936247433513</v>
      </c>
    </row>
    <row r="872" spans="2:9">
      <c r="B872" s="3">
        <v>869</v>
      </c>
      <c r="C872" s="3">
        <v>29</v>
      </c>
      <c r="D872" s="3">
        <v>8</v>
      </c>
      <c r="E872" s="3">
        <v>92</v>
      </c>
      <c r="F872" s="3">
        <v>95</v>
      </c>
      <c r="G872" s="3">
        <f t="shared" si="40"/>
        <v>-3</v>
      </c>
      <c r="H872" s="3">
        <f t="shared" si="39"/>
        <v>0.29015045873232292</v>
      </c>
      <c r="I872" s="3">
        <f t="shared" si="41"/>
        <v>10.825090041096516</v>
      </c>
    </row>
    <row r="873" spans="2:9">
      <c r="B873" s="3">
        <v>870</v>
      </c>
      <c r="C873" s="3">
        <v>14</v>
      </c>
      <c r="D873" s="3">
        <v>11</v>
      </c>
      <c r="E873" s="3">
        <v>122</v>
      </c>
      <c r="F873" s="3">
        <v>111</v>
      </c>
      <c r="G873" s="3">
        <f t="shared" si="40"/>
        <v>11</v>
      </c>
      <c r="H873" s="3">
        <f t="shared" si="39"/>
        <v>-3.5286979653628605</v>
      </c>
      <c r="I873" s="3">
        <f t="shared" si="41"/>
        <v>211.08306456873893</v>
      </c>
    </row>
    <row r="874" spans="2:9">
      <c r="B874" s="3">
        <v>871</v>
      </c>
      <c r="C874" s="3">
        <v>25</v>
      </c>
      <c r="D874" s="3">
        <v>10</v>
      </c>
      <c r="E874" s="3">
        <v>99</v>
      </c>
      <c r="F874" s="3">
        <v>97</v>
      </c>
      <c r="G874" s="3">
        <f t="shared" si="40"/>
        <v>2</v>
      </c>
      <c r="H874" s="3">
        <f t="shared" si="39"/>
        <v>14.137639902981839</v>
      </c>
      <c r="I874" s="3">
        <f t="shared" si="41"/>
        <v>147.32230241445697</v>
      </c>
    </row>
    <row r="875" spans="2:9">
      <c r="B875" s="3">
        <v>872</v>
      </c>
      <c r="C875" s="3">
        <v>6</v>
      </c>
      <c r="D875" s="3">
        <v>27</v>
      </c>
      <c r="E875" s="3">
        <v>122</v>
      </c>
      <c r="F875" s="3">
        <v>103</v>
      </c>
      <c r="G875" s="3">
        <f t="shared" si="40"/>
        <v>19</v>
      </c>
      <c r="H875" s="3">
        <f t="shared" si="39"/>
        <v>8.6355225960689364</v>
      </c>
      <c r="I875" s="3">
        <f t="shared" si="41"/>
        <v>107.4223918565976</v>
      </c>
    </row>
    <row r="876" spans="2:9">
      <c r="B876" s="3">
        <v>873</v>
      </c>
      <c r="C876" s="3">
        <v>7</v>
      </c>
      <c r="D876" s="3">
        <v>19</v>
      </c>
      <c r="E876" s="3">
        <v>104</v>
      </c>
      <c r="F876" s="3">
        <v>93</v>
      </c>
      <c r="G876" s="3">
        <f t="shared" si="40"/>
        <v>11</v>
      </c>
      <c r="H876" s="3">
        <f t="shared" si="39"/>
        <v>2.328627384678899</v>
      </c>
      <c r="I876" s="3">
        <f t="shared" si="41"/>
        <v>75.192703033740699</v>
      </c>
    </row>
    <row r="877" spans="2:9">
      <c r="B877" s="3">
        <v>874</v>
      </c>
      <c r="C877" s="3">
        <v>26</v>
      </c>
      <c r="D877" s="3">
        <v>3</v>
      </c>
      <c r="E877" s="3">
        <v>92</v>
      </c>
      <c r="F877" s="3">
        <v>89</v>
      </c>
      <c r="G877" s="3">
        <f t="shared" si="40"/>
        <v>3</v>
      </c>
      <c r="H877" s="3">
        <f t="shared" si="39"/>
        <v>5.5014295443565127</v>
      </c>
      <c r="I877" s="3">
        <f t="shared" si="41"/>
        <v>6.2571497653796309</v>
      </c>
    </row>
    <row r="878" spans="2:9">
      <c r="B878" s="3">
        <v>875</v>
      </c>
      <c r="C878" s="3">
        <v>21</v>
      </c>
      <c r="D878" s="3">
        <v>11</v>
      </c>
      <c r="E878" s="3">
        <v>109</v>
      </c>
      <c r="F878" s="3">
        <v>100</v>
      </c>
      <c r="G878" s="3">
        <f t="shared" si="40"/>
        <v>9</v>
      </c>
      <c r="H878" s="3">
        <f t="shared" si="39"/>
        <v>4.0723989660637248</v>
      </c>
      <c r="I878" s="3">
        <f t="shared" si="41"/>
        <v>24.28125194964985</v>
      </c>
    </row>
    <row r="879" spans="2:9">
      <c r="B879" s="3">
        <v>876</v>
      </c>
      <c r="C879" s="3">
        <v>2</v>
      </c>
      <c r="D879" s="3">
        <v>8</v>
      </c>
      <c r="E879" s="3">
        <v>117</v>
      </c>
      <c r="F879" s="3">
        <v>92</v>
      </c>
      <c r="G879" s="3">
        <f t="shared" si="40"/>
        <v>25</v>
      </c>
      <c r="H879" s="3">
        <f t="shared" si="39"/>
        <v>4.0923039855658079</v>
      </c>
      <c r="I879" s="3">
        <f t="shared" si="41"/>
        <v>437.13175263198747</v>
      </c>
    </row>
    <row r="880" spans="2:9">
      <c r="B880" s="3">
        <v>877</v>
      </c>
      <c r="C880" s="3">
        <v>15</v>
      </c>
      <c r="D880" s="3">
        <v>27</v>
      </c>
      <c r="E880" s="3">
        <v>74</v>
      </c>
      <c r="F880" s="3">
        <v>83</v>
      </c>
      <c r="G880" s="3">
        <f t="shared" si="40"/>
        <v>-9</v>
      </c>
      <c r="H880" s="3">
        <f t="shared" si="39"/>
        <v>2.2116179009020596</v>
      </c>
      <c r="I880" s="3">
        <f t="shared" si="41"/>
        <v>125.7003759558275</v>
      </c>
    </row>
    <row r="881" spans="2:9">
      <c r="B881" s="3">
        <v>878</v>
      </c>
      <c r="C881" s="3">
        <v>20</v>
      </c>
      <c r="D881" s="3">
        <v>29</v>
      </c>
      <c r="E881" s="3">
        <v>99</v>
      </c>
      <c r="F881" s="3">
        <v>96</v>
      </c>
      <c r="G881" s="3">
        <f t="shared" si="40"/>
        <v>3</v>
      </c>
      <c r="H881" s="3">
        <f t="shared" si="39"/>
        <v>5.9429276424610959</v>
      </c>
      <c r="I881" s="3">
        <f t="shared" si="41"/>
        <v>8.6608231087616243</v>
      </c>
    </row>
    <row r="882" spans="2:9">
      <c r="B882" s="3">
        <v>879</v>
      </c>
      <c r="C882" s="3">
        <v>16</v>
      </c>
      <c r="D882" s="3">
        <v>5</v>
      </c>
      <c r="E882" s="3">
        <v>109</v>
      </c>
      <c r="F882" s="3">
        <v>115</v>
      </c>
      <c r="G882" s="3">
        <f t="shared" si="40"/>
        <v>-6</v>
      </c>
      <c r="H882" s="3">
        <f t="shared" si="39"/>
        <v>6.2603632894033909</v>
      </c>
      <c r="I882" s="3">
        <f t="shared" si="41"/>
        <v>150.31650798815031</v>
      </c>
    </row>
    <row r="883" spans="2:9">
      <c r="B883" s="3">
        <v>880</v>
      </c>
      <c r="C883" s="3">
        <v>10</v>
      </c>
      <c r="D883" s="3">
        <v>9</v>
      </c>
      <c r="E883" s="3">
        <v>95</v>
      </c>
      <c r="F883" s="3">
        <v>108</v>
      </c>
      <c r="G883" s="3">
        <f t="shared" si="40"/>
        <v>-13</v>
      </c>
      <c r="H883" s="3">
        <f t="shared" si="39"/>
        <v>3.8425526065935025</v>
      </c>
      <c r="I883" s="3">
        <f t="shared" si="41"/>
        <v>283.67157830586962</v>
      </c>
    </row>
    <row r="884" spans="2:9">
      <c r="B884" s="3">
        <v>881</v>
      </c>
      <c r="C884" s="3">
        <v>4</v>
      </c>
      <c r="D884" s="3">
        <v>12</v>
      </c>
      <c r="E884" s="3">
        <v>90</v>
      </c>
      <c r="F884" s="3">
        <v>94</v>
      </c>
      <c r="G884" s="3">
        <f t="shared" si="40"/>
        <v>-4</v>
      </c>
      <c r="H884" s="3">
        <f t="shared" si="39"/>
        <v>-5.0903765746225424</v>
      </c>
      <c r="I884" s="3">
        <f t="shared" si="41"/>
        <v>1.1889210744855889</v>
      </c>
    </row>
    <row r="885" spans="2:9">
      <c r="B885" s="3">
        <v>882</v>
      </c>
      <c r="C885" s="3">
        <v>28</v>
      </c>
      <c r="D885" s="3">
        <v>19</v>
      </c>
      <c r="E885" s="3">
        <v>79</v>
      </c>
      <c r="F885" s="3">
        <v>85</v>
      </c>
      <c r="G885" s="3">
        <f t="shared" si="40"/>
        <v>-6</v>
      </c>
      <c r="H885" s="3">
        <f t="shared" si="39"/>
        <v>8.9594184863774196</v>
      </c>
      <c r="I885" s="3">
        <f t="shared" si="41"/>
        <v>223.78420145057049</v>
      </c>
    </row>
    <row r="886" spans="2:9">
      <c r="B886" s="3">
        <v>883</v>
      </c>
      <c r="C886" s="3">
        <v>22</v>
      </c>
      <c r="D886" s="3">
        <v>17</v>
      </c>
      <c r="E886" s="3">
        <v>81</v>
      </c>
      <c r="F886" s="3">
        <v>76</v>
      </c>
      <c r="G886" s="3">
        <f t="shared" si="40"/>
        <v>5</v>
      </c>
      <c r="H886" s="3">
        <f t="shared" si="39"/>
        <v>-0.22931101834006951</v>
      </c>
      <c r="I886" s="3">
        <f t="shared" si="41"/>
        <v>27.345693726532858</v>
      </c>
    </row>
    <row r="887" spans="2:9">
      <c r="B887" s="3">
        <v>884</v>
      </c>
      <c r="C887" s="3">
        <v>23</v>
      </c>
      <c r="D887" s="3">
        <v>18</v>
      </c>
      <c r="E887" s="3">
        <v>82</v>
      </c>
      <c r="F887" s="3">
        <v>73</v>
      </c>
      <c r="G887" s="3">
        <f t="shared" si="40"/>
        <v>9</v>
      </c>
      <c r="H887" s="3">
        <f t="shared" si="39"/>
        <v>3.2192142878869414</v>
      </c>
      <c r="I887" s="3">
        <f t="shared" si="41"/>
        <v>33.417483449370479</v>
      </c>
    </row>
    <row r="888" spans="2:9">
      <c r="B888" s="3">
        <v>885</v>
      </c>
      <c r="C888" s="3">
        <v>24</v>
      </c>
      <c r="D888" s="3">
        <v>3</v>
      </c>
      <c r="E888" s="3">
        <v>99</v>
      </c>
      <c r="F888" s="3">
        <v>87</v>
      </c>
      <c r="G888" s="3">
        <f t="shared" si="40"/>
        <v>12</v>
      </c>
      <c r="H888" s="3">
        <f t="shared" si="39"/>
        <v>10.109704346128909</v>
      </c>
      <c r="I888" s="3">
        <f t="shared" si="41"/>
        <v>3.5732176590439342</v>
      </c>
    </row>
    <row r="889" spans="2:9">
      <c r="B889" s="3">
        <v>886</v>
      </c>
      <c r="C889" s="3">
        <v>1</v>
      </c>
      <c r="D889" s="3">
        <v>21</v>
      </c>
      <c r="E889" s="3">
        <v>91</v>
      </c>
      <c r="F889" s="3">
        <v>112</v>
      </c>
      <c r="G889" s="3">
        <f t="shared" si="40"/>
        <v>-21</v>
      </c>
      <c r="H889" s="3">
        <f t="shared" si="39"/>
        <v>-1.9343874942438519</v>
      </c>
      <c r="I889" s="3">
        <f t="shared" si="41"/>
        <v>363.49758021964527</v>
      </c>
    </row>
    <row r="890" spans="2:9">
      <c r="B890" s="3">
        <v>887</v>
      </c>
      <c r="C890" s="3">
        <v>14</v>
      </c>
      <c r="D890" s="3">
        <v>15</v>
      </c>
      <c r="E890" s="3">
        <v>88</v>
      </c>
      <c r="F890" s="3">
        <v>93</v>
      </c>
      <c r="G890" s="3">
        <f t="shared" si="40"/>
        <v>-5</v>
      </c>
      <c r="H890" s="3">
        <f t="shared" si="39"/>
        <v>-1.5226885403137822</v>
      </c>
      <c r="I890" s="3">
        <f t="shared" si="41"/>
        <v>12.091694987665095</v>
      </c>
    </row>
    <row r="891" spans="2:9">
      <c r="B891" s="3">
        <v>888</v>
      </c>
      <c r="C891" s="3">
        <v>4</v>
      </c>
      <c r="D891" s="3">
        <v>25</v>
      </c>
      <c r="E891" s="3">
        <v>73</v>
      </c>
      <c r="F891" s="3">
        <v>100</v>
      </c>
      <c r="G891" s="3">
        <f t="shared" si="40"/>
        <v>-27</v>
      </c>
      <c r="H891" s="3">
        <f t="shared" si="39"/>
        <v>-11.652904079466619</v>
      </c>
      <c r="I891" s="3">
        <f t="shared" si="41"/>
        <v>235.53335319405232</v>
      </c>
    </row>
    <row r="892" spans="2:9">
      <c r="B892" s="3">
        <v>889</v>
      </c>
      <c r="C892" s="3">
        <v>6</v>
      </c>
      <c r="D892" s="3">
        <v>9</v>
      </c>
      <c r="E892" s="3">
        <v>107</v>
      </c>
      <c r="F892" s="3">
        <v>105</v>
      </c>
      <c r="G892" s="3">
        <f t="shared" si="40"/>
        <v>2</v>
      </c>
      <c r="H892" s="3">
        <f t="shared" si="39"/>
        <v>12.71309241813579</v>
      </c>
      <c r="I892" s="3">
        <f t="shared" si="41"/>
        <v>114.77034915951856</v>
      </c>
    </row>
    <row r="893" spans="2:9">
      <c r="B893" s="3">
        <v>890</v>
      </c>
      <c r="C893" s="3">
        <v>7</v>
      </c>
      <c r="D893" s="3">
        <v>23</v>
      </c>
      <c r="E893" s="3">
        <v>109</v>
      </c>
      <c r="F893" s="3">
        <v>106</v>
      </c>
      <c r="G893" s="3">
        <f t="shared" si="40"/>
        <v>3</v>
      </c>
      <c r="H893" s="3">
        <f t="shared" si="39"/>
        <v>-5.0450377309893666</v>
      </c>
      <c r="I893" s="3">
        <f t="shared" si="41"/>
        <v>64.722632093042549</v>
      </c>
    </row>
    <row r="894" spans="2:9">
      <c r="B894" s="3">
        <v>891</v>
      </c>
      <c r="C894" s="3">
        <v>26</v>
      </c>
      <c r="D894" s="3">
        <v>18</v>
      </c>
      <c r="E894" s="3">
        <v>96</v>
      </c>
      <c r="F894" s="3">
        <v>90</v>
      </c>
      <c r="G894" s="3">
        <f t="shared" si="40"/>
        <v>6</v>
      </c>
      <c r="H894" s="3">
        <f t="shared" si="39"/>
        <v>2.904503462038782</v>
      </c>
      <c r="I894" s="3">
        <f t="shared" si="41"/>
        <v>9.5820988165298875</v>
      </c>
    </row>
    <row r="895" spans="2:9">
      <c r="B895" s="3">
        <v>892</v>
      </c>
      <c r="C895" s="3">
        <v>20</v>
      </c>
      <c r="D895" s="3">
        <v>27</v>
      </c>
      <c r="E895" s="3">
        <v>92</v>
      </c>
      <c r="F895" s="3">
        <v>79</v>
      </c>
      <c r="G895" s="3">
        <f t="shared" si="40"/>
        <v>13</v>
      </c>
      <c r="H895" s="3">
        <f t="shared" si="39"/>
        <v>5.0649763998840447</v>
      </c>
      <c r="I895" s="3">
        <f t="shared" si="41"/>
        <v>62.964599534397173</v>
      </c>
    </row>
    <row r="896" spans="2:9">
      <c r="B896" s="3">
        <v>893</v>
      </c>
      <c r="C896" s="3">
        <v>2</v>
      </c>
      <c r="D896" s="3">
        <v>29</v>
      </c>
      <c r="E896" s="3">
        <v>98</v>
      </c>
      <c r="F896" s="3">
        <v>91</v>
      </c>
      <c r="G896" s="3">
        <f t="shared" si="40"/>
        <v>7</v>
      </c>
      <c r="H896" s="3">
        <f t="shared" si="39"/>
        <v>7.1563336454144739</v>
      </c>
      <c r="I896" s="3">
        <f t="shared" si="41"/>
        <v>2.4440208688578463E-2</v>
      </c>
    </row>
    <row r="897" spans="2:9">
      <c r="B897" s="3">
        <v>894</v>
      </c>
      <c r="C897" s="3">
        <v>5</v>
      </c>
      <c r="D897" s="3">
        <v>12</v>
      </c>
      <c r="E897" s="3">
        <v>78</v>
      </c>
      <c r="F897" s="3">
        <v>95</v>
      </c>
      <c r="G897" s="3">
        <f t="shared" si="40"/>
        <v>-17</v>
      </c>
      <c r="H897" s="3">
        <f t="shared" si="39"/>
        <v>-9.5155826281804856E-2</v>
      </c>
      <c r="I897" s="3">
        <f t="shared" si="41"/>
        <v>285.77375653769406</v>
      </c>
    </row>
    <row r="898" spans="2:9">
      <c r="B898" s="3">
        <v>895</v>
      </c>
      <c r="C898" s="3">
        <v>8</v>
      </c>
      <c r="D898" s="3">
        <v>11</v>
      </c>
      <c r="E898" s="3">
        <v>84</v>
      </c>
      <c r="F898" s="3">
        <v>89</v>
      </c>
      <c r="G898" s="3">
        <f t="shared" si="40"/>
        <v>-5</v>
      </c>
      <c r="H898" s="3">
        <f t="shared" si="39"/>
        <v>4.6768113284824535</v>
      </c>
      <c r="I898" s="3">
        <f t="shared" si="41"/>
        <v>93.640677487046361</v>
      </c>
    </row>
    <row r="899" spans="2:9">
      <c r="B899" s="3">
        <v>896</v>
      </c>
      <c r="C899" s="3">
        <v>10</v>
      </c>
      <c r="D899" s="3">
        <v>28</v>
      </c>
      <c r="E899" s="3">
        <v>95</v>
      </c>
      <c r="F899" s="3">
        <v>92</v>
      </c>
      <c r="G899" s="3">
        <f t="shared" si="40"/>
        <v>3</v>
      </c>
      <c r="H899" s="3">
        <f t="shared" si="39"/>
        <v>-2.3928895734975546</v>
      </c>
      <c r="I899" s="3">
        <f t="shared" si="41"/>
        <v>29.083257951938638</v>
      </c>
    </row>
    <row r="900" spans="2:9">
      <c r="B900" s="3">
        <v>897</v>
      </c>
      <c r="C900" s="3">
        <v>16</v>
      </c>
      <c r="D900" s="3">
        <v>24</v>
      </c>
      <c r="E900" s="3">
        <v>73</v>
      </c>
      <c r="F900" s="3">
        <v>98</v>
      </c>
      <c r="G900" s="3">
        <f t="shared" si="40"/>
        <v>-25</v>
      </c>
      <c r="H900" s="3">
        <f t="shared" ref="H900:H963" si="42">home_edge+VLOOKUP(C900,lookup,3)-VLOOKUP(D900,lookup,3)</f>
        <v>-4.7771007917772428</v>
      </c>
      <c r="I900" s="3">
        <f t="shared" si="41"/>
        <v>408.96565238593661</v>
      </c>
    </row>
    <row r="901" spans="2:9">
      <c r="B901" s="3">
        <v>898</v>
      </c>
      <c r="C901" s="3">
        <v>22</v>
      </c>
      <c r="D901" s="3">
        <v>3</v>
      </c>
      <c r="E901" s="3">
        <v>82</v>
      </c>
      <c r="F901" s="3">
        <v>88</v>
      </c>
      <c r="G901" s="3">
        <f t="shared" ref="G901:G964" si="43">E901-F901</f>
        <v>-6</v>
      </c>
      <c r="H901" s="3">
        <f t="shared" si="42"/>
        <v>2.3122737880941262</v>
      </c>
      <c r="I901" s="3">
        <f t="shared" ref="I901:I964" si="44">(G901-H901)^2</f>
        <v>69.093895528236672</v>
      </c>
    </row>
    <row r="902" spans="2:9">
      <c r="B902" s="3">
        <v>899</v>
      </c>
      <c r="C902" s="3">
        <v>13</v>
      </c>
      <c r="D902" s="3">
        <v>19</v>
      </c>
      <c r="E902" s="3">
        <v>117</v>
      </c>
      <c r="F902" s="3">
        <v>103</v>
      </c>
      <c r="G902" s="3">
        <f t="shared" si="43"/>
        <v>14</v>
      </c>
      <c r="H902" s="3">
        <f t="shared" si="42"/>
        <v>15.054013083205874</v>
      </c>
      <c r="I902" s="3">
        <f t="shared" si="44"/>
        <v>1.1109435795691518</v>
      </c>
    </row>
    <row r="903" spans="2:9">
      <c r="B903" s="3">
        <v>900</v>
      </c>
      <c r="C903" s="3">
        <v>29</v>
      </c>
      <c r="D903" s="3">
        <v>2</v>
      </c>
      <c r="E903" s="3">
        <v>99</v>
      </c>
      <c r="F903" s="3">
        <v>104</v>
      </c>
      <c r="G903" s="3">
        <f t="shared" si="43"/>
        <v>-5</v>
      </c>
      <c r="H903" s="3">
        <f t="shared" si="42"/>
        <v>-0.44797340825249665</v>
      </c>
      <c r="I903" s="3">
        <f t="shared" si="44"/>
        <v>20.720946091976391</v>
      </c>
    </row>
    <row r="904" spans="2:9">
      <c r="B904" s="3">
        <v>901</v>
      </c>
      <c r="C904" s="3">
        <v>1</v>
      </c>
      <c r="D904" s="3">
        <v>9</v>
      </c>
      <c r="E904" s="3">
        <v>121</v>
      </c>
      <c r="F904" s="3">
        <v>96</v>
      </c>
      <c r="G904" s="3">
        <f t="shared" si="43"/>
        <v>25</v>
      </c>
      <c r="H904" s="3">
        <f t="shared" si="42"/>
        <v>3.7248483826758867</v>
      </c>
      <c r="I904" s="3">
        <f t="shared" si="44"/>
        <v>452.63207634012883</v>
      </c>
    </row>
    <row r="905" spans="2:9">
      <c r="B905" s="3">
        <v>902</v>
      </c>
      <c r="C905" s="3">
        <v>14</v>
      </c>
      <c r="D905" s="3">
        <v>28</v>
      </c>
      <c r="E905" s="3">
        <v>79</v>
      </c>
      <c r="F905" s="3">
        <v>78</v>
      </c>
      <c r="G905" s="3">
        <f t="shared" si="43"/>
        <v>1</v>
      </c>
      <c r="H905" s="3">
        <f t="shared" si="42"/>
        <v>-4.823123116016915</v>
      </c>
      <c r="I905" s="3">
        <f t="shared" si="44"/>
        <v>33.908762824290548</v>
      </c>
    </row>
    <row r="906" spans="2:9">
      <c r="B906" s="3">
        <v>903</v>
      </c>
      <c r="C906" s="3">
        <v>17</v>
      </c>
      <c r="D906" s="3">
        <v>12</v>
      </c>
      <c r="E906" s="3">
        <v>99</v>
      </c>
      <c r="F906" s="3">
        <v>108</v>
      </c>
      <c r="G906" s="3">
        <f t="shared" si="43"/>
        <v>-9</v>
      </c>
      <c r="H906" s="3">
        <f t="shared" si="42"/>
        <v>6.7283688337851046</v>
      </c>
      <c r="I906" s="3">
        <f t="shared" si="44"/>
        <v>247.38158617158263</v>
      </c>
    </row>
    <row r="907" spans="2:9">
      <c r="B907" s="3">
        <v>904</v>
      </c>
      <c r="C907" s="3">
        <v>4</v>
      </c>
      <c r="D907" s="3">
        <v>24</v>
      </c>
      <c r="E907" s="3">
        <v>103</v>
      </c>
      <c r="F907" s="3">
        <v>107</v>
      </c>
      <c r="G907" s="3">
        <f t="shared" si="43"/>
        <v>-4</v>
      </c>
      <c r="H907" s="3">
        <f t="shared" si="42"/>
        <v>-12.678504710940384</v>
      </c>
      <c r="I907" s="3">
        <f t="shared" si="44"/>
        <v>75.316444017814433</v>
      </c>
    </row>
    <row r="908" spans="2:9">
      <c r="B908" s="3">
        <v>905</v>
      </c>
      <c r="C908" s="3">
        <v>6</v>
      </c>
      <c r="D908" s="3">
        <v>26</v>
      </c>
      <c r="E908" s="3">
        <v>119</v>
      </c>
      <c r="F908" s="3">
        <v>108</v>
      </c>
      <c r="G908" s="3">
        <f t="shared" si="43"/>
        <v>11</v>
      </c>
      <c r="H908" s="3">
        <f t="shared" si="42"/>
        <v>5.023934316021057</v>
      </c>
      <c r="I908" s="3">
        <f t="shared" si="44"/>
        <v>35.713361059230714</v>
      </c>
    </row>
    <row r="909" spans="2:9">
      <c r="B909" s="3">
        <v>906</v>
      </c>
      <c r="C909" s="3">
        <v>7</v>
      </c>
      <c r="D909" s="3">
        <v>25</v>
      </c>
      <c r="E909" s="3">
        <v>78</v>
      </c>
      <c r="F909" s="3">
        <v>93</v>
      </c>
      <c r="G909" s="3">
        <f t="shared" si="43"/>
        <v>-15</v>
      </c>
      <c r="H909" s="3">
        <f t="shared" si="42"/>
        <v>-8.3130010754398391</v>
      </c>
      <c r="I909" s="3">
        <f t="shared" si="44"/>
        <v>44.715954617068746</v>
      </c>
    </row>
    <row r="910" spans="2:9">
      <c r="B910" s="3">
        <v>907</v>
      </c>
      <c r="C910" s="3">
        <v>11</v>
      </c>
      <c r="D910" s="3">
        <v>9</v>
      </c>
      <c r="E910" s="3">
        <v>115</v>
      </c>
      <c r="F910" s="3">
        <v>101</v>
      </c>
      <c r="G910" s="3">
        <f t="shared" si="43"/>
        <v>14</v>
      </c>
      <c r="H910" s="3">
        <f t="shared" si="42"/>
        <v>8.2951971480179907</v>
      </c>
      <c r="I910" s="3">
        <f t="shared" si="44"/>
        <v>32.544775579982065</v>
      </c>
    </row>
    <row r="911" spans="2:9">
      <c r="B911" s="3">
        <v>908</v>
      </c>
      <c r="C911" s="3">
        <v>18</v>
      </c>
      <c r="D911" s="3">
        <v>27</v>
      </c>
      <c r="E911" s="3">
        <v>86</v>
      </c>
      <c r="F911" s="3">
        <v>84</v>
      </c>
      <c r="G911" s="3">
        <f t="shared" si="43"/>
        <v>2</v>
      </c>
      <c r="H911" s="3">
        <f t="shared" si="42"/>
        <v>7.415445055171074</v>
      </c>
      <c r="I911" s="3">
        <f t="shared" si="44"/>
        <v>29.327045145576836</v>
      </c>
    </row>
    <row r="912" spans="2:9">
      <c r="B912" s="3">
        <v>909</v>
      </c>
      <c r="C912" s="3">
        <v>19</v>
      </c>
      <c r="D912" s="3">
        <v>21</v>
      </c>
      <c r="E912" s="3">
        <v>96</v>
      </c>
      <c r="F912" s="3">
        <v>104</v>
      </c>
      <c r="G912" s="3">
        <f t="shared" si="43"/>
        <v>-8</v>
      </c>
      <c r="H912" s="3">
        <f t="shared" si="42"/>
        <v>-1.674851946044124</v>
      </c>
      <c r="I912" s="3">
        <f t="shared" si="44"/>
        <v>40.0074979044618</v>
      </c>
    </row>
    <row r="913" spans="2:9">
      <c r="B913" s="3">
        <v>910</v>
      </c>
      <c r="C913" s="3">
        <v>15</v>
      </c>
      <c r="D913" s="3">
        <v>22</v>
      </c>
      <c r="E913" s="3">
        <v>90</v>
      </c>
      <c r="F913" s="3">
        <v>78</v>
      </c>
      <c r="G913" s="3">
        <f t="shared" si="43"/>
        <v>12</v>
      </c>
      <c r="H913" s="3">
        <f t="shared" si="42"/>
        <v>1.7891853771165671</v>
      </c>
      <c r="I913" s="3">
        <f t="shared" si="44"/>
        <v>104.26073526289014</v>
      </c>
    </row>
    <row r="914" spans="2:9">
      <c r="B914" s="3">
        <v>911</v>
      </c>
      <c r="C914" s="3">
        <v>16</v>
      </c>
      <c r="D914" s="3">
        <v>4</v>
      </c>
      <c r="E914" s="3">
        <v>110</v>
      </c>
      <c r="F914" s="3">
        <v>81</v>
      </c>
      <c r="G914" s="3">
        <f t="shared" si="43"/>
        <v>29</v>
      </c>
      <c r="H914" s="3">
        <f t="shared" si="42"/>
        <v>11.255584037744129</v>
      </c>
      <c r="I914" s="3">
        <f t="shared" si="44"/>
        <v>314.86429784156098</v>
      </c>
    </row>
    <row r="915" spans="2:9">
      <c r="B915" s="3">
        <v>912</v>
      </c>
      <c r="C915" s="3">
        <v>25</v>
      </c>
      <c r="D915" s="3">
        <v>14</v>
      </c>
      <c r="E915" s="3">
        <v>98</v>
      </c>
      <c r="F915" s="3">
        <v>84</v>
      </c>
      <c r="G915" s="3">
        <f t="shared" si="43"/>
        <v>14</v>
      </c>
      <c r="H915" s="3">
        <f t="shared" si="42"/>
        <v>16.567873445501199</v>
      </c>
      <c r="I915" s="3">
        <f t="shared" si="44"/>
        <v>6.5939740321102001</v>
      </c>
    </row>
    <row r="916" spans="2:9">
      <c r="B916" s="3">
        <v>913</v>
      </c>
      <c r="C916" s="3">
        <v>10</v>
      </c>
      <c r="D916" s="3">
        <v>26</v>
      </c>
      <c r="E916" s="3">
        <v>101</v>
      </c>
      <c r="F916" s="3">
        <v>98</v>
      </c>
      <c r="G916" s="3">
        <f t="shared" si="43"/>
        <v>3</v>
      </c>
      <c r="H916" s="3">
        <f t="shared" si="42"/>
        <v>-3.8466054955212301</v>
      </c>
      <c r="I916" s="3">
        <f t="shared" si="44"/>
        <v>46.876006811301501</v>
      </c>
    </row>
    <row r="917" spans="2:9">
      <c r="B917" s="3">
        <v>914</v>
      </c>
      <c r="C917" s="3">
        <v>13</v>
      </c>
      <c r="D917" s="3">
        <v>3</v>
      </c>
      <c r="E917" s="3">
        <v>107</v>
      </c>
      <c r="F917" s="3">
        <v>66</v>
      </c>
      <c r="G917" s="3">
        <f t="shared" si="43"/>
        <v>41</v>
      </c>
      <c r="H917" s="3">
        <f t="shared" si="42"/>
        <v>10.142308219161293</v>
      </c>
      <c r="I917" s="3">
        <f t="shared" si="44"/>
        <v>952.19714204124068</v>
      </c>
    </row>
    <row r="918" spans="2:9">
      <c r="B918" s="3">
        <v>915</v>
      </c>
      <c r="C918" s="3">
        <v>2</v>
      </c>
      <c r="D918" s="3">
        <v>18</v>
      </c>
      <c r="E918" s="3">
        <v>97</v>
      </c>
      <c r="F918" s="3">
        <v>89</v>
      </c>
      <c r="G918" s="3">
        <f t="shared" si="43"/>
        <v>8</v>
      </c>
      <c r="H918" s="3">
        <f t="shared" si="42"/>
        <v>2.2171174662473372</v>
      </c>
      <c r="I918" s="3">
        <f t="shared" si="44"/>
        <v>33.441730399181615</v>
      </c>
    </row>
    <row r="919" spans="2:9">
      <c r="B919" s="3">
        <v>916</v>
      </c>
      <c r="C919" s="3">
        <v>1</v>
      </c>
      <c r="D919" s="3">
        <v>7</v>
      </c>
      <c r="E919" s="3">
        <v>105</v>
      </c>
      <c r="F919" s="3">
        <v>102</v>
      </c>
      <c r="G919" s="3">
        <f t="shared" si="43"/>
        <v>3</v>
      </c>
      <c r="H919" s="3">
        <f t="shared" si="42"/>
        <v>4.1201973042833497</v>
      </c>
      <c r="I919" s="3">
        <f t="shared" si="44"/>
        <v>1.2548420005236836</v>
      </c>
    </row>
    <row r="920" spans="2:9">
      <c r="B920" s="3">
        <v>917</v>
      </c>
      <c r="C920" s="3">
        <v>8</v>
      </c>
      <c r="D920" s="3">
        <v>5</v>
      </c>
      <c r="E920" s="3">
        <v>85</v>
      </c>
      <c r="F920" s="3">
        <v>84</v>
      </c>
      <c r="G920" s="3">
        <f t="shared" si="43"/>
        <v>1</v>
      </c>
      <c r="H920" s="3">
        <f t="shared" si="42"/>
        <v>8.3578595352129632</v>
      </c>
      <c r="I920" s="3">
        <f t="shared" si="44"/>
        <v>54.138096939924324</v>
      </c>
    </row>
    <row r="921" spans="2:9">
      <c r="B921" s="3">
        <v>918</v>
      </c>
      <c r="C921" s="3">
        <v>20</v>
      </c>
      <c r="D921" s="3">
        <v>22</v>
      </c>
      <c r="E921" s="3">
        <v>119</v>
      </c>
      <c r="F921" s="3">
        <v>114</v>
      </c>
      <c r="G921" s="3">
        <f t="shared" si="43"/>
        <v>5</v>
      </c>
      <c r="H921" s="3">
        <f t="shared" si="42"/>
        <v>4.6425438760985518</v>
      </c>
      <c r="I921" s="3">
        <f t="shared" si="44"/>
        <v>0.1277748805146475</v>
      </c>
    </row>
    <row r="922" spans="2:9">
      <c r="B922" s="3">
        <v>919</v>
      </c>
      <c r="C922" s="3">
        <v>21</v>
      </c>
      <c r="D922" s="3">
        <v>24</v>
      </c>
      <c r="E922" s="3">
        <v>88</v>
      </c>
      <c r="F922" s="3">
        <v>92</v>
      </c>
      <c r="G922" s="3">
        <f t="shared" si="43"/>
        <v>-4</v>
      </c>
      <c r="H922" s="3">
        <f t="shared" si="42"/>
        <v>-3.2840169083864001</v>
      </c>
      <c r="I922" s="3">
        <f t="shared" si="44"/>
        <v>0.51263178747656857</v>
      </c>
    </row>
    <row r="923" spans="2:9">
      <c r="B923" s="3">
        <v>920</v>
      </c>
      <c r="C923" s="3">
        <v>17</v>
      </c>
      <c r="D923" s="3">
        <v>10</v>
      </c>
      <c r="E923" s="3">
        <v>95</v>
      </c>
      <c r="F923" s="3">
        <v>96</v>
      </c>
      <c r="G923" s="3">
        <f t="shared" si="43"/>
        <v>-1</v>
      </c>
      <c r="H923" s="3">
        <f t="shared" si="42"/>
        <v>10.949301113341878</v>
      </c>
      <c r="I923" s="3">
        <f t="shared" si="44"/>
        <v>142.78579709731346</v>
      </c>
    </row>
    <row r="924" spans="2:9">
      <c r="B924" s="3">
        <v>921</v>
      </c>
      <c r="C924" s="3">
        <v>12</v>
      </c>
      <c r="D924" s="3">
        <v>29</v>
      </c>
      <c r="E924" s="3">
        <v>96</v>
      </c>
      <c r="F924" s="3">
        <v>75</v>
      </c>
      <c r="G924" s="3">
        <f t="shared" si="43"/>
        <v>21</v>
      </c>
      <c r="H924" s="3">
        <f t="shared" si="42"/>
        <v>4.8638663066604737</v>
      </c>
      <c r="I924" s="3">
        <f t="shared" si="44"/>
        <v>260.37481056932711</v>
      </c>
    </row>
    <row r="925" spans="2:9">
      <c r="B925" s="3">
        <v>922</v>
      </c>
      <c r="C925" s="3">
        <v>3</v>
      </c>
      <c r="D925" s="3">
        <v>28</v>
      </c>
      <c r="E925" s="3">
        <v>100</v>
      </c>
      <c r="F925" s="3">
        <v>82</v>
      </c>
      <c r="G925" s="3">
        <f t="shared" si="43"/>
        <v>18</v>
      </c>
      <c r="H925" s="3">
        <f t="shared" si="42"/>
        <v>2.6606466148291386</v>
      </c>
      <c r="I925" s="3">
        <f t="shared" si="44"/>
        <v>235.29576227515275</v>
      </c>
    </row>
    <row r="926" spans="2:9">
      <c r="B926" s="3">
        <v>923</v>
      </c>
      <c r="C926" s="3">
        <v>19</v>
      </c>
      <c r="D926" s="3">
        <v>24</v>
      </c>
      <c r="E926" s="3">
        <v>113</v>
      </c>
      <c r="F926" s="3">
        <v>96</v>
      </c>
      <c r="G926" s="3">
        <f t="shared" si="43"/>
        <v>17</v>
      </c>
      <c r="H926" s="3">
        <f t="shared" si="42"/>
        <v>-8.3130489730115134</v>
      </c>
      <c r="I926" s="3">
        <f t="shared" si="44"/>
        <v>640.75044831007915</v>
      </c>
    </row>
    <row r="927" spans="2:9">
      <c r="B927" s="3">
        <v>924</v>
      </c>
      <c r="C927" s="3">
        <v>25</v>
      </c>
      <c r="D927" s="3">
        <v>4</v>
      </c>
      <c r="E927" s="3">
        <v>91</v>
      </c>
      <c r="F927" s="3">
        <v>86</v>
      </c>
      <c r="G927" s="3">
        <f t="shared" si="43"/>
        <v>5</v>
      </c>
      <c r="H927" s="3">
        <f t="shared" si="42"/>
        <v>18.361264316628596</v>
      </c>
      <c r="I927" s="3">
        <f t="shared" si="44"/>
        <v>178.52338413881262</v>
      </c>
    </row>
    <row r="928" spans="2:9">
      <c r="B928" s="3">
        <v>925</v>
      </c>
      <c r="C928" s="3">
        <v>23</v>
      </c>
      <c r="D928" s="3">
        <v>6</v>
      </c>
      <c r="E928" s="3">
        <v>132</v>
      </c>
      <c r="F928" s="3">
        <v>106</v>
      </c>
      <c r="G928" s="3">
        <f t="shared" si="43"/>
        <v>26</v>
      </c>
      <c r="H928" s="3">
        <f t="shared" si="42"/>
        <v>1.9991367469890786</v>
      </c>
      <c r="I928" s="3">
        <f t="shared" si="44"/>
        <v>576.04143688972988</v>
      </c>
    </row>
    <row r="929" spans="2:9">
      <c r="B929" s="3">
        <v>926</v>
      </c>
      <c r="C929" s="3">
        <v>9</v>
      </c>
      <c r="D929" s="3">
        <v>13</v>
      </c>
      <c r="E929" s="3">
        <v>102</v>
      </c>
      <c r="F929" s="3">
        <v>110</v>
      </c>
      <c r="G929" s="3">
        <f t="shared" si="43"/>
        <v>-8</v>
      </c>
      <c r="H929" s="3">
        <f t="shared" si="42"/>
        <v>-8.9758566583385235</v>
      </c>
      <c r="I929" s="3">
        <f t="shared" si="44"/>
        <v>0.95229621762362981</v>
      </c>
    </row>
    <row r="930" spans="2:9">
      <c r="B930" s="3">
        <v>927</v>
      </c>
      <c r="C930" s="3">
        <v>1</v>
      </c>
      <c r="D930" s="3">
        <v>22</v>
      </c>
      <c r="E930" s="3">
        <v>104</v>
      </c>
      <c r="F930" s="3">
        <v>89</v>
      </c>
      <c r="G930" s="3">
        <f t="shared" si="43"/>
        <v>15</v>
      </c>
      <c r="H930" s="3">
        <f t="shared" si="42"/>
        <v>-0.77515396317645902</v>
      </c>
      <c r="I930" s="3">
        <f t="shared" si="44"/>
        <v>248.85548256192195</v>
      </c>
    </row>
    <row r="931" spans="2:9">
      <c r="B931" s="3">
        <v>928</v>
      </c>
      <c r="C931" s="3">
        <v>20</v>
      </c>
      <c r="D931" s="3">
        <v>7</v>
      </c>
      <c r="E931" s="3">
        <v>124</v>
      </c>
      <c r="F931" s="3">
        <v>102</v>
      </c>
      <c r="G931" s="3">
        <f t="shared" si="43"/>
        <v>22</v>
      </c>
      <c r="H931" s="3">
        <f t="shared" si="42"/>
        <v>9.5378951435583623</v>
      </c>
      <c r="I931" s="3">
        <f t="shared" si="44"/>
        <v>155.30405745294624</v>
      </c>
    </row>
    <row r="932" spans="2:9">
      <c r="B932" s="3">
        <v>929</v>
      </c>
      <c r="C932" s="3">
        <v>18</v>
      </c>
      <c r="D932" s="3">
        <v>15</v>
      </c>
      <c r="E932" s="3">
        <v>97</v>
      </c>
      <c r="F932" s="3">
        <v>78</v>
      </c>
      <c r="G932" s="3">
        <f t="shared" si="43"/>
        <v>19</v>
      </c>
      <c r="H932" s="3">
        <f t="shared" si="42"/>
        <v>8.5580072728500021</v>
      </c>
      <c r="I932" s="3">
        <f t="shared" si="44"/>
        <v>109.03521211385345</v>
      </c>
    </row>
    <row r="933" spans="2:9">
      <c r="B933" s="3">
        <v>930</v>
      </c>
      <c r="C933" s="3">
        <v>8</v>
      </c>
      <c r="D933" s="3">
        <v>28</v>
      </c>
      <c r="E933" s="3">
        <v>97</v>
      </c>
      <c r="F933" s="3">
        <v>100</v>
      </c>
      <c r="G933" s="3">
        <f t="shared" si="43"/>
        <v>-3</v>
      </c>
      <c r="H933" s="3">
        <f t="shared" si="42"/>
        <v>3.3823861778283986</v>
      </c>
      <c r="I933" s="3">
        <f t="shared" si="44"/>
        <v>40.734853322934995</v>
      </c>
    </row>
    <row r="934" spans="2:9">
      <c r="B934" s="3">
        <v>931</v>
      </c>
      <c r="C934" s="3">
        <v>17</v>
      </c>
      <c r="D934" s="3">
        <v>11</v>
      </c>
      <c r="E934" s="3">
        <v>85</v>
      </c>
      <c r="F934" s="3">
        <v>98</v>
      </c>
      <c r="G934" s="3">
        <f t="shared" si="43"/>
        <v>-13</v>
      </c>
      <c r="H934" s="3">
        <f t="shared" si="42"/>
        <v>6.4966565719173897</v>
      </c>
      <c r="I934" s="3">
        <f t="shared" si="44"/>
        <v>380.11961748328963</v>
      </c>
    </row>
    <row r="935" spans="2:9">
      <c r="B935" s="3">
        <v>932</v>
      </c>
      <c r="C935" s="3">
        <v>14</v>
      </c>
      <c r="D935" s="3">
        <v>2</v>
      </c>
      <c r="E935" s="3">
        <v>97</v>
      </c>
      <c r="F935" s="3">
        <v>103</v>
      </c>
      <c r="G935" s="3">
        <f t="shared" si="43"/>
        <v>-6</v>
      </c>
      <c r="H935" s="3">
        <f t="shared" si="42"/>
        <v>-5.5894530422491453</v>
      </c>
      <c r="I935" s="3">
        <f t="shared" si="44"/>
        <v>0.16854880451848209</v>
      </c>
    </row>
    <row r="936" spans="2:9">
      <c r="B936" s="3">
        <v>933</v>
      </c>
      <c r="C936" s="3">
        <v>26</v>
      </c>
      <c r="D936" s="3">
        <v>29</v>
      </c>
      <c r="E936" s="3">
        <v>98</v>
      </c>
      <c r="F936" s="3">
        <v>103</v>
      </c>
      <c r="G936" s="3">
        <f t="shared" si="43"/>
        <v>-5</v>
      </c>
      <c r="H936" s="3">
        <f t="shared" si="42"/>
        <v>7.8437196412059187</v>
      </c>
      <c r="I936" s="3">
        <f t="shared" si="44"/>
        <v>164.9611342218987</v>
      </c>
    </row>
    <row r="937" spans="2:9">
      <c r="B937" s="3">
        <v>934</v>
      </c>
      <c r="C937" s="3">
        <v>13</v>
      </c>
      <c r="D937" s="3">
        <v>12</v>
      </c>
      <c r="E937" s="3">
        <v>98</v>
      </c>
      <c r="F937" s="3">
        <v>92</v>
      </c>
      <c r="G937" s="3">
        <f t="shared" si="43"/>
        <v>6</v>
      </c>
      <c r="H937" s="3">
        <f t="shared" si="42"/>
        <v>10.974912127931214</v>
      </c>
      <c r="I937" s="3">
        <f t="shared" si="44"/>
        <v>24.749750680637078</v>
      </c>
    </row>
    <row r="938" spans="2:9">
      <c r="B938" s="3">
        <v>935</v>
      </c>
      <c r="C938" s="3">
        <v>3</v>
      </c>
      <c r="D938" s="3">
        <v>22</v>
      </c>
      <c r="E938" s="3">
        <v>87</v>
      </c>
      <c r="F938" s="3">
        <v>76</v>
      </c>
      <c r="G938" s="3">
        <f t="shared" si="43"/>
        <v>11</v>
      </c>
      <c r="H938" s="3">
        <f t="shared" si="42"/>
        <v>4.39608644906785</v>
      </c>
      <c r="I938" s="3">
        <f t="shared" si="44"/>
        <v>43.611674188185276</v>
      </c>
    </row>
    <row r="939" spans="2:9">
      <c r="B939" s="3">
        <v>936</v>
      </c>
      <c r="C939" s="3">
        <v>19</v>
      </c>
      <c r="D939" s="3">
        <v>5</v>
      </c>
      <c r="E939" s="3">
        <v>105</v>
      </c>
      <c r="F939" s="3">
        <v>95</v>
      </c>
      <c r="G939" s="3">
        <f t="shared" si="43"/>
        <v>10</v>
      </c>
      <c r="H939" s="3">
        <f t="shared" si="42"/>
        <v>2.7244151081691208</v>
      </c>
      <c r="I939" s="3">
        <f t="shared" si="44"/>
        <v>52.934135518237753</v>
      </c>
    </row>
    <row r="940" spans="2:9">
      <c r="B940" s="3">
        <v>937</v>
      </c>
      <c r="C940" s="3">
        <v>15</v>
      </c>
      <c r="D940" s="3">
        <v>7</v>
      </c>
      <c r="E940" s="3">
        <v>101</v>
      </c>
      <c r="F940" s="3">
        <v>76</v>
      </c>
      <c r="G940" s="3">
        <f t="shared" si="43"/>
        <v>25</v>
      </c>
      <c r="H940" s="3">
        <f t="shared" si="42"/>
        <v>6.6845366445763759</v>
      </c>
      <c r="I940" s="3">
        <f t="shared" si="44"/>
        <v>335.4561979238656</v>
      </c>
    </row>
    <row r="941" spans="2:9">
      <c r="B941" s="3">
        <v>938</v>
      </c>
      <c r="C941" s="3">
        <v>16</v>
      </c>
      <c r="D941" s="3">
        <v>8</v>
      </c>
      <c r="E941" s="3">
        <v>94</v>
      </c>
      <c r="F941" s="3">
        <v>102</v>
      </c>
      <c r="G941" s="3">
        <f t="shared" si="43"/>
        <v>-8</v>
      </c>
      <c r="H941" s="3">
        <f t="shared" si="42"/>
        <v>1.2566838727714169</v>
      </c>
      <c r="I941" s="3">
        <f t="shared" si="44"/>
        <v>85.686196320426433</v>
      </c>
    </row>
    <row r="942" spans="2:9">
      <c r="B942" s="3">
        <v>939</v>
      </c>
      <c r="C942" s="3">
        <v>10</v>
      </c>
      <c r="D942" s="3">
        <v>4</v>
      </c>
      <c r="E942" s="3">
        <v>112</v>
      </c>
      <c r="F942" s="3">
        <v>114</v>
      </c>
      <c r="G942" s="3">
        <f t="shared" si="43"/>
        <v>-2</v>
      </c>
      <c r="H942" s="3">
        <f t="shared" si="42"/>
        <v>7.5778045322277467</v>
      </c>
      <c r="I942" s="3">
        <f t="shared" si="44"/>
        <v>91.734339657562373</v>
      </c>
    </row>
    <row r="943" spans="2:9">
      <c r="B943" s="3">
        <v>940</v>
      </c>
      <c r="C943" s="3">
        <v>25</v>
      </c>
      <c r="D943" s="3">
        <v>2</v>
      </c>
      <c r="E943" s="3">
        <v>111</v>
      </c>
      <c r="F943" s="3">
        <v>104</v>
      </c>
      <c r="G943" s="3">
        <f t="shared" si="43"/>
        <v>7</v>
      </c>
      <c r="H943" s="3">
        <f t="shared" si="42"/>
        <v>7.624240284671064</v>
      </c>
      <c r="I943" s="3">
        <f t="shared" si="44"/>
        <v>0.38967593300621095</v>
      </c>
    </row>
    <row r="944" spans="2:9">
      <c r="B944" s="3">
        <v>941</v>
      </c>
      <c r="C944" s="3">
        <v>23</v>
      </c>
      <c r="D944" s="3">
        <v>29</v>
      </c>
      <c r="E944" s="3">
        <v>95</v>
      </c>
      <c r="F944" s="3">
        <v>80</v>
      </c>
      <c r="G944" s="3">
        <f t="shared" si="43"/>
        <v>15</v>
      </c>
      <c r="H944" s="3">
        <f t="shared" si="42"/>
        <v>8.1584304670540782</v>
      </c>
      <c r="I944" s="3">
        <f t="shared" si="44"/>
        <v>46.807073674133882</v>
      </c>
    </row>
    <row r="945" spans="2:9">
      <c r="B945" s="3">
        <v>942</v>
      </c>
      <c r="C945" s="3">
        <v>9</v>
      </c>
      <c r="D945" s="3">
        <v>6</v>
      </c>
      <c r="E945" s="3">
        <v>100</v>
      </c>
      <c r="F945" s="3">
        <v>117</v>
      </c>
      <c r="G945" s="3">
        <f t="shared" si="43"/>
        <v>-17</v>
      </c>
      <c r="H945" s="3">
        <f t="shared" si="42"/>
        <v>-6.0047321809738126</v>
      </c>
      <c r="I945" s="3">
        <f t="shared" si="44"/>
        <v>120.89591441211289</v>
      </c>
    </row>
    <row r="946" spans="2:9">
      <c r="B946" s="3">
        <v>943</v>
      </c>
      <c r="C946" s="3">
        <v>12</v>
      </c>
      <c r="D946" s="3">
        <v>26</v>
      </c>
      <c r="E946" s="3">
        <v>87</v>
      </c>
      <c r="F946" s="3">
        <v>95</v>
      </c>
      <c r="G946" s="3">
        <f t="shared" si="43"/>
        <v>-8</v>
      </c>
      <c r="H946" s="3">
        <f t="shared" si="42"/>
        <v>0.37432678403554309</v>
      </c>
      <c r="I946" s="3">
        <f t="shared" si="44"/>
        <v>70.129349085815065</v>
      </c>
    </row>
    <row r="947" spans="2:9">
      <c r="B947" s="3">
        <v>944</v>
      </c>
      <c r="C947" s="3">
        <v>21</v>
      </c>
      <c r="D947" s="3">
        <v>20</v>
      </c>
      <c r="E947" s="3">
        <v>103</v>
      </c>
      <c r="F947" s="3">
        <v>105</v>
      </c>
      <c r="G947" s="3">
        <f t="shared" si="43"/>
        <v>-2</v>
      </c>
      <c r="H947" s="3">
        <f t="shared" si="42"/>
        <v>3.2250498921308179</v>
      </c>
      <c r="I947" s="3">
        <f t="shared" si="44"/>
        <v>27.301146375256266</v>
      </c>
    </row>
    <row r="948" spans="2:9">
      <c r="B948" s="3">
        <v>945</v>
      </c>
      <c r="C948" s="3">
        <v>11</v>
      </c>
      <c r="D948" s="3">
        <v>1</v>
      </c>
      <c r="E948" s="3">
        <v>85</v>
      </c>
      <c r="F948" s="3">
        <v>68</v>
      </c>
      <c r="G948" s="3">
        <f t="shared" si="43"/>
        <v>17</v>
      </c>
      <c r="H948" s="3">
        <f t="shared" si="42"/>
        <v>7.9245288839230934</v>
      </c>
      <c r="I948" s="3">
        <f t="shared" si="44"/>
        <v>82.364175978746218</v>
      </c>
    </row>
    <row r="949" spans="2:9">
      <c r="B949" s="3">
        <v>946</v>
      </c>
      <c r="C949" s="3">
        <v>27</v>
      </c>
      <c r="D949" s="3">
        <v>24</v>
      </c>
      <c r="E949" s="3">
        <v>113</v>
      </c>
      <c r="F949" s="3">
        <v>116</v>
      </c>
      <c r="G949" s="3">
        <f t="shared" si="43"/>
        <v>-3</v>
      </c>
      <c r="H949" s="3">
        <f t="shared" si="42"/>
        <v>-4.8656829632392853</v>
      </c>
      <c r="I949" s="3">
        <f t="shared" si="44"/>
        <v>3.4807729193213204</v>
      </c>
    </row>
    <row r="950" spans="2:9">
      <c r="B950" s="3">
        <v>947</v>
      </c>
      <c r="C950" s="3">
        <v>5</v>
      </c>
      <c r="D950" s="3">
        <v>19</v>
      </c>
      <c r="E950" s="3">
        <v>104</v>
      </c>
      <c r="F950" s="3">
        <v>99</v>
      </c>
      <c r="G950" s="3">
        <f t="shared" si="43"/>
        <v>5</v>
      </c>
      <c r="H950" s="3">
        <f t="shared" si="42"/>
        <v>3.9839451289928562</v>
      </c>
      <c r="I950" s="3">
        <f t="shared" si="44"/>
        <v>1.0323675008973436</v>
      </c>
    </row>
    <row r="951" spans="2:9">
      <c r="B951" s="3">
        <v>948</v>
      </c>
      <c r="C951" s="3">
        <v>14</v>
      </c>
      <c r="D951" s="3">
        <v>18</v>
      </c>
      <c r="E951" s="3">
        <v>76</v>
      </c>
      <c r="F951" s="3">
        <v>87</v>
      </c>
      <c r="G951" s="3">
        <f t="shared" si="43"/>
        <v>-11</v>
      </c>
      <c r="H951" s="3">
        <f t="shared" si="42"/>
        <v>-6.7265156945827966</v>
      </c>
      <c r="I951" s="3">
        <f t="shared" si="44"/>
        <v>18.262668108647159</v>
      </c>
    </row>
    <row r="952" spans="2:9">
      <c r="B952" s="3">
        <v>949</v>
      </c>
      <c r="C952" s="3">
        <v>17</v>
      </c>
      <c r="D952" s="3">
        <v>28</v>
      </c>
      <c r="E952" s="3">
        <v>89</v>
      </c>
      <c r="F952" s="3">
        <v>96</v>
      </c>
      <c r="G952" s="3">
        <f t="shared" si="43"/>
        <v>-7</v>
      </c>
      <c r="H952" s="3">
        <f t="shared" si="42"/>
        <v>5.2022314212633347</v>
      </c>
      <c r="I952" s="3">
        <f t="shared" si="44"/>
        <v>148.89445165806623</v>
      </c>
    </row>
    <row r="953" spans="2:9">
      <c r="B953" s="3">
        <v>950</v>
      </c>
      <c r="C953" s="3">
        <v>13</v>
      </c>
      <c r="D953" s="3">
        <v>6</v>
      </c>
      <c r="E953" s="3">
        <v>105</v>
      </c>
      <c r="F953" s="3">
        <v>103</v>
      </c>
      <c r="G953" s="3">
        <f t="shared" si="43"/>
        <v>2</v>
      </c>
      <c r="H953" s="3">
        <f t="shared" si="42"/>
        <v>6.325304595945699</v>
      </c>
      <c r="I953" s="3">
        <f t="shared" si="44"/>
        <v>18.708259847708987</v>
      </c>
    </row>
    <row r="954" spans="2:9">
      <c r="B954" s="3">
        <v>951</v>
      </c>
      <c r="C954" s="3">
        <v>3</v>
      </c>
      <c r="D954" s="3">
        <v>16</v>
      </c>
      <c r="E954" s="3">
        <v>113</v>
      </c>
      <c r="F954" s="3">
        <v>110</v>
      </c>
      <c r="G954" s="3">
        <f t="shared" si="43"/>
        <v>3</v>
      </c>
      <c r="H954" s="3">
        <f t="shared" si="42"/>
        <v>4.7299368013912995</v>
      </c>
      <c r="I954" s="3">
        <f t="shared" si="44"/>
        <v>2.9926813368079603</v>
      </c>
    </row>
    <row r="955" spans="2:9">
      <c r="B955" s="3">
        <v>952</v>
      </c>
      <c r="C955" s="3">
        <v>2</v>
      </c>
      <c r="D955" s="3">
        <v>23</v>
      </c>
      <c r="E955" s="3">
        <v>91</v>
      </c>
      <c r="F955" s="3">
        <v>100</v>
      </c>
      <c r="G955" s="3">
        <f t="shared" si="43"/>
        <v>-9</v>
      </c>
      <c r="H955" s="3">
        <f t="shared" si="42"/>
        <v>2.3520832969413843</v>
      </c>
      <c r="I955" s="3">
        <f t="shared" si="44"/>
        <v>128.86979518069555</v>
      </c>
    </row>
    <row r="956" spans="2:9">
      <c r="B956" s="3">
        <v>953</v>
      </c>
      <c r="C956" s="3">
        <v>7</v>
      </c>
      <c r="D956" s="3">
        <v>8</v>
      </c>
      <c r="E956" s="3">
        <v>91</v>
      </c>
      <c r="F956" s="3">
        <v>98</v>
      </c>
      <c r="G956" s="3">
        <f t="shared" si="43"/>
        <v>-7</v>
      </c>
      <c r="H956" s="3">
        <f t="shared" si="42"/>
        <v>-3.3048170423649426</v>
      </c>
      <c r="I956" s="3">
        <f t="shared" si="44"/>
        <v>13.65437709039657</v>
      </c>
    </row>
    <row r="957" spans="2:9">
      <c r="B957" s="3">
        <v>954</v>
      </c>
      <c r="C957" s="3">
        <v>9</v>
      </c>
      <c r="D957" s="3">
        <v>29</v>
      </c>
      <c r="E957" s="3">
        <v>96</v>
      </c>
      <c r="F957" s="3">
        <v>99</v>
      </c>
      <c r="G957" s="3">
        <f t="shared" si="43"/>
        <v>-3</v>
      </c>
      <c r="H957" s="3">
        <f t="shared" si="42"/>
        <v>0.15456153909118631</v>
      </c>
      <c r="I957" s="3">
        <f t="shared" si="44"/>
        <v>9.951258503913353</v>
      </c>
    </row>
    <row r="958" spans="2:9">
      <c r="B958" s="3">
        <v>955</v>
      </c>
      <c r="C958" s="3">
        <v>12</v>
      </c>
      <c r="D958" s="3">
        <v>10</v>
      </c>
      <c r="E958" s="3">
        <v>93</v>
      </c>
      <c r="F958" s="3">
        <v>86</v>
      </c>
      <c r="G958" s="3">
        <f t="shared" si="43"/>
        <v>7</v>
      </c>
      <c r="H958" s="3">
        <f t="shared" si="42"/>
        <v>7.5751123981377617</v>
      </c>
      <c r="I958" s="3">
        <f t="shared" si="44"/>
        <v>0.33075427049176737</v>
      </c>
    </row>
    <row r="959" spans="2:9">
      <c r="B959" s="3">
        <v>956</v>
      </c>
      <c r="C959" s="3">
        <v>5</v>
      </c>
      <c r="D959" s="3">
        <v>18</v>
      </c>
      <c r="E959" s="3">
        <v>100</v>
      </c>
      <c r="F959" s="3">
        <v>97</v>
      </c>
      <c r="G959" s="3">
        <f t="shared" si="43"/>
        <v>3</v>
      </c>
      <c r="H959" s="3">
        <f t="shared" si="42"/>
        <v>-3.5246858173694564</v>
      </c>
      <c r="I959" s="3">
        <f t="shared" si="44"/>
        <v>42.571525015382129</v>
      </c>
    </row>
    <row r="960" spans="2:9">
      <c r="B960" s="3">
        <v>957</v>
      </c>
      <c r="C960" s="3">
        <v>15</v>
      </c>
      <c r="D960" s="3">
        <v>21</v>
      </c>
      <c r="E960" s="3">
        <v>79</v>
      </c>
      <c r="F960" s="3">
        <v>91</v>
      </c>
      <c r="G960" s="3">
        <f t="shared" si="43"/>
        <v>-12</v>
      </c>
      <c r="H960" s="3">
        <f t="shared" si="42"/>
        <v>0.6299518460491742</v>
      </c>
      <c r="I960" s="3">
        <f t="shared" si="44"/>
        <v>159.51568363352095</v>
      </c>
    </row>
    <row r="961" spans="2:9">
      <c r="B961" s="3">
        <v>958</v>
      </c>
      <c r="C961" s="3">
        <v>20</v>
      </c>
      <c r="D961" s="3">
        <v>16</v>
      </c>
      <c r="E961" s="3">
        <v>101</v>
      </c>
      <c r="F961" s="3">
        <v>91</v>
      </c>
      <c r="G961" s="3">
        <f t="shared" si="43"/>
        <v>10</v>
      </c>
      <c r="H961" s="3">
        <f t="shared" si="42"/>
        <v>4.9763942284220013</v>
      </c>
      <c r="I961" s="3">
        <f t="shared" si="44"/>
        <v>25.236614948231779</v>
      </c>
    </row>
    <row r="962" spans="2:9">
      <c r="B962" s="3">
        <v>959</v>
      </c>
      <c r="C962" s="3">
        <v>17</v>
      </c>
      <c r="D962" s="3">
        <v>27</v>
      </c>
      <c r="E962" s="3">
        <v>112</v>
      </c>
      <c r="F962" s="3">
        <v>80</v>
      </c>
      <c r="G962" s="3">
        <f t="shared" si="43"/>
        <v>32</v>
      </c>
      <c r="H962" s="3">
        <f t="shared" si="42"/>
        <v>7.360103779287539</v>
      </c>
      <c r="I962" s="3">
        <f t="shared" si="44"/>
        <v>607.12448576748022</v>
      </c>
    </row>
    <row r="963" spans="2:9">
      <c r="B963" s="3">
        <v>960</v>
      </c>
      <c r="C963" s="3">
        <v>14</v>
      </c>
      <c r="D963" s="3">
        <v>19</v>
      </c>
      <c r="E963" s="3">
        <v>92</v>
      </c>
      <c r="F963" s="3">
        <v>101</v>
      </c>
      <c r="G963" s="3">
        <f t="shared" si="43"/>
        <v>-9</v>
      </c>
      <c r="H963" s="3">
        <f t="shared" si="42"/>
        <v>0.78211525177951602</v>
      </c>
      <c r="I963" s="3">
        <f t="shared" si="44"/>
        <v>95.689778799097411</v>
      </c>
    </row>
    <row r="964" spans="2:9">
      <c r="B964" s="3">
        <v>961</v>
      </c>
      <c r="C964" s="3">
        <v>4</v>
      </c>
      <c r="D964" s="3">
        <v>1</v>
      </c>
      <c r="E964" s="3">
        <v>96</v>
      </c>
      <c r="F964" s="3">
        <v>102</v>
      </c>
      <c r="G964" s="3">
        <f t="shared" si="43"/>
        <v>-6</v>
      </c>
      <c r="H964" s="3">
        <f t="shared" ref="H964:H1027" si="45">home_edge+VLOOKUP(C964,lookup,3)-VLOOKUP(D964,lookup,3)</f>
        <v>-0.75174007114815389</v>
      </c>
      <c r="I964" s="3">
        <f t="shared" si="44"/>
        <v>27.544232280791984</v>
      </c>
    </row>
    <row r="965" spans="2:9">
      <c r="B965" s="3">
        <v>962</v>
      </c>
      <c r="C965" s="3">
        <v>6</v>
      </c>
      <c r="D965" s="3">
        <v>13</v>
      </c>
      <c r="E965" s="3">
        <v>114</v>
      </c>
      <c r="F965" s="3">
        <v>98</v>
      </c>
      <c r="G965" s="3">
        <f t="shared" ref="G965:G1028" si="46">E965-F965</f>
        <v>16</v>
      </c>
      <c r="H965" s="3">
        <f t="shared" si="45"/>
        <v>0.38305564121627711</v>
      </c>
      <c r="I965" s="3">
        <f t="shared" ref="I965:I1028" si="47">(G965-H965)^2</f>
        <v>243.88895110534673</v>
      </c>
    </row>
    <row r="966" spans="2:9">
      <c r="B966" s="3">
        <v>963</v>
      </c>
      <c r="C966" s="3">
        <v>28</v>
      </c>
      <c r="D966" s="3">
        <v>8</v>
      </c>
      <c r="E966" s="3">
        <v>87</v>
      </c>
      <c r="F966" s="3">
        <v>94</v>
      </c>
      <c r="G966" s="3">
        <f t="shared" si="46"/>
        <v>-7</v>
      </c>
      <c r="H966" s="3">
        <f t="shared" si="45"/>
        <v>3.3259740593335776</v>
      </c>
      <c r="I966" s="3">
        <f t="shared" si="47"/>
        <v>106.62574027402998</v>
      </c>
    </row>
    <row r="967" spans="2:9">
      <c r="B967" s="3">
        <v>964</v>
      </c>
      <c r="C967" s="3">
        <v>26</v>
      </c>
      <c r="D967" s="3">
        <v>9</v>
      </c>
      <c r="E967" s="3">
        <v>110</v>
      </c>
      <c r="F967" s="3">
        <v>93</v>
      </c>
      <c r="G967" s="3">
        <f t="shared" si="46"/>
        <v>17</v>
      </c>
      <c r="H967" s="3">
        <f t="shared" si="45"/>
        <v>11.04333822069572</v>
      </c>
      <c r="I967" s="3">
        <f t="shared" si="47"/>
        <v>35.481819553024437</v>
      </c>
    </row>
    <row r="968" spans="2:9">
      <c r="B968" s="3">
        <v>965</v>
      </c>
      <c r="C968" s="3">
        <v>24</v>
      </c>
      <c r="D968" s="3">
        <v>10</v>
      </c>
      <c r="E968" s="3">
        <v>110</v>
      </c>
      <c r="F968" s="3">
        <v>87</v>
      </c>
      <c r="G968" s="3">
        <f t="shared" si="46"/>
        <v>23</v>
      </c>
      <c r="H968" s="3">
        <f t="shared" si="45"/>
        <v>15.163240534455603</v>
      </c>
      <c r="I968" s="3">
        <f t="shared" si="47"/>
        <v>61.414798920799697</v>
      </c>
    </row>
    <row r="969" spans="2:9">
      <c r="B969" s="3">
        <v>966</v>
      </c>
      <c r="C969" s="3">
        <v>3</v>
      </c>
      <c r="D969" s="3">
        <v>11</v>
      </c>
      <c r="E969" s="3">
        <v>94</v>
      </c>
      <c r="F969" s="3">
        <v>88</v>
      </c>
      <c r="G969" s="3">
        <f t="shared" si="46"/>
        <v>6</v>
      </c>
      <c r="H969" s="3">
        <f t="shared" si="45"/>
        <v>3.9550717654831935</v>
      </c>
      <c r="I969" s="3">
        <f t="shared" si="47"/>
        <v>4.1817314843240228</v>
      </c>
    </row>
    <row r="970" spans="2:9">
      <c r="B970" s="3">
        <v>967</v>
      </c>
      <c r="C970" s="3">
        <v>21</v>
      </c>
      <c r="D970" s="3">
        <v>15</v>
      </c>
      <c r="E970" s="3">
        <v>77</v>
      </c>
      <c r="F970" s="3">
        <v>82</v>
      </c>
      <c r="G970" s="3">
        <f t="shared" si="46"/>
        <v>-5</v>
      </c>
      <c r="H970" s="3">
        <f t="shared" si="45"/>
        <v>6.0784083911128031</v>
      </c>
      <c r="I970" s="3">
        <f t="shared" si="47"/>
        <v>122.73113248027855</v>
      </c>
    </row>
    <row r="971" spans="2:9">
      <c r="B971" s="3">
        <v>968</v>
      </c>
      <c r="C971" s="3">
        <v>2</v>
      </c>
      <c r="D971" s="3">
        <v>5</v>
      </c>
      <c r="E971" s="3">
        <v>96</v>
      </c>
      <c r="F971" s="3">
        <v>70</v>
      </c>
      <c r="G971" s="3">
        <f t="shared" si="46"/>
        <v>26</v>
      </c>
      <c r="H971" s="3">
        <f t="shared" si="45"/>
        <v>9.0959834021977812</v>
      </c>
      <c r="I971" s="3">
        <f t="shared" si="47"/>
        <v>285.74577713877289</v>
      </c>
    </row>
    <row r="972" spans="2:9">
      <c r="B972" s="3">
        <v>969</v>
      </c>
      <c r="C972" s="3">
        <v>18</v>
      </c>
      <c r="D972" s="3">
        <v>23</v>
      </c>
      <c r="E972" s="3">
        <v>97</v>
      </c>
      <c r="F972" s="3">
        <v>82</v>
      </c>
      <c r="G972" s="3">
        <f t="shared" si="46"/>
        <v>15</v>
      </c>
      <c r="H972" s="3">
        <f t="shared" si="45"/>
        <v>3.4891459492750356</v>
      </c>
      <c r="I972" s="3">
        <f t="shared" si="47"/>
        <v>132.49976097709131</v>
      </c>
    </row>
    <row r="973" spans="2:9">
      <c r="B973" s="3">
        <v>970</v>
      </c>
      <c r="C973" s="3">
        <v>25</v>
      </c>
      <c r="D973" s="3">
        <v>13</v>
      </c>
      <c r="E973" s="3">
        <v>108</v>
      </c>
      <c r="F973" s="3">
        <v>90</v>
      </c>
      <c r="G973" s="3">
        <f t="shared" si="46"/>
        <v>18</v>
      </c>
      <c r="H973" s="3">
        <f t="shared" si="45"/>
        <v>2.2959756140748393</v>
      </c>
      <c r="I973" s="3">
        <f t="shared" si="47"/>
        <v>246.61638191373211</v>
      </c>
    </row>
    <row r="974" spans="2:9">
      <c r="B974" s="3">
        <v>971</v>
      </c>
      <c r="C974" s="3">
        <v>7</v>
      </c>
      <c r="D974" s="3">
        <v>29</v>
      </c>
      <c r="E974" s="3">
        <v>75</v>
      </c>
      <c r="F974" s="3">
        <v>107</v>
      </c>
      <c r="G974" s="3">
        <f t="shared" si="46"/>
        <v>-32</v>
      </c>
      <c r="H974" s="3">
        <f t="shared" si="45"/>
        <v>-0.24078738251627718</v>
      </c>
      <c r="I974" s="3">
        <f t="shared" si="47"/>
        <v>1008.6475860825373</v>
      </c>
    </row>
    <row r="975" spans="2:9">
      <c r="B975" s="3">
        <v>972</v>
      </c>
      <c r="C975" s="3">
        <v>1</v>
      </c>
      <c r="D975" s="3">
        <v>19</v>
      </c>
      <c r="E975" s="3">
        <v>118</v>
      </c>
      <c r="F975" s="3">
        <v>89</v>
      </c>
      <c r="G975" s="3">
        <f t="shared" si="46"/>
        <v>29</v>
      </c>
      <c r="H975" s="3">
        <f t="shared" si="45"/>
        <v>3.0946445703812606</v>
      </c>
      <c r="I975" s="3">
        <f t="shared" si="47"/>
        <v>671.08743993487712</v>
      </c>
    </row>
    <row r="976" spans="2:9">
      <c r="B976" s="3">
        <v>973</v>
      </c>
      <c r="C976" s="3">
        <v>14</v>
      </c>
      <c r="D976" s="3">
        <v>17</v>
      </c>
      <c r="E976" s="3">
        <v>93</v>
      </c>
      <c r="F976" s="3">
        <v>95</v>
      </c>
      <c r="G976" s="3">
        <f t="shared" si="46"/>
        <v>-2</v>
      </c>
      <c r="H976" s="3">
        <f t="shared" si="45"/>
        <v>-6.6711744186992616</v>
      </c>
      <c r="I976" s="3">
        <f t="shared" si="47"/>
        <v>21.819870449910386</v>
      </c>
    </row>
    <row r="977" spans="2:9">
      <c r="B977" s="3">
        <v>974</v>
      </c>
      <c r="C977" s="3">
        <v>6</v>
      </c>
      <c r="D977" s="3">
        <v>25</v>
      </c>
      <c r="E977" s="3">
        <v>102</v>
      </c>
      <c r="F977" s="3">
        <v>105</v>
      </c>
      <c r="G977" s="3">
        <f t="shared" si="46"/>
        <v>-3</v>
      </c>
      <c r="H977" s="3">
        <f t="shared" si="45"/>
        <v>1.4412601457224259</v>
      </c>
      <c r="I977" s="3">
        <f t="shared" si="47"/>
        <v>19.724791681982385</v>
      </c>
    </row>
    <row r="978" spans="2:9">
      <c r="B978" s="3">
        <v>975</v>
      </c>
      <c r="C978" s="3">
        <v>28</v>
      </c>
      <c r="D978" s="3">
        <v>29</v>
      </c>
      <c r="E978" s="3">
        <v>94</v>
      </c>
      <c r="F978" s="3">
        <v>79</v>
      </c>
      <c r="G978" s="3">
        <f t="shared" si="46"/>
        <v>15</v>
      </c>
      <c r="H978" s="3">
        <f t="shared" si="45"/>
        <v>6.3900037191822436</v>
      </c>
      <c r="I978" s="3">
        <f t="shared" si="47"/>
        <v>74.132035955695613</v>
      </c>
    </row>
    <row r="979" spans="2:9">
      <c r="B979" s="3">
        <v>976</v>
      </c>
      <c r="C979" s="3">
        <v>22</v>
      </c>
      <c r="D979" s="3">
        <v>8</v>
      </c>
      <c r="E979" s="3">
        <v>82</v>
      </c>
      <c r="F979" s="3">
        <v>95</v>
      </c>
      <c r="G979" s="3">
        <f t="shared" si="46"/>
        <v>-13</v>
      </c>
      <c r="H979" s="3">
        <f t="shared" si="45"/>
        <v>1.5905342250948664</v>
      </c>
      <c r="I979" s="3">
        <f t="shared" si="47"/>
        <v>212.88368897366468</v>
      </c>
    </row>
    <row r="980" spans="2:9">
      <c r="B980" s="3">
        <v>977</v>
      </c>
      <c r="C980" s="3">
        <v>24</v>
      </c>
      <c r="D980" s="3">
        <v>7</v>
      </c>
      <c r="E980" s="3">
        <v>118</v>
      </c>
      <c r="F980" s="3">
        <v>82</v>
      </c>
      <c r="G980" s="3">
        <f t="shared" si="46"/>
        <v>36</v>
      </c>
      <c r="H980" s="3">
        <f t="shared" si="45"/>
        <v>16.04696194407558</v>
      </c>
      <c r="I980" s="3">
        <f t="shared" si="47"/>
        <v>398.12372766116818</v>
      </c>
    </row>
    <row r="981" spans="2:9">
      <c r="B981" s="3">
        <v>978</v>
      </c>
      <c r="C981" s="3">
        <v>9</v>
      </c>
      <c r="D981" s="3">
        <v>12</v>
      </c>
      <c r="E981" s="3">
        <v>96</v>
      </c>
      <c r="F981" s="3">
        <v>116</v>
      </c>
      <c r="G981" s="3">
        <f t="shared" si="46"/>
        <v>-20</v>
      </c>
      <c r="H981" s="3">
        <f t="shared" si="45"/>
        <v>-1.3551246489882987</v>
      </c>
      <c r="I981" s="3">
        <f t="shared" si="47"/>
        <v>347.63137685476374</v>
      </c>
    </row>
    <row r="982" spans="2:9">
      <c r="B982" s="3">
        <v>979</v>
      </c>
      <c r="C982" s="3">
        <v>18</v>
      </c>
      <c r="D982" s="3">
        <v>16</v>
      </c>
      <c r="E982" s="3">
        <v>108</v>
      </c>
      <c r="F982" s="3">
        <v>84</v>
      </c>
      <c r="G982" s="3">
        <f t="shared" si="46"/>
        <v>24</v>
      </c>
      <c r="H982" s="3">
        <f t="shared" si="45"/>
        <v>7.3268628837090306</v>
      </c>
      <c r="I982" s="3">
        <f t="shared" si="47"/>
        <v>277.99350129863956</v>
      </c>
    </row>
    <row r="983" spans="2:9">
      <c r="B983" s="3">
        <v>980</v>
      </c>
      <c r="C983" s="3">
        <v>20</v>
      </c>
      <c r="D983" s="3">
        <v>3</v>
      </c>
      <c r="E983" s="3">
        <v>92</v>
      </c>
      <c r="F983" s="3">
        <v>106</v>
      </c>
      <c r="G983" s="3">
        <f t="shared" si="46"/>
        <v>-14</v>
      </c>
      <c r="H983" s="3">
        <f t="shared" si="45"/>
        <v>3.6006375456116899</v>
      </c>
      <c r="I983" s="3">
        <f t="shared" si="47"/>
        <v>309.7824420119959</v>
      </c>
    </row>
    <row r="984" spans="2:9">
      <c r="B984" s="3">
        <v>981</v>
      </c>
      <c r="C984" s="3">
        <v>2</v>
      </c>
      <c r="D984" s="3">
        <v>21</v>
      </c>
      <c r="E984" s="3">
        <v>91</v>
      </c>
      <c r="F984" s="3">
        <v>96</v>
      </c>
      <c r="G984" s="3">
        <f t="shared" si="46"/>
        <v>-5</v>
      </c>
      <c r="H984" s="3">
        <f t="shared" si="45"/>
        <v>4.6967163479845375</v>
      </c>
      <c r="I984" s="3">
        <f t="shared" si="47"/>
        <v>94.026307933270587</v>
      </c>
    </row>
    <row r="985" spans="2:9">
      <c r="B985" s="3">
        <v>982</v>
      </c>
      <c r="C985" s="3">
        <v>5</v>
      </c>
      <c r="D985" s="3">
        <v>27</v>
      </c>
      <c r="E985" s="3">
        <v>80</v>
      </c>
      <c r="F985" s="3">
        <v>94</v>
      </c>
      <c r="G985" s="3">
        <f t="shared" si="46"/>
        <v>-14</v>
      </c>
      <c r="H985" s="3">
        <f t="shared" si="45"/>
        <v>0.53657911922062895</v>
      </c>
      <c r="I985" s="3">
        <f t="shared" si="47"/>
        <v>211.3121324893612</v>
      </c>
    </row>
    <row r="986" spans="2:9">
      <c r="B986" s="3">
        <v>983</v>
      </c>
      <c r="C986" s="3">
        <v>15</v>
      </c>
      <c r="D986" s="3">
        <v>11</v>
      </c>
      <c r="E986" s="3">
        <v>94</v>
      </c>
      <c r="F986" s="3">
        <v>104</v>
      </c>
      <c r="G986" s="3">
        <f t="shared" si="46"/>
        <v>-10</v>
      </c>
      <c r="H986" s="3">
        <f t="shared" si="45"/>
        <v>1.3481706935319102</v>
      </c>
      <c r="I986" s="3">
        <f t="shared" si="47"/>
        <v>128.78097808953652</v>
      </c>
    </row>
    <row r="987" spans="2:9">
      <c r="B987" s="3">
        <v>984</v>
      </c>
      <c r="C987" s="3">
        <v>4</v>
      </c>
      <c r="D987" s="3">
        <v>23</v>
      </c>
      <c r="E987" s="3">
        <v>93</v>
      </c>
      <c r="F987" s="3">
        <v>109</v>
      </c>
      <c r="G987" s="3">
        <f t="shared" si="46"/>
        <v>-16</v>
      </c>
      <c r="H987" s="3">
        <f t="shared" si="45"/>
        <v>-8.3849407350161478</v>
      </c>
      <c r="I987" s="3">
        <f t="shared" si="47"/>
        <v>57.989127609216411</v>
      </c>
    </row>
    <row r="988" spans="2:9">
      <c r="B988" s="3">
        <v>985</v>
      </c>
      <c r="C988" s="3">
        <v>26</v>
      </c>
      <c r="D988" s="3">
        <v>10</v>
      </c>
      <c r="E988" s="3">
        <v>112</v>
      </c>
      <c r="F988" s="3">
        <v>82</v>
      </c>
      <c r="G988" s="3">
        <f t="shared" si="46"/>
        <v>30</v>
      </c>
      <c r="H988" s="3">
        <f t="shared" si="45"/>
        <v>10.554965732683208</v>
      </c>
      <c r="I988" s="3">
        <f t="shared" si="47"/>
        <v>378.10935765712429</v>
      </c>
    </row>
    <row r="989" spans="2:9">
      <c r="B989" s="3">
        <v>986</v>
      </c>
      <c r="C989" s="3">
        <v>13</v>
      </c>
      <c r="D989" s="3">
        <v>8</v>
      </c>
      <c r="E989" s="3">
        <v>94</v>
      </c>
      <c r="F989" s="3">
        <v>82</v>
      </c>
      <c r="G989" s="3">
        <f t="shared" si="46"/>
        <v>12</v>
      </c>
      <c r="H989" s="3">
        <f t="shared" si="45"/>
        <v>9.4205686561620325</v>
      </c>
      <c r="I989" s="3">
        <f t="shared" si="47"/>
        <v>6.653466057573743</v>
      </c>
    </row>
    <row r="990" spans="2:9">
      <c r="B990" s="3">
        <v>987</v>
      </c>
      <c r="C990" s="3">
        <v>1</v>
      </c>
      <c r="D990" s="3">
        <v>4</v>
      </c>
      <c r="E990" s="3">
        <v>112</v>
      </c>
      <c r="F990" s="3">
        <v>96</v>
      </c>
      <c r="G990" s="3">
        <f t="shared" si="46"/>
        <v>16</v>
      </c>
      <c r="H990" s="3">
        <f t="shared" si="45"/>
        <v>7.46010030831013</v>
      </c>
      <c r="I990" s="3">
        <f t="shared" si="47"/>
        <v>72.92988674412473</v>
      </c>
    </row>
    <row r="991" spans="2:9">
      <c r="B991" s="3">
        <v>988</v>
      </c>
      <c r="C991" s="3">
        <v>17</v>
      </c>
      <c r="D991" s="3">
        <v>23</v>
      </c>
      <c r="E991" s="3">
        <v>99</v>
      </c>
      <c r="F991" s="3">
        <v>108</v>
      </c>
      <c r="G991" s="3">
        <f t="shared" si="46"/>
        <v>-9</v>
      </c>
      <c r="H991" s="3">
        <f t="shared" si="45"/>
        <v>3.4338046733915006</v>
      </c>
      <c r="I991" s="3">
        <f t="shared" si="47"/>
        <v>154.59949865605233</v>
      </c>
    </row>
    <row r="992" spans="2:9">
      <c r="B992" s="3">
        <v>989</v>
      </c>
      <c r="C992" s="3">
        <v>25</v>
      </c>
      <c r="D992" s="3">
        <v>15</v>
      </c>
      <c r="E992" s="3">
        <v>89</v>
      </c>
      <c r="F992" s="3">
        <v>79</v>
      </c>
      <c r="G992" s="3">
        <f t="shared" si="46"/>
        <v>10</v>
      </c>
      <c r="H992" s="3">
        <f t="shared" si="45"/>
        <v>11.691004786606428</v>
      </c>
      <c r="I992" s="3">
        <f t="shared" si="47"/>
        <v>2.8594971883258493</v>
      </c>
    </row>
    <row r="993" spans="2:9">
      <c r="B993" s="3">
        <v>990</v>
      </c>
      <c r="C993" s="3">
        <v>6</v>
      </c>
      <c r="D993" s="3">
        <v>14</v>
      </c>
      <c r="E993" s="3">
        <v>111</v>
      </c>
      <c r="F993" s="3">
        <v>100</v>
      </c>
      <c r="G993" s="3">
        <f t="shared" si="46"/>
        <v>11</v>
      </c>
      <c r="H993" s="3">
        <f t="shared" si="45"/>
        <v>14.654953472642635</v>
      </c>
      <c r="I993" s="3">
        <f t="shared" si="47"/>
        <v>13.358684887182458</v>
      </c>
    </row>
    <row r="994" spans="2:9">
      <c r="B994" s="3">
        <v>991</v>
      </c>
      <c r="C994" s="3">
        <v>28</v>
      </c>
      <c r="D994" s="3">
        <v>9</v>
      </c>
      <c r="E994" s="3">
        <v>112</v>
      </c>
      <c r="F994" s="3">
        <v>103</v>
      </c>
      <c r="G994" s="3">
        <f t="shared" si="46"/>
        <v>9</v>
      </c>
      <c r="H994" s="3">
        <f t="shared" si="45"/>
        <v>9.5896222986720456</v>
      </c>
      <c r="I994" s="3">
        <f t="shared" si="47"/>
        <v>0.34765445509130699</v>
      </c>
    </row>
    <row r="995" spans="2:9">
      <c r="B995" s="3">
        <v>992</v>
      </c>
      <c r="C995" s="3">
        <v>7</v>
      </c>
      <c r="D995" s="3">
        <v>26</v>
      </c>
      <c r="E995" s="3">
        <v>88</v>
      </c>
      <c r="F995" s="3">
        <v>85</v>
      </c>
      <c r="G995" s="3">
        <f t="shared" si="46"/>
        <v>3</v>
      </c>
      <c r="H995" s="3">
        <f t="shared" si="45"/>
        <v>-4.730326905141208</v>
      </c>
      <c r="I995" s="3">
        <f t="shared" si="47"/>
        <v>59.757954060350045</v>
      </c>
    </row>
    <row r="996" spans="2:9">
      <c r="B996" s="3">
        <v>993</v>
      </c>
      <c r="C996" s="3">
        <v>12</v>
      </c>
      <c r="D996" s="3">
        <v>22</v>
      </c>
      <c r="E996" s="3">
        <v>94</v>
      </c>
      <c r="F996" s="3">
        <v>97</v>
      </c>
      <c r="G996" s="3">
        <f t="shared" si="46"/>
        <v>-3</v>
      </c>
      <c r="H996" s="3">
        <f t="shared" si="45"/>
        <v>3.56348254029793</v>
      </c>
      <c r="I996" s="3">
        <f t="shared" si="47"/>
        <v>43.079303056795766</v>
      </c>
    </row>
    <row r="997" spans="2:9">
      <c r="B997" s="3">
        <v>994</v>
      </c>
      <c r="C997" s="3">
        <v>21</v>
      </c>
      <c r="D997" s="3">
        <v>19</v>
      </c>
      <c r="E997" s="3">
        <v>90</v>
      </c>
      <c r="F997" s="3">
        <v>82</v>
      </c>
      <c r="G997" s="3">
        <f t="shared" si="46"/>
        <v>8</v>
      </c>
      <c r="H997" s="3">
        <f t="shared" si="45"/>
        <v>8.3832121832061013</v>
      </c>
      <c r="I997" s="3">
        <f t="shared" si="47"/>
        <v>0.14685157735758653</v>
      </c>
    </row>
    <row r="998" spans="2:9">
      <c r="B998" s="3">
        <v>995</v>
      </c>
      <c r="C998" s="3">
        <v>11</v>
      </c>
      <c r="D998" s="3">
        <v>3</v>
      </c>
      <c r="E998" s="3">
        <v>84</v>
      </c>
      <c r="F998" s="3">
        <v>99</v>
      </c>
      <c r="G998" s="3">
        <f t="shared" si="46"/>
        <v>-15</v>
      </c>
      <c r="H998" s="3">
        <f t="shared" si="45"/>
        <v>2.7532884716787835</v>
      </c>
      <c r="I998" s="3">
        <f t="shared" si="47"/>
        <v>315.17925155864276</v>
      </c>
    </row>
    <row r="999" spans="2:9">
      <c r="B999" s="3">
        <v>996</v>
      </c>
      <c r="C999" s="3">
        <v>8</v>
      </c>
      <c r="D999" s="3">
        <v>2</v>
      </c>
      <c r="E999" s="3">
        <v>109</v>
      </c>
      <c r="F999" s="3">
        <v>101</v>
      </c>
      <c r="G999" s="3">
        <f t="shared" si="46"/>
        <v>8</v>
      </c>
      <c r="H999" s="3">
        <f t="shared" si="45"/>
        <v>2.6160562515961687</v>
      </c>
      <c r="I999" s="3">
        <f t="shared" si="47"/>
        <v>28.986850285976701</v>
      </c>
    </row>
    <row r="1000" spans="2:9">
      <c r="B1000" s="3">
        <v>997</v>
      </c>
      <c r="C1000" s="3">
        <v>27</v>
      </c>
      <c r="D1000" s="3">
        <v>29</v>
      </c>
      <c r="E1000" s="3">
        <v>92</v>
      </c>
      <c r="F1000" s="3">
        <v>91</v>
      </c>
      <c r="G1000" s="3">
        <f t="shared" si="46"/>
        <v>1</v>
      </c>
      <c r="H1000" s="3">
        <f t="shared" si="45"/>
        <v>4.2321313611580393</v>
      </c>
      <c r="I1000" s="3">
        <f t="shared" si="47"/>
        <v>10.446673135781321</v>
      </c>
    </row>
    <row r="1001" spans="2:9">
      <c r="B1001" s="3">
        <v>998</v>
      </c>
      <c r="C1001" s="3">
        <v>18</v>
      </c>
      <c r="D1001" s="3">
        <v>1</v>
      </c>
      <c r="E1001" s="3">
        <v>116</v>
      </c>
      <c r="F1001" s="3">
        <v>102</v>
      </c>
      <c r="G1001" s="3">
        <f t="shared" si="46"/>
        <v>14</v>
      </c>
      <c r="H1001" s="3">
        <f t="shared" si="45"/>
        <v>11.12234661314303</v>
      </c>
      <c r="I1001" s="3">
        <f t="shared" si="47"/>
        <v>8.2808890148893912</v>
      </c>
    </row>
    <row r="1002" spans="2:9">
      <c r="B1002" s="3">
        <v>999</v>
      </c>
      <c r="C1002" s="3">
        <v>16</v>
      </c>
      <c r="D1002" s="3">
        <v>20</v>
      </c>
      <c r="E1002" s="3">
        <v>110</v>
      </c>
      <c r="F1002" s="3">
        <v>85</v>
      </c>
      <c r="G1002" s="3">
        <f t="shared" si="46"/>
        <v>25</v>
      </c>
      <c r="H1002" s="3">
        <f t="shared" si="45"/>
        <v>1.7319660087399753</v>
      </c>
      <c r="I1002" s="3">
        <f t="shared" si="47"/>
        <v>541.40140581843195</v>
      </c>
    </row>
    <row r="1003" spans="2:9">
      <c r="B1003" s="3">
        <v>1000</v>
      </c>
      <c r="C1003" s="3">
        <v>24</v>
      </c>
      <c r="D1003" s="3">
        <v>13</v>
      </c>
      <c r="E1003" s="3">
        <v>96</v>
      </c>
      <c r="F1003" s="3">
        <v>97</v>
      </c>
      <c r="G1003" s="3">
        <f t="shared" si="46"/>
        <v>-1</v>
      </c>
      <c r="H1003" s="3">
        <f t="shared" si="45"/>
        <v>3.321576245548604</v>
      </c>
      <c r="I1003" s="3">
        <f t="shared" si="47"/>
        <v>18.676021246089967</v>
      </c>
    </row>
    <row r="1004" spans="2:9">
      <c r="B1004" s="3">
        <v>1001</v>
      </c>
      <c r="C1004" s="3">
        <v>9</v>
      </c>
      <c r="D1004" s="3">
        <v>10</v>
      </c>
      <c r="E1004" s="3">
        <v>104</v>
      </c>
      <c r="F1004" s="3">
        <v>116</v>
      </c>
      <c r="G1004" s="3">
        <f t="shared" si="46"/>
        <v>-12</v>
      </c>
      <c r="H1004" s="3">
        <f t="shared" si="45"/>
        <v>2.8658076305684745</v>
      </c>
      <c r="I1004" s="3">
        <f t="shared" si="47"/>
        <v>220.99223650906788</v>
      </c>
    </row>
    <row r="1005" spans="2:9">
      <c r="B1005" s="3">
        <v>1002</v>
      </c>
      <c r="C1005" s="3">
        <v>15</v>
      </c>
      <c r="D1005" s="3">
        <v>2</v>
      </c>
      <c r="E1005" s="3">
        <v>82</v>
      </c>
      <c r="F1005" s="3">
        <v>87</v>
      </c>
      <c r="G1005" s="3">
        <f t="shared" si="46"/>
        <v>-5</v>
      </c>
      <c r="H1005" s="3">
        <f t="shared" si="45"/>
        <v>-0.71258438335437457</v>
      </c>
      <c r="I1005" s="3">
        <f t="shared" si="47"/>
        <v>18.381932669856788</v>
      </c>
    </row>
    <row r="1006" spans="2:9">
      <c r="B1006" s="3">
        <v>1003</v>
      </c>
      <c r="C1006" s="3">
        <v>19</v>
      </c>
      <c r="D1006" s="3">
        <v>7</v>
      </c>
      <c r="E1006" s="3">
        <v>83</v>
      </c>
      <c r="F1006" s="3">
        <v>84</v>
      </c>
      <c r="G1006" s="3">
        <f t="shared" si="46"/>
        <v>-1</v>
      </c>
      <c r="H1006" s="3">
        <f t="shared" si="45"/>
        <v>4.3797328524830785</v>
      </c>
      <c r="I1006" s="3">
        <f t="shared" si="47"/>
        <v>28.941525564085723</v>
      </c>
    </row>
    <row r="1007" spans="2:9">
      <c r="B1007" s="3">
        <v>1004</v>
      </c>
      <c r="C1007" s="3">
        <v>22</v>
      </c>
      <c r="D1007" s="3">
        <v>5</v>
      </c>
      <c r="E1007" s="3">
        <v>102</v>
      </c>
      <c r="F1007" s="3">
        <v>96</v>
      </c>
      <c r="G1007" s="3">
        <f t="shared" si="46"/>
        <v>6</v>
      </c>
      <c r="H1007" s="3">
        <f t="shared" si="45"/>
        <v>6.5942136417268404</v>
      </c>
      <c r="I1007" s="3">
        <f t="shared" si="47"/>
        <v>0.3530898520142739</v>
      </c>
    </row>
    <row r="1008" spans="2:9">
      <c r="B1008" s="3">
        <v>1005</v>
      </c>
      <c r="C1008" s="3">
        <v>23</v>
      </c>
      <c r="D1008" s="3">
        <v>14</v>
      </c>
      <c r="E1008" s="3">
        <v>100</v>
      </c>
      <c r="F1008" s="3">
        <v>103</v>
      </c>
      <c r="G1008" s="3">
        <f t="shared" si="46"/>
        <v>-3</v>
      </c>
      <c r="H1008" s="3">
        <f t="shared" si="45"/>
        <v>13.299910101050727</v>
      </c>
      <c r="I1008" s="3">
        <f t="shared" si="47"/>
        <v>265.68706930233554</v>
      </c>
    </row>
    <row r="1009" spans="2:9">
      <c r="B1009" s="3">
        <v>1006</v>
      </c>
      <c r="C1009" s="3">
        <v>26</v>
      </c>
      <c r="D1009" s="3">
        <v>28</v>
      </c>
      <c r="E1009" s="3">
        <v>106</v>
      </c>
      <c r="F1009" s="3">
        <v>92</v>
      </c>
      <c r="G1009" s="3">
        <f t="shared" si="46"/>
        <v>14</v>
      </c>
      <c r="H1009" s="3">
        <f t="shared" si="45"/>
        <v>4.8078960406046631</v>
      </c>
      <c r="I1009" s="3">
        <f t="shared" si="47"/>
        <v>84.494775200331418</v>
      </c>
    </row>
    <row r="1010" spans="2:9">
      <c r="B1010" s="3">
        <v>1007</v>
      </c>
      <c r="C1010" s="3">
        <v>12</v>
      </c>
      <c r="D1010" s="3">
        <v>25</v>
      </c>
      <c r="E1010" s="3">
        <v>85</v>
      </c>
      <c r="F1010" s="3">
        <v>91</v>
      </c>
      <c r="G1010" s="3">
        <f t="shared" si="46"/>
        <v>-6</v>
      </c>
      <c r="H1010" s="3">
        <f t="shared" si="45"/>
        <v>-3.208347386263088</v>
      </c>
      <c r="I1010" s="3">
        <f t="shared" si="47"/>
        <v>7.7933243157841323</v>
      </c>
    </row>
    <row r="1011" spans="2:9">
      <c r="B1011" s="3">
        <v>1008</v>
      </c>
      <c r="C1011" s="3">
        <v>29</v>
      </c>
      <c r="D1011" s="3">
        <v>7</v>
      </c>
      <c r="E1011" s="3">
        <v>103</v>
      </c>
      <c r="F1011" s="3">
        <v>87</v>
      </c>
      <c r="G1011" s="3">
        <f t="shared" si="46"/>
        <v>16</v>
      </c>
      <c r="H1011" s="3">
        <f t="shared" si="45"/>
        <v>6.9491476196782545</v>
      </c>
      <c r="I1011" s="3">
        <f t="shared" si="47"/>
        <v>81.917928810375827</v>
      </c>
    </row>
    <row r="1012" spans="2:9">
      <c r="B1012" s="3">
        <v>1009</v>
      </c>
      <c r="C1012" s="3">
        <v>11</v>
      </c>
      <c r="D1012" s="3">
        <v>8</v>
      </c>
      <c r="E1012" s="3">
        <v>77</v>
      </c>
      <c r="F1012" s="3">
        <v>96</v>
      </c>
      <c r="G1012" s="3">
        <f t="shared" si="46"/>
        <v>-19</v>
      </c>
      <c r="H1012" s="3">
        <f t="shared" si="45"/>
        <v>2.0315489086795235</v>
      </c>
      <c r="I1012" s="3">
        <f t="shared" si="47"/>
        <v>442.32604949817892</v>
      </c>
    </row>
    <row r="1013" spans="2:9">
      <c r="B1013" s="3">
        <v>1010</v>
      </c>
      <c r="C1013" s="3">
        <v>20</v>
      </c>
      <c r="D1013" s="3">
        <v>4</v>
      </c>
      <c r="E1013" s="3">
        <v>96</v>
      </c>
      <c r="F1013" s="3">
        <v>82</v>
      </c>
      <c r="G1013" s="3">
        <f t="shared" si="46"/>
        <v>14</v>
      </c>
      <c r="H1013" s="3">
        <f t="shared" si="45"/>
        <v>12.877798147585143</v>
      </c>
      <c r="I1013" s="3">
        <f t="shared" si="47"/>
        <v>1.2593369975633373</v>
      </c>
    </row>
    <row r="1014" spans="2:9">
      <c r="B1014" s="3">
        <v>1011</v>
      </c>
      <c r="C1014" s="3">
        <v>1</v>
      </c>
      <c r="D1014" s="3">
        <v>18</v>
      </c>
      <c r="E1014" s="3">
        <v>103</v>
      </c>
      <c r="F1014" s="3">
        <v>77</v>
      </c>
      <c r="G1014" s="3">
        <f t="shared" si="46"/>
        <v>26</v>
      </c>
      <c r="H1014" s="3">
        <f t="shared" si="45"/>
        <v>-4.413986375981052</v>
      </c>
      <c r="I1014" s="3">
        <f t="shared" si="47"/>
        <v>925.01056727836112</v>
      </c>
    </row>
    <row r="1015" spans="2:9">
      <c r="B1015" s="3">
        <v>1012</v>
      </c>
      <c r="C1015" s="3">
        <v>17</v>
      </c>
      <c r="D1015" s="3">
        <v>9</v>
      </c>
      <c r="E1015" s="3">
        <v>106</v>
      </c>
      <c r="F1015" s="3">
        <v>115</v>
      </c>
      <c r="G1015" s="3">
        <f t="shared" si="46"/>
        <v>-9</v>
      </c>
      <c r="H1015" s="3">
        <f t="shared" si="45"/>
        <v>11.437673601354392</v>
      </c>
      <c r="I1015" s="3">
        <f t="shared" si="47"/>
        <v>417.69850223549815</v>
      </c>
    </row>
    <row r="1016" spans="2:9">
      <c r="B1016" s="3">
        <v>1013</v>
      </c>
      <c r="C1016" s="3">
        <v>16</v>
      </c>
      <c r="D1016" s="3">
        <v>6</v>
      </c>
      <c r="E1016" s="3">
        <v>106</v>
      </c>
      <c r="F1016" s="3">
        <v>112</v>
      </c>
      <c r="G1016" s="3">
        <f t="shared" si="46"/>
        <v>-6</v>
      </c>
      <c r="H1016" s="3">
        <f t="shared" si="45"/>
        <v>-1.8385801874449168</v>
      </c>
      <c r="I1016" s="3">
        <f t="shared" si="47"/>
        <v>17.317414856325986</v>
      </c>
    </row>
    <row r="1017" spans="2:9">
      <c r="B1017" s="3">
        <v>1014</v>
      </c>
      <c r="C1017" s="3">
        <v>28</v>
      </c>
      <c r="D1017" s="3">
        <v>10</v>
      </c>
      <c r="E1017" s="3">
        <v>109</v>
      </c>
      <c r="F1017" s="3">
        <v>105</v>
      </c>
      <c r="G1017" s="3">
        <f t="shared" si="46"/>
        <v>4</v>
      </c>
      <c r="H1017" s="3">
        <f t="shared" si="45"/>
        <v>9.1012498106595316</v>
      </c>
      <c r="I1017" s="3">
        <f t="shared" si="47"/>
        <v>26.022749630753907</v>
      </c>
    </row>
    <row r="1018" spans="2:9">
      <c r="B1018" s="3">
        <v>1015</v>
      </c>
      <c r="C1018" s="3">
        <v>24</v>
      </c>
      <c r="D1018" s="3">
        <v>12</v>
      </c>
      <c r="E1018" s="3">
        <v>107</v>
      </c>
      <c r="F1018" s="3">
        <v>90</v>
      </c>
      <c r="G1018" s="3">
        <f t="shared" si="46"/>
        <v>17</v>
      </c>
      <c r="H1018" s="3">
        <f t="shared" si="45"/>
        <v>10.94230825489883</v>
      </c>
      <c r="I1018" s="3">
        <f t="shared" si="47"/>
        <v>36.695629278666864</v>
      </c>
    </row>
    <row r="1019" spans="2:9">
      <c r="B1019" s="3">
        <v>1016</v>
      </c>
      <c r="C1019" s="3">
        <v>13</v>
      </c>
      <c r="D1019" s="3">
        <v>5</v>
      </c>
      <c r="E1019" s="3">
        <v>121</v>
      </c>
      <c r="F1019" s="3">
        <v>116</v>
      </c>
      <c r="G1019" s="3">
        <f t="shared" si="46"/>
        <v>5</v>
      </c>
      <c r="H1019" s="3">
        <f t="shared" si="45"/>
        <v>14.424248072794008</v>
      </c>
      <c r="I1019" s="3">
        <f t="shared" si="47"/>
        <v>88.816451737561565</v>
      </c>
    </row>
    <row r="1020" spans="2:9">
      <c r="B1020" s="3">
        <v>1017</v>
      </c>
      <c r="C1020" s="3">
        <v>3</v>
      </c>
      <c r="D1020" s="3">
        <v>20</v>
      </c>
      <c r="E1020" s="3">
        <v>111</v>
      </c>
      <c r="F1020" s="3">
        <v>104</v>
      </c>
      <c r="G1020" s="3">
        <f t="shared" si="46"/>
        <v>7</v>
      </c>
      <c r="H1020" s="3">
        <f t="shared" si="45"/>
        <v>3.1077226915502867</v>
      </c>
      <c r="I1020" s="3">
        <f t="shared" si="47"/>
        <v>15.149822645872545</v>
      </c>
    </row>
    <row r="1021" spans="2:9">
      <c r="B1021" s="3">
        <v>1018</v>
      </c>
      <c r="C1021" s="3">
        <v>2</v>
      </c>
      <c r="D1021" s="3">
        <v>9</v>
      </c>
      <c r="E1021" s="3">
        <v>102</v>
      </c>
      <c r="F1021" s="3">
        <v>99</v>
      </c>
      <c r="G1021" s="3">
        <f t="shared" si="46"/>
        <v>3</v>
      </c>
      <c r="H1021" s="3">
        <f t="shared" si="45"/>
        <v>10.355952224904275</v>
      </c>
      <c r="I1021" s="3">
        <f t="shared" si="47"/>
        <v>54.110033135074154</v>
      </c>
    </row>
    <row r="1022" spans="2:9">
      <c r="B1022" s="3">
        <v>1019</v>
      </c>
      <c r="C1022" s="3">
        <v>21</v>
      </c>
      <c r="D1022" s="3">
        <v>18</v>
      </c>
      <c r="E1022" s="3">
        <v>80</v>
      </c>
      <c r="F1022" s="3">
        <v>88</v>
      </c>
      <c r="G1022" s="3">
        <f t="shared" si="46"/>
        <v>-8</v>
      </c>
      <c r="H1022" s="3">
        <f t="shared" si="45"/>
        <v>0.87458123684378863</v>
      </c>
      <c r="I1022" s="3">
        <f t="shared" si="47"/>
        <v>78.758192129339818</v>
      </c>
    </row>
    <row r="1023" spans="2:9">
      <c r="B1023" s="3">
        <v>1020</v>
      </c>
      <c r="C1023" s="3">
        <v>8</v>
      </c>
      <c r="D1023" s="3">
        <v>19</v>
      </c>
      <c r="E1023" s="3">
        <v>82</v>
      </c>
      <c r="F1023" s="3">
        <v>89</v>
      </c>
      <c r="G1023" s="3">
        <f t="shared" si="46"/>
        <v>-7</v>
      </c>
      <c r="H1023" s="3">
        <f t="shared" si="45"/>
        <v>8.9876245456248292</v>
      </c>
      <c r="I1023" s="3">
        <f t="shared" si="47"/>
        <v>255.60413861186552</v>
      </c>
    </row>
    <row r="1024" spans="2:9">
      <c r="B1024" s="3">
        <v>1021</v>
      </c>
      <c r="C1024" s="3">
        <v>27</v>
      </c>
      <c r="D1024" s="3">
        <v>15</v>
      </c>
      <c r="E1024" s="3">
        <v>81</v>
      </c>
      <c r="F1024" s="3">
        <v>80</v>
      </c>
      <c r="G1024" s="3">
        <f t="shared" si="46"/>
        <v>1</v>
      </c>
      <c r="H1024" s="3">
        <f t="shared" si="45"/>
        <v>4.496742336259917</v>
      </c>
      <c r="I1024" s="3">
        <f t="shared" si="47"/>
        <v>12.227206966192464</v>
      </c>
    </row>
    <row r="1025" spans="2:9">
      <c r="B1025" s="3">
        <v>1022</v>
      </c>
      <c r="C1025" s="3">
        <v>22</v>
      </c>
      <c r="D1025" s="3">
        <v>13</v>
      </c>
      <c r="E1025" s="3">
        <v>118</v>
      </c>
      <c r="F1025" s="3">
        <v>106</v>
      </c>
      <c r="G1025" s="3">
        <f t="shared" si="46"/>
        <v>12</v>
      </c>
      <c r="H1025" s="3">
        <f t="shared" si="45"/>
        <v>-4.4758543124861783</v>
      </c>
      <c r="I1025" s="3">
        <f t="shared" si="47"/>
        <v>271.45377532626935</v>
      </c>
    </row>
    <row r="1026" spans="2:9">
      <c r="B1026" s="3">
        <v>1023</v>
      </c>
      <c r="C1026" s="3">
        <v>26</v>
      </c>
      <c r="D1026" s="3">
        <v>14</v>
      </c>
      <c r="E1026" s="3">
        <v>96</v>
      </c>
      <c r="F1026" s="3">
        <v>82</v>
      </c>
      <c r="G1026" s="3">
        <f t="shared" si="46"/>
        <v>14</v>
      </c>
      <c r="H1026" s="3">
        <f t="shared" si="45"/>
        <v>12.985199275202568</v>
      </c>
      <c r="I1026" s="3">
        <f t="shared" si="47"/>
        <v>1.0298205110493932</v>
      </c>
    </row>
    <row r="1027" spans="2:9">
      <c r="B1027" s="3">
        <v>1024</v>
      </c>
      <c r="C1027" s="3">
        <v>23</v>
      </c>
      <c r="D1027" s="3">
        <v>25</v>
      </c>
      <c r="E1027" s="3">
        <v>98</v>
      </c>
      <c r="F1027" s="3">
        <v>93</v>
      </c>
      <c r="G1027" s="3">
        <f t="shared" si="46"/>
        <v>5</v>
      </c>
      <c r="H1027" s="3">
        <f t="shared" si="45"/>
        <v>8.6216774130516427E-2</v>
      </c>
      <c r="I1027" s="3">
        <f t="shared" si="47"/>
        <v>24.14526559083631</v>
      </c>
    </row>
    <row r="1028" spans="2:9">
      <c r="B1028" s="3">
        <v>1025</v>
      </c>
      <c r="C1028" s="3">
        <v>1</v>
      </c>
      <c r="D1028" s="3">
        <v>27</v>
      </c>
      <c r="E1028" s="3">
        <v>83</v>
      </c>
      <c r="F1028" s="3">
        <v>85</v>
      </c>
      <c r="G1028" s="3">
        <f t="shared" si="46"/>
        <v>-2</v>
      </c>
      <c r="H1028" s="3">
        <f t="shared" ref="H1028:H1091" si="48">home_edge+VLOOKUP(C1028,lookup,3)-VLOOKUP(D1028,lookup,3)</f>
        <v>-0.35272143939096667</v>
      </c>
      <c r="I1028" s="3">
        <f t="shared" si="47"/>
        <v>2.7135266562421689</v>
      </c>
    </row>
    <row r="1029" spans="2:9">
      <c r="B1029" s="3">
        <v>1026</v>
      </c>
      <c r="C1029" s="3">
        <v>16</v>
      </c>
      <c r="D1029" s="3">
        <v>7</v>
      </c>
      <c r="E1029" s="3">
        <v>95</v>
      </c>
      <c r="F1029" s="3">
        <v>88</v>
      </c>
      <c r="G1029" s="3">
        <f t="shared" ref="G1029:G1092" si="49">E1029-F1029</f>
        <v>7</v>
      </c>
      <c r="H1029" s="3">
        <f t="shared" si="48"/>
        <v>7.9156810337173482</v>
      </c>
      <c r="I1029" s="3">
        <f t="shared" ref="I1029:I1092" si="50">(G1029-H1029)^2</f>
        <v>0.83847175550967135</v>
      </c>
    </row>
    <row r="1030" spans="2:9">
      <c r="B1030" s="3">
        <v>1027</v>
      </c>
      <c r="C1030" s="3">
        <v>17</v>
      </c>
      <c r="D1030" s="3">
        <v>6</v>
      </c>
      <c r="E1030" s="3">
        <v>113</v>
      </c>
      <c r="F1030" s="3">
        <v>111</v>
      </c>
      <c r="G1030" s="3">
        <f t="shared" si="49"/>
        <v>2</v>
      </c>
      <c r="H1030" s="3">
        <f t="shared" si="48"/>
        <v>2.0787613017995907</v>
      </c>
      <c r="I1030" s="3">
        <f t="shared" si="50"/>
        <v>6.2033426611662144E-3</v>
      </c>
    </row>
    <row r="1031" spans="2:9">
      <c r="B1031" s="3">
        <v>1028</v>
      </c>
      <c r="C1031" s="3">
        <v>4</v>
      </c>
      <c r="D1031" s="3">
        <v>21</v>
      </c>
      <c r="E1031" s="3">
        <v>79</v>
      </c>
      <c r="F1031" s="3">
        <v>99</v>
      </c>
      <c r="G1031" s="3">
        <f t="shared" si="49"/>
        <v>-20</v>
      </c>
      <c r="H1031" s="3">
        <f t="shared" si="48"/>
        <v>-6.0403076839729941</v>
      </c>
      <c r="I1031" s="3">
        <f t="shared" si="50"/>
        <v>194.87300955814342</v>
      </c>
    </row>
    <row r="1032" spans="2:9">
      <c r="B1032" s="3">
        <v>1029</v>
      </c>
      <c r="C1032" s="3">
        <v>10</v>
      </c>
      <c r="D1032" s="3">
        <v>24</v>
      </c>
      <c r="E1032" s="3">
        <v>74</v>
      </c>
      <c r="F1032" s="3">
        <v>101</v>
      </c>
      <c r="G1032" s="3">
        <f t="shared" si="49"/>
        <v>-27</v>
      </c>
      <c r="H1032" s="3">
        <f t="shared" si="48"/>
        <v>-8.4548802972936254</v>
      </c>
      <c r="I1032" s="3">
        <f t="shared" si="50"/>
        <v>343.92146478770809</v>
      </c>
    </row>
    <row r="1033" spans="2:9">
      <c r="B1033" s="3">
        <v>1030</v>
      </c>
      <c r="C1033" s="3">
        <v>28</v>
      </c>
      <c r="D1033" s="3">
        <v>5</v>
      </c>
      <c r="E1033" s="3">
        <v>112</v>
      </c>
      <c r="F1033" s="3">
        <v>91</v>
      </c>
      <c r="G1033" s="3">
        <f t="shared" si="49"/>
        <v>21</v>
      </c>
      <c r="H1033" s="3">
        <f t="shared" si="48"/>
        <v>8.3296534759655518</v>
      </c>
      <c r="I1033" s="3">
        <f t="shared" si="50"/>
        <v>160.53768103911182</v>
      </c>
    </row>
    <row r="1034" spans="2:9">
      <c r="B1034" s="3">
        <v>1031</v>
      </c>
      <c r="C1034" s="3">
        <v>29</v>
      </c>
      <c r="D1034" s="3">
        <v>16</v>
      </c>
      <c r="E1034" s="3">
        <v>107</v>
      </c>
      <c r="F1034" s="3">
        <v>98</v>
      </c>
      <c r="G1034" s="3">
        <f t="shared" si="49"/>
        <v>9</v>
      </c>
      <c r="H1034" s="3">
        <f t="shared" si="48"/>
        <v>2.3876467045418943</v>
      </c>
      <c r="I1034" s="3">
        <f t="shared" si="50"/>
        <v>43.723216103955671</v>
      </c>
    </row>
    <row r="1035" spans="2:9">
      <c r="B1035" s="3">
        <v>1032</v>
      </c>
      <c r="C1035" s="3">
        <v>3</v>
      </c>
      <c r="D1035" s="3">
        <v>24</v>
      </c>
      <c r="E1035" s="3">
        <v>87</v>
      </c>
      <c r="F1035" s="3">
        <v>92</v>
      </c>
      <c r="G1035" s="3">
        <f t="shared" si="49"/>
        <v>-5</v>
      </c>
      <c r="H1035" s="3">
        <f t="shared" si="48"/>
        <v>-3.4013441089669314</v>
      </c>
      <c r="I1035" s="3">
        <f t="shared" si="50"/>
        <v>2.5557006579347346</v>
      </c>
    </row>
    <row r="1036" spans="2:9">
      <c r="B1036" s="3">
        <v>1033</v>
      </c>
      <c r="C1036" s="3">
        <v>2</v>
      </c>
      <c r="D1036" s="3">
        <v>6</v>
      </c>
      <c r="E1036" s="3">
        <v>82</v>
      </c>
      <c r="F1036" s="3">
        <v>108</v>
      </c>
      <c r="G1036" s="3">
        <f t="shared" si="49"/>
        <v>-26</v>
      </c>
      <c r="H1036" s="3">
        <f t="shared" si="48"/>
        <v>0.99703992534947439</v>
      </c>
      <c r="I1036" s="3">
        <f t="shared" si="50"/>
        <v>728.84016473091367</v>
      </c>
    </row>
    <row r="1037" spans="2:9">
      <c r="B1037" s="3">
        <v>1034</v>
      </c>
      <c r="C1037" s="3">
        <v>15</v>
      </c>
      <c r="D1037" s="3">
        <v>1</v>
      </c>
      <c r="E1037" s="3">
        <v>92</v>
      </c>
      <c r="F1037" s="3">
        <v>80</v>
      </c>
      <c r="G1037" s="3">
        <f t="shared" si="49"/>
        <v>12</v>
      </c>
      <c r="H1037" s="3">
        <f t="shared" si="48"/>
        <v>5.9185194588740142</v>
      </c>
      <c r="I1037" s="3">
        <f t="shared" si="50"/>
        <v>36.984405572094012</v>
      </c>
    </row>
    <row r="1038" spans="2:9">
      <c r="B1038" s="3">
        <v>1035</v>
      </c>
      <c r="C1038" s="3">
        <v>20</v>
      </c>
      <c r="D1038" s="3">
        <v>11</v>
      </c>
      <c r="E1038" s="3">
        <v>114</v>
      </c>
      <c r="F1038" s="3">
        <v>106</v>
      </c>
      <c r="G1038" s="3">
        <f t="shared" si="49"/>
        <v>8</v>
      </c>
      <c r="H1038" s="3">
        <f t="shared" si="48"/>
        <v>4.2015291925138953</v>
      </c>
      <c r="I1038" s="3">
        <f t="shared" si="50"/>
        <v>14.42838047532414</v>
      </c>
    </row>
    <row r="1039" spans="2:9">
      <c r="B1039" s="3">
        <v>1036</v>
      </c>
      <c r="C1039" s="3">
        <v>19</v>
      </c>
      <c r="D1039" s="3">
        <v>17</v>
      </c>
      <c r="E1039" s="3">
        <v>77</v>
      </c>
      <c r="F1039" s="3">
        <v>98</v>
      </c>
      <c r="G1039" s="3">
        <f t="shared" si="49"/>
        <v>-21</v>
      </c>
      <c r="H1039" s="3">
        <f t="shared" si="48"/>
        <v>-4.0991095518977891</v>
      </c>
      <c r="I1039" s="3">
        <f t="shared" si="50"/>
        <v>285.64009793875255</v>
      </c>
    </row>
    <row r="1040" spans="2:9">
      <c r="B1040" s="3">
        <v>1037</v>
      </c>
      <c r="C1040" s="3">
        <v>8</v>
      </c>
      <c r="D1040" s="3">
        <v>9</v>
      </c>
      <c r="E1040" s="3">
        <v>110</v>
      </c>
      <c r="F1040" s="3">
        <v>103</v>
      </c>
      <c r="G1040" s="3">
        <f t="shared" si="49"/>
        <v>7</v>
      </c>
      <c r="H1040" s="3">
        <f t="shared" si="48"/>
        <v>9.617828357919457</v>
      </c>
      <c r="I1040" s="3">
        <f t="shared" si="50"/>
        <v>6.853025311527281</v>
      </c>
    </row>
    <row r="1041" spans="2:9">
      <c r="B1041" s="3">
        <v>1038</v>
      </c>
      <c r="C1041" s="3">
        <v>22</v>
      </c>
      <c r="D1041" s="3">
        <v>12</v>
      </c>
      <c r="E1041" s="3">
        <v>94</v>
      </c>
      <c r="F1041" s="3">
        <v>96</v>
      </c>
      <c r="G1041" s="3">
        <f t="shared" si="49"/>
        <v>-2</v>
      </c>
      <c r="H1041" s="3">
        <f t="shared" si="48"/>
        <v>3.1448776968640471</v>
      </c>
      <c r="I1041" s="3">
        <f t="shared" si="50"/>
        <v>26.469766515689098</v>
      </c>
    </row>
    <row r="1042" spans="2:9">
      <c r="B1042" s="3">
        <v>1039</v>
      </c>
      <c r="C1042" s="3">
        <v>26</v>
      </c>
      <c r="D1042" s="3">
        <v>25</v>
      </c>
      <c r="E1042" s="3">
        <v>79</v>
      </c>
      <c r="F1042" s="3">
        <v>76</v>
      </c>
      <c r="G1042" s="3">
        <f t="shared" si="49"/>
        <v>3</v>
      </c>
      <c r="H1042" s="3">
        <f t="shared" si="48"/>
        <v>-0.22849405171764303</v>
      </c>
      <c r="I1042" s="3">
        <f t="shared" si="50"/>
        <v>10.423173841976203</v>
      </c>
    </row>
    <row r="1043" spans="2:9">
      <c r="B1043" s="3">
        <v>1040</v>
      </c>
      <c r="C1043" s="3">
        <v>13</v>
      </c>
      <c r="D1043" s="3">
        <v>23</v>
      </c>
      <c r="E1043" s="3">
        <v>91</v>
      </c>
      <c r="F1043" s="3">
        <v>79</v>
      </c>
      <c r="G1043" s="3">
        <f t="shared" si="49"/>
        <v>12</v>
      </c>
      <c r="H1043" s="3">
        <f t="shared" si="48"/>
        <v>7.6803479675376085</v>
      </c>
      <c r="I1043" s="3">
        <f t="shared" si="50"/>
        <v>18.65939368155647</v>
      </c>
    </row>
    <row r="1044" spans="2:9">
      <c r="B1044" s="3">
        <v>1041</v>
      </c>
      <c r="C1044" s="3">
        <v>18</v>
      </c>
      <c r="D1044" s="3">
        <v>21</v>
      </c>
      <c r="E1044" s="3">
        <v>102</v>
      </c>
      <c r="F1044" s="3">
        <v>92</v>
      </c>
      <c r="G1044" s="3">
        <f t="shared" si="49"/>
        <v>10</v>
      </c>
      <c r="H1044" s="3">
        <f t="shared" si="48"/>
        <v>5.8337790003181889</v>
      </c>
      <c r="I1044" s="3">
        <f t="shared" si="50"/>
        <v>17.357397418189709</v>
      </c>
    </row>
    <row r="1045" spans="2:9">
      <c r="B1045" s="3">
        <v>1042</v>
      </c>
      <c r="C1045" s="3">
        <v>5</v>
      </c>
      <c r="D1045" s="3">
        <v>3</v>
      </c>
      <c r="E1045" s="3">
        <v>85</v>
      </c>
      <c r="F1045" s="3">
        <v>93</v>
      </c>
      <c r="G1045" s="3">
        <f t="shared" si="49"/>
        <v>-8</v>
      </c>
      <c r="H1045" s="3">
        <f t="shared" si="48"/>
        <v>-0.92775973505172549</v>
      </c>
      <c r="I1045" s="3">
        <f t="shared" si="50"/>
        <v>50.016582365155642</v>
      </c>
    </row>
    <row r="1046" spans="2:9">
      <c r="B1046" s="3">
        <v>1043</v>
      </c>
      <c r="C1046" s="3">
        <v>14</v>
      </c>
      <c r="D1046" s="3">
        <v>9</v>
      </c>
      <c r="E1046" s="3">
        <v>105</v>
      </c>
      <c r="F1046" s="3">
        <v>99</v>
      </c>
      <c r="G1046" s="3">
        <f t="shared" si="49"/>
        <v>6</v>
      </c>
      <c r="H1046" s="3">
        <f t="shared" si="48"/>
        <v>1.4123190640741421</v>
      </c>
      <c r="I1046" s="3">
        <f t="shared" si="50"/>
        <v>21.046816369857559</v>
      </c>
    </row>
    <row r="1047" spans="2:9">
      <c r="B1047" s="3">
        <v>1044</v>
      </c>
      <c r="C1047" s="3">
        <v>4</v>
      </c>
      <c r="D1047" s="3">
        <v>7</v>
      </c>
      <c r="E1047" s="3">
        <v>84</v>
      </c>
      <c r="F1047" s="3">
        <v>100</v>
      </c>
      <c r="G1047" s="3">
        <f t="shared" si="49"/>
        <v>-16</v>
      </c>
      <c r="H1047" s="3">
        <f t="shared" si="48"/>
        <v>1.427711455420777E-2</v>
      </c>
      <c r="I1047" s="3">
        <f t="shared" si="50"/>
        <v>256.45707150173462</v>
      </c>
    </row>
    <row r="1048" spans="2:9">
      <c r="B1048" s="3">
        <v>1045</v>
      </c>
      <c r="C1048" s="3">
        <v>10</v>
      </c>
      <c r="D1048" s="3">
        <v>22</v>
      </c>
      <c r="E1048" s="3">
        <v>88</v>
      </c>
      <c r="F1048" s="3">
        <v>90</v>
      </c>
      <c r="G1048" s="3">
        <f t="shared" si="49"/>
        <v>-2</v>
      </c>
      <c r="H1048" s="3">
        <f t="shared" si="48"/>
        <v>-0.6574497392588432</v>
      </c>
      <c r="I1048" s="3">
        <f t="shared" si="50"/>
        <v>1.802441202616148</v>
      </c>
    </row>
    <row r="1049" spans="2:9">
      <c r="B1049" s="3">
        <v>1046</v>
      </c>
      <c r="C1049" s="3">
        <v>23</v>
      </c>
      <c r="D1049" s="3">
        <v>26</v>
      </c>
      <c r="E1049" s="3">
        <v>87</v>
      </c>
      <c r="F1049" s="3">
        <v>92</v>
      </c>
      <c r="G1049" s="3">
        <f t="shared" si="49"/>
        <v>-5</v>
      </c>
      <c r="H1049" s="3">
        <f t="shared" si="48"/>
        <v>3.6688909444291475</v>
      </c>
      <c r="I1049" s="3">
        <f t="shared" si="50"/>
        <v>75.149670206405673</v>
      </c>
    </row>
    <row r="1050" spans="2:9">
      <c r="B1050" s="3">
        <v>1047</v>
      </c>
      <c r="C1050" s="3">
        <v>12</v>
      </c>
      <c r="D1050" s="3">
        <v>28</v>
      </c>
      <c r="E1050" s="3">
        <v>92</v>
      </c>
      <c r="F1050" s="3">
        <v>105</v>
      </c>
      <c r="G1050" s="3">
        <f t="shared" si="49"/>
        <v>-13</v>
      </c>
      <c r="H1050" s="3">
        <f t="shared" si="48"/>
        <v>1.8280427060592184</v>
      </c>
      <c r="I1050" s="3">
        <f t="shared" si="50"/>
        <v>219.87085049271599</v>
      </c>
    </row>
    <row r="1051" spans="2:9">
      <c r="B1051" s="3">
        <v>1048</v>
      </c>
      <c r="C1051" s="3">
        <v>21</v>
      </c>
      <c r="D1051" s="3">
        <v>27</v>
      </c>
      <c r="E1051" s="3">
        <v>70</v>
      </c>
      <c r="F1051" s="3">
        <v>72</v>
      </c>
      <c r="G1051" s="3">
        <f t="shared" si="49"/>
        <v>-2</v>
      </c>
      <c r="H1051" s="3">
        <f t="shared" si="48"/>
        <v>4.9358461734338741</v>
      </c>
      <c r="I1051" s="3">
        <f t="shared" si="50"/>
        <v>48.105962141537312</v>
      </c>
    </row>
    <row r="1052" spans="2:9">
      <c r="B1052" s="3">
        <v>1049</v>
      </c>
      <c r="C1052" s="3">
        <v>1</v>
      </c>
      <c r="D1052" s="3">
        <v>24</v>
      </c>
      <c r="E1052" s="3">
        <v>91</v>
      </c>
      <c r="F1052" s="3">
        <v>92</v>
      </c>
      <c r="G1052" s="3">
        <f t="shared" si="49"/>
        <v>-1</v>
      </c>
      <c r="H1052" s="3">
        <f t="shared" si="48"/>
        <v>-8.5725845212112404</v>
      </c>
      <c r="I1052" s="3">
        <f t="shared" si="50"/>
        <v>57.344036330888073</v>
      </c>
    </row>
    <row r="1053" spans="2:9">
      <c r="B1053" s="3">
        <v>1050</v>
      </c>
      <c r="C1053" s="3">
        <v>11</v>
      </c>
      <c r="D1053" s="3">
        <v>15</v>
      </c>
      <c r="E1053" s="3">
        <v>100</v>
      </c>
      <c r="F1053" s="3">
        <v>81</v>
      </c>
      <c r="G1053" s="3">
        <f t="shared" si="49"/>
        <v>19</v>
      </c>
      <c r="H1053" s="3">
        <f t="shared" si="48"/>
        <v>5.3601895436300673</v>
      </c>
      <c r="I1053" s="3">
        <f t="shared" si="50"/>
        <v>186.04442928569856</v>
      </c>
    </row>
    <row r="1054" spans="2:9">
      <c r="B1054" s="3">
        <v>1051</v>
      </c>
      <c r="C1054" s="3">
        <v>29</v>
      </c>
      <c r="D1054" s="3">
        <v>6</v>
      </c>
      <c r="E1054" s="3">
        <v>103</v>
      </c>
      <c r="F1054" s="3">
        <v>110</v>
      </c>
      <c r="G1054" s="3">
        <f t="shared" si="49"/>
        <v>-7</v>
      </c>
      <c r="H1054" s="3">
        <f t="shared" si="48"/>
        <v>-2.8051136014840106</v>
      </c>
      <c r="I1054" s="3">
        <f t="shared" si="50"/>
        <v>17.597071896454448</v>
      </c>
    </row>
    <row r="1055" spans="2:9">
      <c r="B1055" s="3">
        <v>1052</v>
      </c>
      <c r="C1055" s="3">
        <v>20</v>
      </c>
      <c r="D1055" s="3">
        <v>19</v>
      </c>
      <c r="E1055" s="3">
        <v>97</v>
      </c>
      <c r="F1055" s="3">
        <v>90</v>
      </c>
      <c r="G1055" s="3">
        <f t="shared" si="49"/>
        <v>7</v>
      </c>
      <c r="H1055" s="3">
        <f t="shared" si="48"/>
        <v>8.5123424096562719</v>
      </c>
      <c r="I1055" s="3">
        <f t="shared" si="50"/>
        <v>2.2871795640449388</v>
      </c>
    </row>
    <row r="1056" spans="2:9">
      <c r="B1056" s="3">
        <v>1053</v>
      </c>
      <c r="C1056" s="3">
        <v>2</v>
      </c>
      <c r="D1056" s="3">
        <v>16</v>
      </c>
      <c r="E1056" s="3">
        <v>110</v>
      </c>
      <c r="F1056" s="3">
        <v>80</v>
      </c>
      <c r="G1056" s="3">
        <f t="shared" si="49"/>
        <v>30</v>
      </c>
      <c r="H1056" s="3">
        <f t="shared" si="48"/>
        <v>6.1898002313753793</v>
      </c>
      <c r="I1056" s="3">
        <f t="shared" si="50"/>
        <v>566.92561302181196</v>
      </c>
    </row>
    <row r="1057" spans="2:9">
      <c r="B1057" s="3">
        <v>1054</v>
      </c>
      <c r="C1057" s="3">
        <v>8</v>
      </c>
      <c r="D1057" s="3">
        <v>7</v>
      </c>
      <c r="E1057" s="3">
        <v>86</v>
      </c>
      <c r="F1057" s="3">
        <v>82</v>
      </c>
      <c r="G1057" s="3">
        <f t="shared" si="49"/>
        <v>4</v>
      </c>
      <c r="H1057" s="3">
        <f t="shared" si="48"/>
        <v>10.01317727952692</v>
      </c>
      <c r="I1057" s="3">
        <f t="shared" si="50"/>
        <v>36.158300995018763</v>
      </c>
    </row>
    <row r="1058" spans="2:9">
      <c r="B1058" s="3">
        <v>1055</v>
      </c>
      <c r="C1058" s="3">
        <v>17</v>
      </c>
      <c r="D1058" s="3">
        <v>18</v>
      </c>
      <c r="E1058" s="3">
        <v>86</v>
      </c>
      <c r="F1058" s="3">
        <v>85</v>
      </c>
      <c r="G1058" s="3">
        <f t="shared" si="49"/>
        <v>1</v>
      </c>
      <c r="H1058" s="3">
        <f t="shared" si="48"/>
        <v>3.2988388426974535</v>
      </c>
      <c r="I1058" s="3">
        <f t="shared" si="50"/>
        <v>5.2846600246945679</v>
      </c>
    </row>
    <row r="1059" spans="2:9">
      <c r="B1059" s="3">
        <v>1056</v>
      </c>
      <c r="C1059" s="3">
        <v>13</v>
      </c>
      <c r="D1059" s="3">
        <v>25</v>
      </c>
      <c r="E1059" s="3">
        <v>96</v>
      </c>
      <c r="F1059" s="3">
        <v>95</v>
      </c>
      <c r="G1059" s="3">
        <f t="shared" si="49"/>
        <v>1</v>
      </c>
      <c r="H1059" s="3">
        <f t="shared" si="48"/>
        <v>4.4123846230871369</v>
      </c>
      <c r="I1059" s="3">
        <f t="shared" si="50"/>
        <v>11.644368815881542</v>
      </c>
    </row>
    <row r="1060" spans="2:9">
      <c r="B1060" s="3">
        <v>1057</v>
      </c>
      <c r="C1060" s="3">
        <v>11</v>
      </c>
      <c r="D1060" s="3">
        <v>2</v>
      </c>
      <c r="E1060" s="3">
        <v>94</v>
      </c>
      <c r="F1060" s="3">
        <v>105</v>
      </c>
      <c r="G1060" s="3">
        <f t="shared" si="49"/>
        <v>-11</v>
      </c>
      <c r="H1060" s="3">
        <f t="shared" si="48"/>
        <v>1.2934250416947037</v>
      </c>
      <c r="I1060" s="3">
        <f t="shared" si="50"/>
        <v>151.12829925576642</v>
      </c>
    </row>
    <row r="1061" spans="2:9">
      <c r="B1061" s="3">
        <v>1058</v>
      </c>
      <c r="C1061" s="3">
        <v>29</v>
      </c>
      <c r="D1061" s="3">
        <v>13</v>
      </c>
      <c r="E1061" s="3">
        <v>93</v>
      </c>
      <c r="F1061" s="3">
        <v>113</v>
      </c>
      <c r="G1061" s="3">
        <f t="shared" si="49"/>
        <v>-20</v>
      </c>
      <c r="H1061" s="3">
        <f t="shared" si="48"/>
        <v>-5.7762380788487215</v>
      </c>
      <c r="I1061" s="3">
        <f t="shared" si="50"/>
        <v>202.31540318959313</v>
      </c>
    </row>
    <row r="1062" spans="2:9">
      <c r="B1062" s="3">
        <v>1059</v>
      </c>
      <c r="C1062" s="3">
        <v>5</v>
      </c>
      <c r="D1062" s="3">
        <v>22</v>
      </c>
      <c r="E1062" s="3">
        <v>101</v>
      </c>
      <c r="F1062" s="3">
        <v>96</v>
      </c>
      <c r="G1062" s="3">
        <f t="shared" si="49"/>
        <v>5</v>
      </c>
      <c r="H1062" s="3">
        <f t="shared" si="48"/>
        <v>0.11414659543513656</v>
      </c>
      <c r="I1062" s="3">
        <f t="shared" si="50"/>
        <v>23.871563490898065</v>
      </c>
    </row>
    <row r="1063" spans="2:9">
      <c r="B1063" s="3">
        <v>1060</v>
      </c>
      <c r="C1063" s="3">
        <v>15</v>
      </c>
      <c r="D1063" s="3">
        <v>8</v>
      </c>
      <c r="E1063" s="3">
        <v>87</v>
      </c>
      <c r="F1063" s="3">
        <v>90</v>
      </c>
      <c r="G1063" s="3">
        <f t="shared" si="49"/>
        <v>-3</v>
      </c>
      <c r="H1063" s="3">
        <f t="shared" si="48"/>
        <v>2.5539483630445003E-2</v>
      </c>
      <c r="I1063" s="3">
        <f t="shared" si="50"/>
        <v>9.1538891670067812</v>
      </c>
    </row>
    <row r="1064" spans="2:9">
      <c r="B1064" s="3">
        <v>1061</v>
      </c>
      <c r="C1064" s="3">
        <v>1</v>
      </c>
      <c r="D1064" s="3">
        <v>16</v>
      </c>
      <c r="E1064" s="3">
        <v>100</v>
      </c>
      <c r="F1064" s="3">
        <v>92</v>
      </c>
      <c r="G1064" s="3">
        <f t="shared" si="49"/>
        <v>8</v>
      </c>
      <c r="H1064" s="3">
        <f t="shared" si="48"/>
        <v>-0.44130361085300973</v>
      </c>
      <c r="I1064" s="3">
        <f t="shared" si="50"/>
        <v>71.255606650600072</v>
      </c>
    </row>
    <row r="1065" spans="2:9">
      <c r="B1065" s="3">
        <v>1062</v>
      </c>
      <c r="C1065" s="3">
        <v>19</v>
      </c>
      <c r="D1065" s="3">
        <v>3</v>
      </c>
      <c r="E1065" s="3">
        <v>91</v>
      </c>
      <c r="F1065" s="3">
        <v>85</v>
      </c>
      <c r="G1065" s="3">
        <f t="shared" si="49"/>
        <v>6</v>
      </c>
      <c r="H1065" s="3">
        <f t="shared" si="48"/>
        <v>-1.5575247454635932</v>
      </c>
      <c r="I1065" s="3">
        <f t="shared" si="50"/>
        <v>57.116180278294543</v>
      </c>
    </row>
    <row r="1066" spans="2:9">
      <c r="B1066" s="3">
        <v>1063</v>
      </c>
      <c r="C1066" s="3">
        <v>14</v>
      </c>
      <c r="D1066" s="3">
        <v>24</v>
      </c>
      <c r="E1066" s="3">
        <v>83</v>
      </c>
      <c r="F1066" s="3">
        <v>107</v>
      </c>
      <c r="G1066" s="3">
        <f t="shared" si="49"/>
        <v>-24</v>
      </c>
      <c r="H1066" s="3">
        <f t="shared" si="48"/>
        <v>-10.885113839812986</v>
      </c>
      <c r="I1066" s="3">
        <f t="shared" si="50"/>
        <v>172.0002389946649</v>
      </c>
    </row>
    <row r="1067" spans="2:9">
      <c r="B1067" s="3">
        <v>1064</v>
      </c>
      <c r="C1067" s="3">
        <v>10</v>
      </c>
      <c r="D1067" s="3">
        <v>26</v>
      </c>
      <c r="E1067" s="3">
        <v>100</v>
      </c>
      <c r="F1067" s="3">
        <v>98</v>
      </c>
      <c r="G1067" s="3">
        <f t="shared" si="49"/>
        <v>2</v>
      </c>
      <c r="H1067" s="3">
        <f t="shared" si="48"/>
        <v>-3.8466054955212301</v>
      </c>
      <c r="I1067" s="3">
        <f t="shared" si="50"/>
        <v>34.182795820259045</v>
      </c>
    </row>
    <row r="1068" spans="2:9">
      <c r="B1068" s="3">
        <v>1065</v>
      </c>
      <c r="C1068" s="3">
        <v>7</v>
      </c>
      <c r="D1068" s="3">
        <v>28</v>
      </c>
      <c r="E1068" s="3">
        <v>98</v>
      </c>
      <c r="F1068" s="3">
        <v>90</v>
      </c>
      <c r="G1068" s="3">
        <f t="shared" si="49"/>
        <v>8</v>
      </c>
      <c r="H1068" s="3">
        <f t="shared" si="48"/>
        <v>-3.2766109831175321</v>
      </c>
      <c r="I1068" s="3">
        <f t="shared" si="50"/>
        <v>127.16195526456696</v>
      </c>
    </row>
    <row r="1069" spans="2:9">
      <c r="B1069" s="3">
        <v>1066</v>
      </c>
      <c r="C1069" s="3">
        <v>9</v>
      </c>
      <c r="D1069" s="3">
        <v>23</v>
      </c>
      <c r="E1069" s="3">
        <v>107</v>
      </c>
      <c r="F1069" s="3">
        <v>91</v>
      </c>
      <c r="G1069" s="3">
        <f t="shared" si="49"/>
        <v>16</v>
      </c>
      <c r="H1069" s="3">
        <f t="shared" si="48"/>
        <v>-4.6496888093819031</v>
      </c>
      <c r="I1069" s="3">
        <f t="shared" si="50"/>
        <v>426.4096479243122</v>
      </c>
    </row>
    <row r="1070" spans="2:9">
      <c r="B1070" s="3">
        <v>1067</v>
      </c>
      <c r="C1070" s="3">
        <v>3</v>
      </c>
      <c r="D1070" s="3">
        <v>15</v>
      </c>
      <c r="E1070" s="3">
        <v>97</v>
      </c>
      <c r="F1070" s="3">
        <v>90</v>
      </c>
      <c r="G1070" s="3">
        <f t="shared" si="49"/>
        <v>7</v>
      </c>
      <c r="H1070" s="3">
        <f t="shared" si="48"/>
        <v>5.9610811905322718</v>
      </c>
      <c r="I1070" s="3">
        <f t="shared" si="50"/>
        <v>1.0793522926658417</v>
      </c>
    </row>
    <row r="1071" spans="2:9">
      <c r="B1071" s="3">
        <v>1068</v>
      </c>
      <c r="C1071" s="3">
        <v>27</v>
      </c>
      <c r="D1071" s="3">
        <v>4</v>
      </c>
      <c r="E1071" s="3">
        <v>117</v>
      </c>
      <c r="F1071" s="3">
        <v>104</v>
      </c>
      <c r="G1071" s="3">
        <f t="shared" si="49"/>
        <v>13</v>
      </c>
      <c r="H1071" s="3">
        <f t="shared" si="48"/>
        <v>11.167001866282085</v>
      </c>
      <c r="I1071" s="3">
        <f t="shared" si="50"/>
        <v>3.3598821582133591</v>
      </c>
    </row>
    <row r="1072" spans="2:9">
      <c r="B1072" s="3">
        <v>1069</v>
      </c>
      <c r="C1072" s="3">
        <v>8</v>
      </c>
      <c r="D1072" s="3">
        <v>24</v>
      </c>
      <c r="E1072" s="3">
        <v>86</v>
      </c>
      <c r="F1072" s="3">
        <v>107</v>
      </c>
      <c r="G1072" s="3">
        <f t="shared" si="49"/>
        <v>-21</v>
      </c>
      <c r="H1072" s="3">
        <f t="shared" si="48"/>
        <v>-2.6796045459676714</v>
      </c>
      <c r="I1072" s="3">
        <f t="shared" si="50"/>
        <v>335.63688959212845</v>
      </c>
    </row>
    <row r="1073" spans="2:9">
      <c r="B1073" s="3">
        <v>1070</v>
      </c>
      <c r="C1073" s="3">
        <v>18</v>
      </c>
      <c r="D1073" s="3">
        <v>13</v>
      </c>
      <c r="E1073" s="3">
        <v>94</v>
      </c>
      <c r="F1073" s="3">
        <v>92</v>
      </c>
      <c r="G1073" s="3">
        <f t="shared" si="49"/>
        <v>2</v>
      </c>
      <c r="H1073" s="3">
        <f t="shared" si="48"/>
        <v>-0.83702189968158525</v>
      </c>
      <c r="I1073" s="3">
        <f t="shared" si="50"/>
        <v>8.0486932592729108</v>
      </c>
    </row>
    <row r="1074" spans="2:9">
      <c r="B1074" s="3">
        <v>1071</v>
      </c>
      <c r="C1074" s="3">
        <v>21</v>
      </c>
      <c r="D1074" s="3">
        <v>22</v>
      </c>
      <c r="E1074" s="3">
        <v>89</v>
      </c>
      <c r="F1074" s="3">
        <v>83</v>
      </c>
      <c r="G1074" s="3">
        <f t="shared" si="49"/>
        <v>6</v>
      </c>
      <c r="H1074" s="3">
        <f t="shared" si="48"/>
        <v>4.5134136496483812</v>
      </c>
      <c r="I1074" s="3">
        <f t="shared" si="50"/>
        <v>2.2099389770517459</v>
      </c>
    </row>
    <row r="1075" spans="2:9">
      <c r="B1075" s="3">
        <v>1072</v>
      </c>
      <c r="C1075" s="3">
        <v>17</v>
      </c>
      <c r="D1075" s="3">
        <v>14</v>
      </c>
      <c r="E1075" s="3">
        <v>92</v>
      </c>
      <c r="F1075" s="3">
        <v>81</v>
      </c>
      <c r="G1075" s="3">
        <f t="shared" si="49"/>
        <v>11</v>
      </c>
      <c r="H1075" s="3">
        <f t="shared" si="48"/>
        <v>13.379534655861239</v>
      </c>
      <c r="I1075" s="3">
        <f t="shared" si="50"/>
        <v>5.6621851784446635</v>
      </c>
    </row>
    <row r="1076" spans="2:9">
      <c r="B1076" s="3">
        <v>1073</v>
      </c>
      <c r="C1076" s="3">
        <v>16</v>
      </c>
      <c r="D1076" s="3">
        <v>29</v>
      </c>
      <c r="E1076" s="3">
        <v>105</v>
      </c>
      <c r="F1076" s="3">
        <v>90</v>
      </c>
      <c r="G1076" s="3">
        <f t="shared" si="49"/>
        <v>15</v>
      </c>
      <c r="H1076" s="3">
        <f t="shared" si="48"/>
        <v>4.3207135326200827</v>
      </c>
      <c r="I1076" s="3">
        <f t="shared" si="50"/>
        <v>114.04715945236383</v>
      </c>
    </row>
    <row r="1077" spans="2:9">
      <c r="B1077" s="3">
        <v>1074</v>
      </c>
      <c r="C1077" s="3">
        <v>25</v>
      </c>
      <c r="D1077" s="3">
        <v>26</v>
      </c>
      <c r="E1077" s="3">
        <v>90</v>
      </c>
      <c r="F1077" s="3">
        <v>88</v>
      </c>
      <c r="G1077" s="3">
        <f t="shared" si="49"/>
        <v>2</v>
      </c>
      <c r="H1077" s="3">
        <f t="shared" si="48"/>
        <v>6.9368542888796192</v>
      </c>
      <c r="I1077" s="3">
        <f t="shared" si="50"/>
        <v>24.372530269629092</v>
      </c>
    </row>
    <row r="1078" spans="2:9">
      <c r="B1078" s="3">
        <v>1075</v>
      </c>
      <c r="C1078" s="3">
        <v>28</v>
      </c>
      <c r="D1078" s="3">
        <v>12</v>
      </c>
      <c r="E1078" s="3">
        <v>99</v>
      </c>
      <c r="F1078" s="3">
        <v>87</v>
      </c>
      <c r="G1078" s="3">
        <f t="shared" si="49"/>
        <v>12</v>
      </c>
      <c r="H1078" s="3">
        <f t="shared" si="48"/>
        <v>4.880317531102758</v>
      </c>
      <c r="I1078" s="3">
        <f t="shared" si="50"/>
        <v>50.689878457922724</v>
      </c>
    </row>
    <row r="1079" spans="2:9">
      <c r="B1079" s="3">
        <v>1076</v>
      </c>
      <c r="C1079" s="3">
        <v>20</v>
      </c>
      <c r="D1079" s="3">
        <v>5</v>
      </c>
      <c r="E1079" s="3">
        <v>105</v>
      </c>
      <c r="F1079" s="3">
        <v>101</v>
      </c>
      <c r="G1079" s="3">
        <f t="shared" si="49"/>
        <v>4</v>
      </c>
      <c r="H1079" s="3">
        <f t="shared" si="48"/>
        <v>7.8825773992444041</v>
      </c>
      <c r="I1079" s="3">
        <f t="shared" si="50"/>
        <v>15.074407261123442</v>
      </c>
    </row>
    <row r="1080" spans="2:9">
      <c r="B1080" s="3">
        <v>1077</v>
      </c>
      <c r="C1080" s="3">
        <v>1</v>
      </c>
      <c r="D1080" s="3">
        <v>11</v>
      </c>
      <c r="E1080" s="3">
        <v>95</v>
      </c>
      <c r="F1080" s="3">
        <v>94</v>
      </c>
      <c r="G1080" s="3">
        <f t="shared" si="49"/>
        <v>1</v>
      </c>
      <c r="H1080" s="3">
        <f t="shared" si="48"/>
        <v>-1.2161686467611159</v>
      </c>
      <c r="I1080" s="3">
        <f t="shared" si="50"/>
        <v>4.911403470886996</v>
      </c>
    </row>
    <row r="1081" spans="2:9">
      <c r="B1081" s="3">
        <v>1078</v>
      </c>
      <c r="C1081" s="3">
        <v>6</v>
      </c>
      <c r="D1081" s="3">
        <v>12</v>
      </c>
      <c r="E1081" s="3">
        <v>115</v>
      </c>
      <c r="F1081" s="3">
        <v>90</v>
      </c>
      <c r="G1081" s="3">
        <f t="shared" si="49"/>
        <v>25</v>
      </c>
      <c r="H1081" s="3">
        <f t="shared" si="48"/>
        <v>8.0037876505665029</v>
      </c>
      <c r="I1081" s="3">
        <f t="shared" si="50"/>
        <v>288.87123422703576</v>
      </c>
    </row>
    <row r="1082" spans="2:9">
      <c r="B1082" s="3">
        <v>1079</v>
      </c>
      <c r="C1082" s="3">
        <v>10</v>
      </c>
      <c r="D1082" s="3">
        <v>25</v>
      </c>
      <c r="E1082" s="3">
        <v>78</v>
      </c>
      <c r="F1082" s="3">
        <v>102</v>
      </c>
      <c r="G1082" s="3">
        <f t="shared" si="49"/>
        <v>-24</v>
      </c>
      <c r="H1082" s="3">
        <f t="shared" si="48"/>
        <v>-7.4292796658198608</v>
      </c>
      <c r="I1082" s="3">
        <f t="shared" si="50"/>
        <v>274.58877239361107</v>
      </c>
    </row>
    <row r="1083" spans="2:9">
      <c r="B1083" s="3">
        <v>1080</v>
      </c>
      <c r="C1083" s="3">
        <v>7</v>
      </c>
      <c r="D1083" s="3">
        <v>17</v>
      </c>
      <c r="E1083" s="3">
        <v>88</v>
      </c>
      <c r="F1083" s="3">
        <v>87</v>
      </c>
      <c r="G1083" s="3">
        <f t="shared" si="49"/>
        <v>1</v>
      </c>
      <c r="H1083" s="3">
        <f t="shared" si="48"/>
        <v>-5.1246622857998787</v>
      </c>
      <c r="I1083" s="3">
        <f t="shared" si="50"/>
        <v>37.511488115099397</v>
      </c>
    </row>
    <row r="1084" spans="2:9">
      <c r="B1084" s="3">
        <v>1081</v>
      </c>
      <c r="C1084" s="3">
        <v>23</v>
      </c>
      <c r="D1084" s="3">
        <v>19</v>
      </c>
      <c r="E1084" s="3">
        <v>88</v>
      </c>
      <c r="F1084" s="3">
        <v>80</v>
      </c>
      <c r="G1084" s="3">
        <f t="shared" si="49"/>
        <v>8</v>
      </c>
      <c r="H1084" s="3">
        <f t="shared" si="48"/>
        <v>10.727845234249255</v>
      </c>
      <c r="I1084" s="3">
        <f t="shared" si="50"/>
        <v>7.4411396220163724</v>
      </c>
    </row>
    <row r="1085" spans="2:9">
      <c r="B1085" s="3">
        <v>1082</v>
      </c>
      <c r="C1085" s="3">
        <v>11</v>
      </c>
      <c r="D1085" s="3">
        <v>22</v>
      </c>
      <c r="E1085" s="3">
        <v>97</v>
      </c>
      <c r="F1085" s="3">
        <v>87</v>
      </c>
      <c r="G1085" s="3">
        <f t="shared" si="49"/>
        <v>10</v>
      </c>
      <c r="H1085" s="3">
        <f t="shared" si="48"/>
        <v>3.7951948021656454</v>
      </c>
      <c r="I1085" s="3">
        <f t="shared" si="50"/>
        <v>38.499607543072223</v>
      </c>
    </row>
    <row r="1086" spans="2:9">
      <c r="B1086" s="3">
        <v>1083</v>
      </c>
      <c r="C1086" s="3">
        <v>21</v>
      </c>
      <c r="D1086" s="3">
        <v>8</v>
      </c>
      <c r="E1086" s="3">
        <v>88</v>
      </c>
      <c r="F1086" s="3">
        <v>92</v>
      </c>
      <c r="G1086" s="3">
        <f t="shared" si="49"/>
        <v>-4</v>
      </c>
      <c r="H1086" s="3">
        <f t="shared" si="48"/>
        <v>2.7497677561622593</v>
      </c>
      <c r="I1086" s="3">
        <f t="shared" si="50"/>
        <v>45.5593647621277</v>
      </c>
    </row>
    <row r="1087" spans="2:9">
      <c r="B1087" s="3">
        <v>1084</v>
      </c>
      <c r="C1087" s="3">
        <v>18</v>
      </c>
      <c r="D1087" s="3">
        <v>20</v>
      </c>
      <c r="E1087" s="3">
        <v>110</v>
      </c>
      <c r="F1087" s="3">
        <v>85</v>
      </c>
      <c r="G1087" s="3">
        <f t="shared" si="49"/>
        <v>25</v>
      </c>
      <c r="H1087" s="3">
        <f t="shared" si="48"/>
        <v>5.7046487738680183</v>
      </c>
      <c r="I1087" s="3">
        <f t="shared" si="50"/>
        <v>372.31057893979295</v>
      </c>
    </row>
    <row r="1088" spans="2:9">
      <c r="B1088" s="3">
        <v>1085</v>
      </c>
      <c r="C1088" s="3">
        <v>3</v>
      </c>
      <c r="D1088" s="3">
        <v>29</v>
      </c>
      <c r="E1088" s="3">
        <v>97</v>
      </c>
      <c r="F1088" s="3">
        <v>91</v>
      </c>
      <c r="G1088" s="3">
        <f t="shared" si="49"/>
        <v>6</v>
      </c>
      <c r="H1088" s="3">
        <f t="shared" si="48"/>
        <v>5.6964702154303941</v>
      </c>
      <c r="I1088" s="3">
        <f t="shared" si="50"/>
        <v>9.2130330120871365E-2</v>
      </c>
    </row>
    <row r="1089" spans="2:9">
      <c r="B1089" s="3">
        <v>1086</v>
      </c>
      <c r="C1089" s="3">
        <v>2</v>
      </c>
      <c r="D1089" s="3">
        <v>13</v>
      </c>
      <c r="E1089" s="3">
        <v>99</v>
      </c>
      <c r="F1089" s="3">
        <v>81</v>
      </c>
      <c r="G1089" s="3">
        <f t="shared" si="49"/>
        <v>18</v>
      </c>
      <c r="H1089" s="3">
        <f t="shared" si="48"/>
        <v>-1.9740845520152366</v>
      </c>
      <c r="I1089" s="3">
        <f t="shared" si="50"/>
        <v>398.96405369105366</v>
      </c>
    </row>
    <row r="1090" spans="2:9">
      <c r="B1090" s="3">
        <v>1087</v>
      </c>
      <c r="C1090" s="3">
        <v>15</v>
      </c>
      <c r="D1090" s="3">
        <v>16</v>
      </c>
      <c r="E1090" s="3">
        <v>102</v>
      </c>
      <c r="F1090" s="3">
        <v>97</v>
      </c>
      <c r="G1090" s="3">
        <f t="shared" si="49"/>
        <v>5</v>
      </c>
      <c r="H1090" s="3">
        <f t="shared" si="48"/>
        <v>2.1230357294400166</v>
      </c>
      <c r="I1090" s="3">
        <f t="shared" si="50"/>
        <v>8.2769234140787376</v>
      </c>
    </row>
    <row r="1091" spans="2:9">
      <c r="B1091" s="3">
        <v>1088</v>
      </c>
      <c r="C1091" s="3">
        <v>14</v>
      </c>
      <c r="D1091" s="3">
        <v>10</v>
      </c>
      <c r="E1091" s="3">
        <v>99</v>
      </c>
      <c r="F1091" s="3">
        <v>81</v>
      </c>
      <c r="G1091" s="3">
        <f t="shared" si="49"/>
        <v>18</v>
      </c>
      <c r="H1091" s="3">
        <f t="shared" si="48"/>
        <v>0.92394657606162811</v>
      </c>
      <c r="I1091" s="3">
        <f t="shared" si="50"/>
        <v>291.59160053719739</v>
      </c>
    </row>
    <row r="1092" spans="2:9">
      <c r="B1092" s="3">
        <v>1089</v>
      </c>
      <c r="C1092" s="3">
        <v>4</v>
      </c>
      <c r="D1092" s="3">
        <v>27</v>
      </c>
      <c r="E1092" s="3">
        <v>96</v>
      </c>
      <c r="F1092" s="3">
        <v>98</v>
      </c>
      <c r="G1092" s="3">
        <f t="shared" si="49"/>
        <v>-2</v>
      </c>
      <c r="H1092" s="3">
        <f t="shared" ref="H1092:H1155" si="51">home_edge+VLOOKUP(C1092,lookup,3)-VLOOKUP(D1092,lookup,3)</f>
        <v>-4.458641629120109</v>
      </c>
      <c r="I1092" s="3">
        <f t="shared" si="50"/>
        <v>6.0449186604423835</v>
      </c>
    </row>
    <row r="1093" spans="2:9">
      <c r="B1093" s="3">
        <v>1090</v>
      </c>
      <c r="C1093" s="3">
        <v>28</v>
      </c>
      <c r="D1093" s="3">
        <v>24</v>
      </c>
      <c r="E1093" s="3">
        <v>109</v>
      </c>
      <c r="F1093" s="3">
        <v>117</v>
      </c>
      <c r="G1093" s="3">
        <f t="shared" ref="G1093:G1156" si="52">E1093-F1093</f>
        <v>-8</v>
      </c>
      <c r="H1093" s="3">
        <f t="shared" si="51"/>
        <v>-2.7078106052150819</v>
      </c>
      <c r="I1093" s="3">
        <f t="shared" ref="I1093:I1156" si="53">(G1093-H1093)^2</f>
        <v>28.007268590273959</v>
      </c>
    </row>
    <row r="1094" spans="2:9">
      <c r="B1094" s="3">
        <v>1091</v>
      </c>
      <c r="C1094" s="3">
        <v>26</v>
      </c>
      <c r="D1094" s="3">
        <v>19</v>
      </c>
      <c r="E1094" s="3">
        <v>83</v>
      </c>
      <c r="F1094" s="3">
        <v>86</v>
      </c>
      <c r="G1094" s="3">
        <f t="shared" si="52"/>
        <v>-3</v>
      </c>
      <c r="H1094" s="3">
        <f t="shared" si="51"/>
        <v>10.413134408401095</v>
      </c>
      <c r="I1094" s="3">
        <f t="shared" si="53"/>
        <v>179.91217465783342</v>
      </c>
    </row>
    <row r="1095" spans="2:9">
      <c r="B1095" s="3">
        <v>1092</v>
      </c>
      <c r="C1095" s="3">
        <v>9</v>
      </c>
      <c r="D1095" s="3">
        <v>7</v>
      </c>
      <c r="E1095" s="3">
        <v>108</v>
      </c>
      <c r="F1095" s="3">
        <v>104</v>
      </c>
      <c r="G1095" s="3">
        <f t="shared" si="52"/>
        <v>4</v>
      </c>
      <c r="H1095" s="3">
        <f t="shared" si="51"/>
        <v>3.749529040188452</v>
      </c>
      <c r="I1095" s="3">
        <f t="shared" si="53"/>
        <v>6.2735701708918082E-2</v>
      </c>
    </row>
    <row r="1096" spans="2:9">
      <c r="B1096" s="3">
        <v>1093</v>
      </c>
      <c r="C1096" s="3">
        <v>5</v>
      </c>
      <c r="D1096" s="3">
        <v>4</v>
      </c>
      <c r="E1096" s="3">
        <v>120</v>
      </c>
      <c r="F1096" s="3">
        <v>101</v>
      </c>
      <c r="G1096" s="3">
        <f t="shared" si="52"/>
        <v>19</v>
      </c>
      <c r="H1096" s="3">
        <f t="shared" si="51"/>
        <v>8.3494008669217266</v>
      </c>
      <c r="I1096" s="3">
        <f t="shared" si="53"/>
        <v>113.43526189352767</v>
      </c>
    </row>
    <row r="1097" spans="2:9">
      <c r="B1097" s="3">
        <v>1094</v>
      </c>
      <c r="C1097" s="3">
        <v>29</v>
      </c>
      <c r="D1097" s="3">
        <v>14</v>
      </c>
      <c r="E1097" s="3">
        <v>88</v>
      </c>
      <c r="F1097" s="3">
        <v>85</v>
      </c>
      <c r="G1097" s="3">
        <f t="shared" si="52"/>
        <v>3</v>
      </c>
      <c r="H1097" s="3">
        <f t="shared" si="51"/>
        <v>8.4956597525776374</v>
      </c>
      <c r="I1097" s="3">
        <f t="shared" si="53"/>
        <v>30.2022761161017</v>
      </c>
    </row>
    <row r="1098" spans="2:9">
      <c r="B1098" s="3">
        <v>1095</v>
      </c>
      <c r="C1098" s="3">
        <v>1</v>
      </c>
      <c r="D1098" s="3">
        <v>3</v>
      </c>
      <c r="E1098" s="3">
        <v>86</v>
      </c>
      <c r="F1098" s="3">
        <v>93</v>
      </c>
      <c r="G1098" s="3">
        <f t="shared" si="52"/>
        <v>-7</v>
      </c>
      <c r="H1098" s="3">
        <f t="shared" si="51"/>
        <v>-1.8170602936633211</v>
      </c>
      <c r="I1098" s="3">
        <f t="shared" si="53"/>
        <v>26.862863999521341</v>
      </c>
    </row>
    <row r="1099" spans="2:9">
      <c r="B1099" s="3">
        <v>1096</v>
      </c>
      <c r="C1099" s="3">
        <v>25</v>
      </c>
      <c r="D1099" s="3">
        <v>6</v>
      </c>
      <c r="E1099" s="3">
        <v>89</v>
      </c>
      <c r="F1099" s="3">
        <v>87</v>
      </c>
      <c r="G1099" s="3">
        <f t="shared" si="52"/>
        <v>2</v>
      </c>
      <c r="H1099" s="3">
        <f t="shared" si="51"/>
        <v>5.2671000914395503</v>
      </c>
      <c r="I1099" s="3">
        <f t="shared" si="53"/>
        <v>10.673943007484318</v>
      </c>
    </row>
    <row r="1100" spans="2:9">
      <c r="B1100" s="3">
        <v>1097</v>
      </c>
      <c r="C1100" s="3">
        <v>17</v>
      </c>
      <c r="D1100" s="3">
        <v>22</v>
      </c>
      <c r="E1100" s="3">
        <v>108</v>
      </c>
      <c r="F1100" s="3">
        <v>104</v>
      </c>
      <c r="G1100" s="3">
        <f t="shared" si="52"/>
        <v>4</v>
      </c>
      <c r="H1100" s="3">
        <f t="shared" si="51"/>
        <v>6.9376712555020461</v>
      </c>
      <c r="I1100" s="3">
        <f t="shared" si="53"/>
        <v>8.6299124054029672</v>
      </c>
    </row>
    <row r="1101" spans="2:9">
      <c r="B1101" s="3">
        <v>1098</v>
      </c>
      <c r="C1101" s="3">
        <v>23</v>
      </c>
      <c r="D1101" s="3">
        <v>9</v>
      </c>
      <c r="E1101" s="3">
        <v>113</v>
      </c>
      <c r="F1101" s="3">
        <v>86</v>
      </c>
      <c r="G1101" s="3">
        <f t="shared" si="52"/>
        <v>27</v>
      </c>
      <c r="H1101" s="3">
        <f t="shared" si="51"/>
        <v>11.358049046543879</v>
      </c>
      <c r="I1101" s="3">
        <f t="shared" si="53"/>
        <v>244.67062963032686</v>
      </c>
    </row>
    <row r="1102" spans="2:9">
      <c r="B1102" s="3">
        <v>1099</v>
      </c>
      <c r="C1102" s="3">
        <v>21</v>
      </c>
      <c r="D1102" s="3">
        <v>16</v>
      </c>
      <c r="E1102" s="3">
        <v>89</v>
      </c>
      <c r="F1102" s="3">
        <v>87</v>
      </c>
      <c r="G1102" s="3">
        <f t="shared" si="52"/>
        <v>2</v>
      </c>
      <c r="H1102" s="3">
        <f t="shared" si="51"/>
        <v>4.8472640019718307</v>
      </c>
      <c r="I1102" s="3">
        <f t="shared" si="53"/>
        <v>8.1069122969246461</v>
      </c>
    </row>
    <row r="1103" spans="2:9">
      <c r="B1103" s="3">
        <v>1100</v>
      </c>
      <c r="C1103" s="3">
        <v>27</v>
      </c>
      <c r="D1103" s="3">
        <v>11</v>
      </c>
      <c r="E1103" s="3">
        <v>94</v>
      </c>
      <c r="F1103" s="3">
        <v>84</v>
      </c>
      <c r="G1103" s="3">
        <f t="shared" si="52"/>
        <v>10</v>
      </c>
      <c r="H1103" s="3">
        <f t="shared" si="51"/>
        <v>2.4907329112108392</v>
      </c>
      <c r="I1103" s="3">
        <f t="shared" si="53"/>
        <v>56.389092210772034</v>
      </c>
    </row>
    <row r="1104" spans="2:9">
      <c r="B1104" s="3">
        <v>1101</v>
      </c>
      <c r="C1104" s="3">
        <v>15</v>
      </c>
      <c r="D1104" s="3">
        <v>13</v>
      </c>
      <c r="E1104" s="3">
        <v>88</v>
      </c>
      <c r="F1104" s="3">
        <v>96</v>
      </c>
      <c r="G1104" s="3">
        <f t="shared" si="52"/>
        <v>-8</v>
      </c>
      <c r="H1104" s="3">
        <f t="shared" si="51"/>
        <v>-6.0408490539506001</v>
      </c>
      <c r="I1104" s="3">
        <f t="shared" si="53"/>
        <v>3.8382724294062585</v>
      </c>
    </row>
    <row r="1105" spans="2:9">
      <c r="B1105" s="3">
        <v>1102</v>
      </c>
      <c r="C1105" s="3">
        <v>18</v>
      </c>
      <c r="D1105" s="3">
        <v>2</v>
      </c>
      <c r="E1105" s="3">
        <v>90</v>
      </c>
      <c r="F1105" s="3">
        <v>102</v>
      </c>
      <c r="G1105" s="3">
        <f t="shared" si="52"/>
        <v>-12</v>
      </c>
      <c r="H1105" s="3">
        <f t="shared" si="51"/>
        <v>4.4912427709146403</v>
      </c>
      <c r="I1105" s="3">
        <f t="shared" si="53"/>
        <v>271.96108812924433</v>
      </c>
    </row>
    <row r="1106" spans="2:9">
      <c r="B1106" s="3">
        <v>1103</v>
      </c>
      <c r="C1106" s="3">
        <v>24</v>
      </c>
      <c r="D1106" s="3">
        <v>19</v>
      </c>
      <c r="E1106" s="3">
        <v>116</v>
      </c>
      <c r="F1106" s="3">
        <v>82</v>
      </c>
      <c r="G1106" s="3">
        <f t="shared" si="52"/>
        <v>34</v>
      </c>
      <c r="H1106" s="3">
        <f t="shared" si="51"/>
        <v>15.021409210173491</v>
      </c>
      <c r="I1106" s="3">
        <f t="shared" si="53"/>
        <v>360.18690836768758</v>
      </c>
    </row>
    <row r="1107" spans="2:9">
      <c r="B1107" s="3">
        <v>1104</v>
      </c>
      <c r="C1107" s="3">
        <v>12</v>
      </c>
      <c r="D1107" s="3">
        <v>7</v>
      </c>
      <c r="E1107" s="3">
        <v>97</v>
      </c>
      <c r="F1107" s="3">
        <v>75</v>
      </c>
      <c r="G1107" s="3">
        <f t="shared" si="52"/>
        <v>22</v>
      </c>
      <c r="H1107" s="3">
        <f t="shared" si="51"/>
        <v>8.4588338077577383</v>
      </c>
      <c r="I1107" s="3">
        <f t="shared" si="53"/>
        <v>183.3631818459248</v>
      </c>
    </row>
    <row r="1108" spans="2:9">
      <c r="B1108" s="3">
        <v>1105</v>
      </c>
      <c r="C1108" s="3">
        <v>8</v>
      </c>
      <c r="D1108" s="3">
        <v>1</v>
      </c>
      <c r="E1108" s="3">
        <v>105</v>
      </c>
      <c r="F1108" s="3">
        <v>99</v>
      </c>
      <c r="G1108" s="3">
        <f t="shared" si="52"/>
        <v>6</v>
      </c>
      <c r="H1108" s="3">
        <f t="shared" si="51"/>
        <v>9.2471600938245579</v>
      </c>
      <c r="I1108" s="3">
        <f t="shared" si="53"/>
        <v>10.544048674926712</v>
      </c>
    </row>
    <row r="1109" spans="2:9">
      <c r="B1109" s="3">
        <v>1106</v>
      </c>
      <c r="C1109" s="3">
        <v>20</v>
      </c>
      <c r="D1109" s="3">
        <v>10</v>
      </c>
      <c r="E1109" s="3">
        <v>83</v>
      </c>
      <c r="F1109" s="3">
        <v>74</v>
      </c>
      <c r="G1109" s="3">
        <f t="shared" si="52"/>
        <v>9</v>
      </c>
      <c r="H1109" s="3">
        <f t="shared" si="51"/>
        <v>8.654173733938384</v>
      </c>
      <c r="I1109" s="3">
        <f t="shared" si="53"/>
        <v>0.11959580629811964</v>
      </c>
    </row>
    <row r="1110" spans="2:9">
      <c r="B1110" s="3">
        <v>1107</v>
      </c>
      <c r="C1110" s="3">
        <v>11</v>
      </c>
      <c r="D1110" s="3">
        <v>5</v>
      </c>
      <c r="E1110" s="3">
        <v>99</v>
      </c>
      <c r="F1110" s="3">
        <v>111</v>
      </c>
      <c r="G1110" s="3">
        <f t="shared" si="52"/>
        <v>-12</v>
      </c>
      <c r="H1110" s="3">
        <f t="shared" si="51"/>
        <v>7.0352283253114969</v>
      </c>
      <c r="I1110" s="3">
        <f t="shared" si="53"/>
        <v>362.33991739674116</v>
      </c>
    </row>
    <row r="1111" spans="2:9">
      <c r="B1111" s="3">
        <v>1108</v>
      </c>
      <c r="C1111" s="3">
        <v>4</v>
      </c>
      <c r="D1111" s="3">
        <v>2</v>
      </c>
      <c r="E1111" s="3">
        <v>105</v>
      </c>
      <c r="F1111" s="3">
        <v>100</v>
      </c>
      <c r="G1111" s="3">
        <f t="shared" si="52"/>
        <v>5</v>
      </c>
      <c r="H1111" s="3">
        <f t="shared" si="51"/>
        <v>-7.3828439133765436</v>
      </c>
      <c r="I1111" s="3">
        <f t="shared" si="53"/>
        <v>153.33482338304651</v>
      </c>
    </row>
    <row r="1112" spans="2:9">
      <c r="B1112" s="3">
        <v>1109</v>
      </c>
      <c r="C1112" s="3">
        <v>25</v>
      </c>
      <c r="D1112" s="3">
        <v>23</v>
      </c>
      <c r="E1112" s="3">
        <v>99</v>
      </c>
      <c r="F1112" s="3">
        <v>87</v>
      </c>
      <c r="G1112" s="3">
        <f t="shared" si="52"/>
        <v>12</v>
      </c>
      <c r="H1112" s="3">
        <f t="shared" si="51"/>
        <v>6.6221434630314597</v>
      </c>
      <c r="I1112" s="3">
        <f t="shared" si="53"/>
        <v>28.921340932215262</v>
      </c>
    </row>
    <row r="1113" spans="2:9">
      <c r="B1113" s="3">
        <v>1110</v>
      </c>
      <c r="C1113" s="3">
        <v>28</v>
      </c>
      <c r="D1113" s="3">
        <v>6</v>
      </c>
      <c r="E1113" s="3">
        <v>96</v>
      </c>
      <c r="F1113" s="3">
        <v>105</v>
      </c>
      <c r="G1113" s="3">
        <f t="shared" si="52"/>
        <v>-9</v>
      </c>
      <c r="H1113" s="3">
        <f t="shared" si="51"/>
        <v>0.2307099991172441</v>
      </c>
      <c r="I1113" s="3">
        <f t="shared" si="53"/>
        <v>85.206007087803087</v>
      </c>
    </row>
    <row r="1114" spans="2:9">
      <c r="B1114" s="3">
        <v>1111</v>
      </c>
      <c r="C1114" s="3">
        <v>26</v>
      </c>
      <c r="D1114" s="3">
        <v>12</v>
      </c>
      <c r="E1114" s="3">
        <v>102</v>
      </c>
      <c r="F1114" s="3">
        <v>100</v>
      </c>
      <c r="G1114" s="3">
        <f t="shared" si="52"/>
        <v>2</v>
      </c>
      <c r="H1114" s="3">
        <f t="shared" si="51"/>
        <v>6.334033453126434</v>
      </c>
      <c r="I1114" s="3">
        <f t="shared" si="53"/>
        <v>18.783845972819041</v>
      </c>
    </row>
    <row r="1115" spans="2:9">
      <c r="B1115" s="3">
        <v>1112</v>
      </c>
      <c r="C1115" s="3">
        <v>9</v>
      </c>
      <c r="D1115" s="3">
        <v>17</v>
      </c>
      <c r="E1115" s="3">
        <v>93</v>
      </c>
      <c r="F1115" s="3">
        <v>100</v>
      </c>
      <c r="G1115" s="3">
        <f t="shared" si="52"/>
        <v>-7</v>
      </c>
      <c r="H1115" s="3">
        <f t="shared" si="51"/>
        <v>-4.7293133641924152</v>
      </c>
      <c r="I1115" s="3">
        <f t="shared" si="53"/>
        <v>5.1560177980351671</v>
      </c>
    </row>
    <row r="1116" spans="2:9">
      <c r="B1116" s="3">
        <v>1113</v>
      </c>
      <c r="C1116" s="3">
        <v>27</v>
      </c>
      <c r="D1116" s="3">
        <v>3</v>
      </c>
      <c r="E1116" s="3">
        <v>84</v>
      </c>
      <c r="F1116" s="3">
        <v>80</v>
      </c>
      <c r="G1116" s="3">
        <f t="shared" si="52"/>
        <v>4</v>
      </c>
      <c r="H1116" s="3">
        <f t="shared" si="51"/>
        <v>1.889841264308634</v>
      </c>
      <c r="I1116" s="3">
        <f t="shared" si="53"/>
        <v>4.4527698898145838</v>
      </c>
    </row>
    <row r="1117" spans="2:9">
      <c r="B1117" s="3">
        <v>1114</v>
      </c>
      <c r="C1117" s="3">
        <v>15</v>
      </c>
      <c r="D1117" s="3">
        <v>10</v>
      </c>
      <c r="E1117" s="3">
        <v>120</v>
      </c>
      <c r="F1117" s="3">
        <v>117</v>
      </c>
      <c r="G1117" s="3">
        <f t="shared" si="52"/>
        <v>3</v>
      </c>
      <c r="H1117" s="3">
        <f t="shared" si="51"/>
        <v>5.8008152349563993</v>
      </c>
      <c r="I1117" s="3">
        <f t="shared" si="53"/>
        <v>7.8445659803638703</v>
      </c>
    </row>
    <row r="1118" spans="2:9">
      <c r="B1118" s="3">
        <v>1115</v>
      </c>
      <c r="C1118" s="3">
        <v>18</v>
      </c>
      <c r="D1118" s="3">
        <v>29</v>
      </c>
      <c r="E1118" s="3">
        <v>101</v>
      </c>
      <c r="F1118" s="3">
        <v>88</v>
      </c>
      <c r="G1118" s="3">
        <f t="shared" si="52"/>
        <v>13</v>
      </c>
      <c r="H1118" s="3">
        <f t="shared" si="51"/>
        <v>8.2933962977481244</v>
      </c>
      <c r="I1118" s="3">
        <f t="shared" si="53"/>
        <v>22.152118410051063</v>
      </c>
    </row>
    <row r="1119" spans="2:9">
      <c r="B1119" s="3">
        <v>1116</v>
      </c>
      <c r="C1119" s="3">
        <v>19</v>
      </c>
      <c r="D1119" s="3">
        <v>20</v>
      </c>
      <c r="E1119" s="3">
        <v>97</v>
      </c>
      <c r="F1119" s="3">
        <v>108</v>
      </c>
      <c r="G1119" s="3">
        <f t="shared" si="52"/>
        <v>-11</v>
      </c>
      <c r="H1119" s="3">
        <f t="shared" si="51"/>
        <v>-1.8039821724942948</v>
      </c>
      <c r="I1119" s="3">
        <f t="shared" si="53"/>
        <v>84.566743883802772</v>
      </c>
    </row>
    <row r="1120" spans="2:9">
      <c r="B1120" s="3">
        <v>1117</v>
      </c>
      <c r="C1120" s="3">
        <v>16</v>
      </c>
      <c r="D1120" s="3">
        <v>21</v>
      </c>
      <c r="E1120" s="3">
        <v>90</v>
      </c>
      <c r="F1120" s="3">
        <v>92</v>
      </c>
      <c r="G1120" s="3">
        <f t="shared" si="52"/>
        <v>-2</v>
      </c>
      <c r="H1120" s="3">
        <f t="shared" si="51"/>
        <v>1.8610962351901461</v>
      </c>
      <c r="I1120" s="3">
        <f t="shared" si="53"/>
        <v>14.908064137399522</v>
      </c>
    </row>
    <row r="1121" spans="2:9">
      <c r="B1121" s="3">
        <v>1118</v>
      </c>
      <c r="C1121" s="3">
        <v>14</v>
      </c>
      <c r="D1121" s="3">
        <v>7</v>
      </c>
      <c r="E1121" s="3">
        <v>97</v>
      </c>
      <c r="F1121" s="3">
        <v>86</v>
      </c>
      <c r="G1121" s="3">
        <f t="shared" si="52"/>
        <v>11</v>
      </c>
      <c r="H1121" s="3">
        <f t="shared" si="51"/>
        <v>1.8076679856816056</v>
      </c>
      <c r="I1121" s="3">
        <f t="shared" si="53"/>
        <v>84.498967861462859</v>
      </c>
    </row>
    <row r="1122" spans="2:9">
      <c r="B1122" s="3">
        <v>1119</v>
      </c>
      <c r="C1122" s="3">
        <v>6</v>
      </c>
      <c r="D1122" s="3">
        <v>23</v>
      </c>
      <c r="E1122" s="3">
        <v>108</v>
      </c>
      <c r="F1122" s="3">
        <v>96</v>
      </c>
      <c r="G1122" s="3">
        <f t="shared" si="52"/>
        <v>12</v>
      </c>
      <c r="H1122" s="3">
        <f t="shared" si="51"/>
        <v>4.7092234901728975</v>
      </c>
      <c r="I1122" s="3">
        <f t="shared" si="53"/>
        <v>53.155422116246669</v>
      </c>
    </row>
    <row r="1123" spans="2:9">
      <c r="B1123" s="3">
        <v>1120</v>
      </c>
      <c r="C1123" s="3">
        <v>22</v>
      </c>
      <c r="D1123" s="3">
        <v>26</v>
      </c>
      <c r="E1123" s="3">
        <v>99</v>
      </c>
      <c r="F1123" s="3">
        <v>92</v>
      </c>
      <c r="G1123" s="3">
        <f t="shared" si="52"/>
        <v>7</v>
      </c>
      <c r="H1123" s="3">
        <f t="shared" si="51"/>
        <v>0.16502436231860163</v>
      </c>
      <c r="I1123" s="3">
        <f t="shared" si="53"/>
        <v>46.716891967698238</v>
      </c>
    </row>
    <row r="1124" spans="2:9">
      <c r="B1124" s="3">
        <v>1121</v>
      </c>
      <c r="C1124" s="3">
        <v>24</v>
      </c>
      <c r="D1124" s="3">
        <v>17</v>
      </c>
      <c r="E1124" s="3">
        <v>122</v>
      </c>
      <c r="F1124" s="3">
        <v>103</v>
      </c>
      <c r="G1124" s="3">
        <f t="shared" si="52"/>
        <v>19</v>
      </c>
      <c r="H1124" s="3">
        <f t="shared" si="51"/>
        <v>7.5681195396947132</v>
      </c>
      <c r="I1124" s="3">
        <f t="shared" si="53"/>
        <v>130.68789085870981</v>
      </c>
    </row>
    <row r="1125" spans="2:9">
      <c r="B1125" s="3">
        <v>1122</v>
      </c>
      <c r="C1125" s="3">
        <v>13</v>
      </c>
      <c r="D1125" s="3">
        <v>28</v>
      </c>
      <c r="E1125" s="3">
        <v>112</v>
      </c>
      <c r="F1125" s="3">
        <v>82</v>
      </c>
      <c r="G1125" s="3">
        <f t="shared" si="52"/>
        <v>30</v>
      </c>
      <c r="H1125" s="3">
        <f t="shared" si="51"/>
        <v>9.4487747154094439</v>
      </c>
      <c r="I1125" s="3">
        <f t="shared" si="53"/>
        <v>422.35286069799423</v>
      </c>
    </row>
    <row r="1126" spans="2:9">
      <c r="B1126" s="3">
        <v>1123</v>
      </c>
      <c r="C1126" s="3">
        <v>5</v>
      </c>
      <c r="D1126" s="3">
        <v>16</v>
      </c>
      <c r="E1126" s="3">
        <v>106</v>
      </c>
      <c r="F1126" s="3">
        <v>81</v>
      </c>
      <c r="G1126" s="3">
        <f t="shared" si="52"/>
        <v>25</v>
      </c>
      <c r="H1126" s="3">
        <f t="shared" si="51"/>
        <v>0.4479969477585859</v>
      </c>
      <c r="I1126" s="3">
        <f t="shared" si="53"/>
        <v>602.80085387727172</v>
      </c>
    </row>
    <row r="1127" spans="2:9">
      <c r="B1127" s="3">
        <v>1124</v>
      </c>
      <c r="C1127" s="3">
        <v>29</v>
      </c>
      <c r="D1127" s="3">
        <v>21</v>
      </c>
      <c r="E1127" s="3">
        <v>90</v>
      </c>
      <c r="F1127" s="3">
        <v>77</v>
      </c>
      <c r="G1127" s="3">
        <f t="shared" si="52"/>
        <v>13</v>
      </c>
      <c r="H1127" s="3">
        <f t="shared" si="51"/>
        <v>0.89456282115105212</v>
      </c>
      <c r="I1127" s="3">
        <f t="shared" si="53"/>
        <v>146.54160929105839</v>
      </c>
    </row>
    <row r="1128" spans="2:9">
      <c r="B1128" s="3">
        <v>1125</v>
      </c>
      <c r="C1128" s="3">
        <v>3</v>
      </c>
      <c r="D1128" s="3">
        <v>1</v>
      </c>
      <c r="E1128" s="3">
        <v>95</v>
      </c>
      <c r="F1128" s="3">
        <v>101</v>
      </c>
      <c r="G1128" s="3">
        <f t="shared" si="52"/>
        <v>-6</v>
      </c>
      <c r="H1128" s="3">
        <f t="shared" si="51"/>
        <v>8.525420530825297</v>
      </c>
      <c r="I1128" s="3">
        <f t="shared" si="53"/>
        <v>210.98784159732105</v>
      </c>
    </row>
    <row r="1129" spans="2:9">
      <c r="B1129" s="3">
        <v>1126</v>
      </c>
      <c r="C1129" s="3">
        <v>2</v>
      </c>
      <c r="D1129" s="3">
        <v>15</v>
      </c>
      <c r="E1129" s="3">
        <v>70</v>
      </c>
      <c r="F1129" s="3">
        <v>65</v>
      </c>
      <c r="G1129" s="3">
        <f t="shared" si="52"/>
        <v>5</v>
      </c>
      <c r="H1129" s="3">
        <f t="shared" si="51"/>
        <v>7.4209446205163516</v>
      </c>
      <c r="I1129" s="3">
        <f t="shared" si="53"/>
        <v>5.8609728556070619</v>
      </c>
    </row>
    <row r="1130" spans="2:9">
      <c r="B1130" s="3">
        <v>1127</v>
      </c>
      <c r="C1130" s="3">
        <v>8</v>
      </c>
      <c r="D1130" s="3">
        <v>4</v>
      </c>
      <c r="E1130" s="3">
        <v>101</v>
      </c>
      <c r="F1130" s="3">
        <v>102</v>
      </c>
      <c r="G1130" s="3">
        <f t="shared" si="52"/>
        <v>-1</v>
      </c>
      <c r="H1130" s="3">
        <f t="shared" si="51"/>
        <v>13.3530802835537</v>
      </c>
      <c r="I1130" s="3">
        <f t="shared" si="53"/>
        <v>206.01091362613795</v>
      </c>
    </row>
    <row r="1131" spans="2:9">
      <c r="B1131" s="3">
        <v>1128</v>
      </c>
      <c r="C1131" s="3">
        <v>11</v>
      </c>
      <c r="D1131" s="3">
        <v>27</v>
      </c>
      <c r="E1131" s="3">
        <v>98</v>
      </c>
      <c r="F1131" s="3">
        <v>82</v>
      </c>
      <c r="G1131" s="3">
        <f t="shared" si="52"/>
        <v>16</v>
      </c>
      <c r="H1131" s="3">
        <f t="shared" si="51"/>
        <v>4.2176273259511374</v>
      </c>
      <c r="I1131" s="3">
        <f t="shared" si="53"/>
        <v>138.82430583017333</v>
      </c>
    </row>
    <row r="1132" spans="2:9">
      <c r="B1132" s="3">
        <v>1129</v>
      </c>
      <c r="C1132" s="3">
        <v>25</v>
      </c>
      <c r="D1132" s="3">
        <v>7</v>
      </c>
      <c r="E1132" s="3">
        <v>87</v>
      </c>
      <c r="F1132" s="3">
        <v>79</v>
      </c>
      <c r="G1132" s="3">
        <f t="shared" si="52"/>
        <v>8</v>
      </c>
      <c r="H1132" s="3">
        <f t="shared" si="51"/>
        <v>15.021361312601815</v>
      </c>
      <c r="I1132" s="3">
        <f t="shared" si="53"/>
        <v>49.299514682101488</v>
      </c>
    </row>
    <row r="1133" spans="2:9">
      <c r="B1133" s="3">
        <v>1130</v>
      </c>
      <c r="C1133" s="3">
        <v>9</v>
      </c>
      <c r="D1133" s="3">
        <v>24</v>
      </c>
      <c r="E1133" s="3">
        <v>116</v>
      </c>
      <c r="F1133" s="3">
        <v>118</v>
      </c>
      <c r="G1133" s="3">
        <f t="shared" si="52"/>
        <v>-2</v>
      </c>
      <c r="H1133" s="3">
        <f t="shared" si="51"/>
        <v>-8.9432527853061394</v>
      </c>
      <c r="I1133" s="3">
        <f t="shared" si="53"/>
        <v>48.208759240661465</v>
      </c>
    </row>
    <row r="1134" spans="2:9">
      <c r="B1134" s="3">
        <v>1131</v>
      </c>
      <c r="C1134" s="3">
        <v>20</v>
      </c>
      <c r="D1134" s="3">
        <v>18</v>
      </c>
      <c r="E1134" s="3">
        <v>99</v>
      </c>
      <c r="F1134" s="3">
        <v>101</v>
      </c>
      <c r="G1134" s="3">
        <f t="shared" si="52"/>
        <v>-2</v>
      </c>
      <c r="H1134" s="3">
        <f t="shared" si="51"/>
        <v>1.0037114632939592</v>
      </c>
      <c r="I1134" s="3">
        <f t="shared" si="53"/>
        <v>9.022282554723537</v>
      </c>
    </row>
    <row r="1135" spans="2:9">
      <c r="B1135" s="3">
        <v>1132</v>
      </c>
      <c r="C1135" s="3">
        <v>19</v>
      </c>
      <c r="D1135" s="3">
        <v>4</v>
      </c>
      <c r="E1135" s="3">
        <v>101</v>
      </c>
      <c r="F1135" s="3">
        <v>104</v>
      </c>
      <c r="G1135" s="3">
        <f t="shared" si="52"/>
        <v>-3</v>
      </c>
      <c r="H1135" s="3">
        <f t="shared" si="51"/>
        <v>7.7196358565098588</v>
      </c>
      <c r="I1135" s="3">
        <f t="shared" si="53"/>
        <v>114.91059289617185</v>
      </c>
    </row>
    <row r="1136" spans="2:9">
      <c r="B1136" s="3">
        <v>1133</v>
      </c>
      <c r="C1136" s="3">
        <v>6</v>
      </c>
      <c r="D1136" s="3">
        <v>10</v>
      </c>
      <c r="E1136" s="3">
        <v>95</v>
      </c>
      <c r="F1136" s="3">
        <v>98</v>
      </c>
      <c r="G1136" s="3">
        <f t="shared" si="52"/>
        <v>-3</v>
      </c>
      <c r="H1136" s="3">
        <f t="shared" si="51"/>
        <v>12.224719930123275</v>
      </c>
      <c r="I1136" s="3">
        <f t="shared" si="53"/>
        <v>231.79209695069287</v>
      </c>
    </row>
    <row r="1137" spans="2:9">
      <c r="B1137" s="3">
        <v>1134</v>
      </c>
      <c r="C1137" s="3">
        <v>14</v>
      </c>
      <c r="D1137" s="3">
        <v>23</v>
      </c>
      <c r="E1137" s="3">
        <v>102</v>
      </c>
      <c r="F1137" s="3">
        <v>99</v>
      </c>
      <c r="G1137" s="3">
        <f t="shared" si="52"/>
        <v>3</v>
      </c>
      <c r="H1137" s="3">
        <f t="shared" si="51"/>
        <v>-6.5915498638887495</v>
      </c>
      <c r="I1137" s="3">
        <f t="shared" si="53"/>
        <v>91.997828791464286</v>
      </c>
    </row>
    <row r="1138" spans="2:9">
      <c r="B1138" s="3">
        <v>1135</v>
      </c>
      <c r="C1138" s="3">
        <v>22</v>
      </c>
      <c r="D1138" s="3">
        <v>28</v>
      </c>
      <c r="E1138" s="3">
        <v>96</v>
      </c>
      <c r="F1138" s="3">
        <v>97</v>
      </c>
      <c r="G1138" s="3">
        <f t="shared" si="52"/>
        <v>-1</v>
      </c>
      <c r="H1138" s="3">
        <f t="shared" si="51"/>
        <v>1.6187402843422769</v>
      </c>
      <c r="I1138" s="3">
        <f t="shared" si="53"/>
        <v>6.8578006768370683</v>
      </c>
    </row>
    <row r="1139" spans="2:9">
      <c r="B1139" s="3">
        <v>1136</v>
      </c>
      <c r="C1139" s="3">
        <v>13</v>
      </c>
      <c r="D1139" s="3">
        <v>17</v>
      </c>
      <c r="E1139" s="3">
        <v>96</v>
      </c>
      <c r="F1139" s="3">
        <v>83</v>
      </c>
      <c r="G1139" s="3">
        <f t="shared" si="52"/>
        <v>13</v>
      </c>
      <c r="H1139" s="3">
        <f t="shared" si="51"/>
        <v>7.6007234127270973</v>
      </c>
      <c r="I1139" s="3">
        <f t="shared" si="53"/>
        <v>29.152187665873324</v>
      </c>
    </row>
    <row r="1140" spans="2:9">
      <c r="B1140" s="3">
        <v>1137</v>
      </c>
      <c r="C1140" s="3">
        <v>27</v>
      </c>
      <c r="D1140" s="3">
        <v>1</v>
      </c>
      <c r="E1140" s="3">
        <v>112</v>
      </c>
      <c r="F1140" s="3">
        <v>73</v>
      </c>
      <c r="G1140" s="3">
        <f t="shared" si="52"/>
        <v>39</v>
      </c>
      <c r="H1140" s="3">
        <f t="shared" si="51"/>
        <v>7.0610816765529432</v>
      </c>
      <c r="I1140" s="3">
        <f t="shared" si="53"/>
        <v>1020.0945036718221</v>
      </c>
    </row>
    <row r="1141" spans="2:9">
      <c r="B1141" s="3">
        <v>1138</v>
      </c>
      <c r="C1141" s="3">
        <v>21</v>
      </c>
      <c r="D1141" s="3">
        <v>29</v>
      </c>
      <c r="E1141" s="3">
        <v>100</v>
      </c>
      <c r="F1141" s="3">
        <v>91</v>
      </c>
      <c r="G1141" s="3">
        <f t="shared" si="52"/>
        <v>9</v>
      </c>
      <c r="H1141" s="3">
        <f t="shared" si="51"/>
        <v>5.8137974160109254</v>
      </c>
      <c r="I1141" s="3">
        <f t="shared" si="53"/>
        <v>10.151886906218657</v>
      </c>
    </row>
    <row r="1142" spans="2:9">
      <c r="B1142" s="3">
        <v>1139</v>
      </c>
      <c r="C1142" s="3">
        <v>3</v>
      </c>
      <c r="D1142" s="3">
        <v>5</v>
      </c>
      <c r="E1142" s="3">
        <v>112</v>
      </c>
      <c r="F1142" s="3">
        <v>100</v>
      </c>
      <c r="G1142" s="3">
        <f t="shared" si="52"/>
        <v>12</v>
      </c>
      <c r="H1142" s="3">
        <f t="shared" si="51"/>
        <v>7.6361199722137023</v>
      </c>
      <c r="I1142" s="3">
        <f t="shared" si="53"/>
        <v>19.043448896912139</v>
      </c>
    </row>
    <row r="1143" spans="2:9">
      <c r="B1143" s="3">
        <v>1140</v>
      </c>
      <c r="C1143" s="3">
        <v>2</v>
      </c>
      <c r="D1143" s="3">
        <v>19</v>
      </c>
      <c r="E1143" s="3">
        <v>107</v>
      </c>
      <c r="F1143" s="3">
        <v>92</v>
      </c>
      <c r="G1143" s="3">
        <f t="shared" si="52"/>
        <v>15</v>
      </c>
      <c r="H1143" s="3">
        <f t="shared" si="51"/>
        <v>9.7257484126096507</v>
      </c>
      <c r="I1143" s="3">
        <f t="shared" si="53"/>
        <v>27.81772980708962</v>
      </c>
    </row>
    <row r="1144" spans="2:9">
      <c r="B1144" s="3">
        <v>1141</v>
      </c>
      <c r="C1144" s="3">
        <v>15</v>
      </c>
      <c r="D1144" s="3">
        <v>20</v>
      </c>
      <c r="E1144" s="3">
        <v>99</v>
      </c>
      <c r="F1144" s="3">
        <v>94</v>
      </c>
      <c r="G1144" s="3">
        <f t="shared" si="52"/>
        <v>5</v>
      </c>
      <c r="H1144" s="3">
        <f t="shared" si="51"/>
        <v>0.50082161959900351</v>
      </c>
      <c r="I1144" s="3">
        <f t="shared" si="53"/>
        <v>20.242606098667736</v>
      </c>
    </row>
    <row r="1145" spans="2:9">
      <c r="B1145" s="3">
        <v>1142</v>
      </c>
      <c r="C1145" s="3">
        <v>8</v>
      </c>
      <c r="D1145" s="3">
        <v>25</v>
      </c>
      <c r="E1145" s="3">
        <v>86</v>
      </c>
      <c r="F1145" s="3">
        <v>96</v>
      </c>
      <c r="G1145" s="3">
        <f t="shared" si="52"/>
        <v>-10</v>
      </c>
      <c r="H1145" s="3">
        <f t="shared" si="51"/>
        <v>-1.6540039144939076</v>
      </c>
      <c r="I1145" s="3">
        <f t="shared" si="53"/>
        <v>69.655650659283012</v>
      </c>
    </row>
    <row r="1146" spans="2:9">
      <c r="B1146" s="3">
        <v>1143</v>
      </c>
      <c r="C1146" s="3">
        <v>11</v>
      </c>
      <c r="D1146" s="3">
        <v>16</v>
      </c>
      <c r="E1146" s="3">
        <v>112</v>
      </c>
      <c r="F1146" s="3">
        <v>107</v>
      </c>
      <c r="G1146" s="3">
        <f t="shared" si="52"/>
        <v>5</v>
      </c>
      <c r="H1146" s="3">
        <f t="shared" si="51"/>
        <v>4.1290451544890949</v>
      </c>
      <c r="I1146" s="3">
        <f t="shared" si="53"/>
        <v>0.75856234291892455</v>
      </c>
    </row>
    <row r="1147" spans="2:9">
      <c r="B1147" s="3">
        <v>1144</v>
      </c>
      <c r="C1147" s="3">
        <v>10</v>
      </c>
      <c r="D1147" s="3">
        <v>23</v>
      </c>
      <c r="E1147" s="3">
        <v>79</v>
      </c>
      <c r="F1147" s="3">
        <v>80</v>
      </c>
      <c r="G1147" s="3">
        <f t="shared" si="52"/>
        <v>-1</v>
      </c>
      <c r="H1147" s="3">
        <f t="shared" si="51"/>
        <v>-4.1613163213693891</v>
      </c>
      <c r="I1147" s="3">
        <f t="shared" si="53"/>
        <v>9.9939208837564859</v>
      </c>
    </row>
    <row r="1148" spans="2:9">
      <c r="B1148" s="3">
        <v>1145</v>
      </c>
      <c r="C1148" s="3">
        <v>7</v>
      </c>
      <c r="D1148" s="3">
        <v>9</v>
      </c>
      <c r="E1148" s="3">
        <v>97</v>
      </c>
      <c r="F1148" s="3">
        <v>89</v>
      </c>
      <c r="G1148" s="3">
        <f t="shared" si="52"/>
        <v>8</v>
      </c>
      <c r="H1148" s="3">
        <f t="shared" si="51"/>
        <v>2.958831196973525</v>
      </c>
      <c r="I1148" s="3">
        <f t="shared" si="53"/>
        <v>25.413382900607377</v>
      </c>
    </row>
    <row r="1149" spans="2:9">
      <c r="B1149" s="3">
        <v>1146</v>
      </c>
      <c r="C1149" s="3">
        <v>12</v>
      </c>
      <c r="D1149" s="3">
        <v>24</v>
      </c>
      <c r="E1149" s="3">
        <v>106</v>
      </c>
      <c r="F1149" s="3">
        <v>125</v>
      </c>
      <c r="G1149" s="3">
        <f t="shared" si="52"/>
        <v>-19</v>
      </c>
      <c r="H1149" s="3">
        <f t="shared" si="51"/>
        <v>-4.2339480177368518</v>
      </c>
      <c r="I1149" s="3">
        <f t="shared" si="53"/>
        <v>218.03629114289745</v>
      </c>
    </row>
    <row r="1150" spans="2:9">
      <c r="B1150" s="3">
        <v>1147</v>
      </c>
      <c r="C1150" s="3">
        <v>1</v>
      </c>
      <c r="D1150" s="3">
        <v>5</v>
      </c>
      <c r="E1150" s="3">
        <v>128</v>
      </c>
      <c r="F1150" s="3">
        <v>123</v>
      </c>
      <c r="G1150" s="3">
        <f t="shared" si="52"/>
        <v>5</v>
      </c>
      <c r="H1150" s="3">
        <f t="shared" si="51"/>
        <v>2.4648795599693929</v>
      </c>
      <c r="I1150" s="3">
        <f t="shared" si="53"/>
        <v>6.4268356454609794</v>
      </c>
    </row>
    <row r="1151" spans="2:9">
      <c r="B1151" s="3">
        <v>1148</v>
      </c>
      <c r="C1151" s="3">
        <v>14</v>
      </c>
      <c r="D1151" s="3">
        <v>25</v>
      </c>
      <c r="E1151" s="3">
        <v>92</v>
      </c>
      <c r="F1151" s="3">
        <v>113</v>
      </c>
      <c r="G1151" s="3">
        <f t="shared" si="52"/>
        <v>-21</v>
      </c>
      <c r="H1151" s="3">
        <f t="shared" si="51"/>
        <v>-9.8595132083392212</v>
      </c>
      <c r="I1151" s="3">
        <f t="shared" si="53"/>
        <v>124.11044595516827</v>
      </c>
    </row>
    <row r="1152" spans="2:9">
      <c r="B1152" s="3">
        <v>1149</v>
      </c>
      <c r="C1152" s="3">
        <v>4</v>
      </c>
      <c r="D1152" s="3">
        <v>8</v>
      </c>
      <c r="E1152" s="3">
        <v>106</v>
      </c>
      <c r="F1152" s="3">
        <v>124</v>
      </c>
      <c r="G1152" s="3">
        <f t="shared" si="52"/>
        <v>-18</v>
      </c>
      <c r="H1152" s="3">
        <f t="shared" si="51"/>
        <v>-6.6447200463917238</v>
      </c>
      <c r="I1152" s="3">
        <f t="shared" si="53"/>
        <v>128.94238282481797</v>
      </c>
    </row>
    <row r="1153" spans="2:9">
      <c r="B1153" s="3">
        <v>1150</v>
      </c>
      <c r="C1153" s="3">
        <v>7</v>
      </c>
      <c r="D1153" s="3">
        <v>22</v>
      </c>
      <c r="E1153" s="3">
        <v>98</v>
      </c>
      <c r="F1153" s="3">
        <v>94</v>
      </c>
      <c r="G1153" s="3">
        <f t="shared" si="52"/>
        <v>4</v>
      </c>
      <c r="H1153" s="3">
        <f t="shared" si="51"/>
        <v>-1.5411711488788207</v>
      </c>
      <c r="I1153" s="3">
        <f t="shared" si="53"/>
        <v>30.704577701167029</v>
      </c>
    </row>
    <row r="1154" spans="2:9">
      <c r="B1154" s="3">
        <v>1151</v>
      </c>
      <c r="C1154" s="3">
        <v>26</v>
      </c>
      <c r="D1154" s="3">
        <v>6</v>
      </c>
      <c r="E1154" s="3">
        <v>99</v>
      </c>
      <c r="F1154" s="3">
        <v>116</v>
      </c>
      <c r="G1154" s="3">
        <f t="shared" si="52"/>
        <v>-17</v>
      </c>
      <c r="H1154" s="3">
        <f t="shared" si="51"/>
        <v>1.6844259211409192</v>
      </c>
      <c r="I1154" s="3">
        <f t="shared" si="53"/>
        <v>349.10777200260276</v>
      </c>
    </row>
    <row r="1155" spans="2:9">
      <c r="B1155" s="3">
        <v>1152</v>
      </c>
      <c r="C1155" s="3">
        <v>12</v>
      </c>
      <c r="D1155" s="3">
        <v>17</v>
      </c>
      <c r="E1155" s="3">
        <v>98</v>
      </c>
      <c r="F1155" s="3">
        <v>101</v>
      </c>
      <c r="G1155" s="3">
        <f t="shared" si="52"/>
        <v>-3</v>
      </c>
      <c r="H1155" s="3">
        <f t="shared" si="51"/>
        <v>-2.0008596623128039E-2</v>
      </c>
      <c r="I1155" s="3">
        <f t="shared" si="53"/>
        <v>8.8803487642000594</v>
      </c>
    </row>
    <row r="1156" spans="2:9">
      <c r="B1156" s="3">
        <v>1153</v>
      </c>
      <c r="C1156" s="3">
        <v>9</v>
      </c>
      <c r="D1156" s="3">
        <v>28</v>
      </c>
      <c r="E1156" s="3">
        <v>101</v>
      </c>
      <c r="F1156" s="3">
        <v>109</v>
      </c>
      <c r="G1156" s="3">
        <f t="shared" si="52"/>
        <v>-8</v>
      </c>
      <c r="H1156" s="3">
        <f t="shared" ref="H1156:H1219" si="54">home_edge+VLOOKUP(C1156,lookup,3)-VLOOKUP(D1156,lookup,3)</f>
        <v>-2.8812620615100686</v>
      </c>
      <c r="I1156" s="3">
        <f t="shared" si="53"/>
        <v>26.201478082936152</v>
      </c>
    </row>
    <row r="1157" spans="2:9">
      <c r="B1157" s="3">
        <v>1154</v>
      </c>
      <c r="C1157" s="3">
        <v>20</v>
      </c>
      <c r="D1157" s="3">
        <v>21</v>
      </c>
      <c r="E1157" s="3">
        <v>89</v>
      </c>
      <c r="F1157" s="3">
        <v>95</v>
      </c>
      <c r="G1157" s="3">
        <f t="shared" ref="G1157:G1220" si="55">E1157-F1157</f>
        <v>-6</v>
      </c>
      <c r="H1157" s="3">
        <f t="shared" si="54"/>
        <v>3.4833103450311595</v>
      </c>
      <c r="I1157" s="3">
        <f t="shared" ref="I1157:I1220" si="56">(G1157-H1157)^2</f>
        <v>89.933175100175021</v>
      </c>
    </row>
    <row r="1158" spans="2:9">
      <c r="B1158" s="3">
        <v>1155</v>
      </c>
      <c r="C1158" s="3">
        <v>29</v>
      </c>
      <c r="D1158" s="3">
        <v>11</v>
      </c>
      <c r="E1158" s="3">
        <v>80</v>
      </c>
      <c r="F1158" s="3">
        <v>86</v>
      </c>
      <c r="G1158" s="3">
        <f t="shared" si="55"/>
        <v>-6</v>
      </c>
      <c r="H1158" s="3">
        <f t="shared" si="54"/>
        <v>1.6127816686337881</v>
      </c>
      <c r="I1158" s="3">
        <f t="shared" si="56"/>
        <v>57.954444734286646</v>
      </c>
    </row>
    <row r="1159" spans="2:9">
      <c r="B1159" s="3">
        <v>1156</v>
      </c>
      <c r="C1159" s="3">
        <v>15</v>
      </c>
      <c r="D1159" s="3">
        <v>19</v>
      </c>
      <c r="E1159" s="3">
        <v>67</v>
      </c>
      <c r="F1159" s="3">
        <v>94</v>
      </c>
      <c r="G1159" s="3">
        <f t="shared" si="55"/>
        <v>-27</v>
      </c>
      <c r="H1159" s="3">
        <f t="shared" si="54"/>
        <v>5.6589839106742872</v>
      </c>
      <c r="I1159" s="3">
        <f t="shared" si="56"/>
        <v>1066.609230077682</v>
      </c>
    </row>
    <row r="1160" spans="2:9">
      <c r="B1160" s="3">
        <v>1157</v>
      </c>
      <c r="C1160" s="3">
        <v>27</v>
      </c>
      <c r="D1160" s="3">
        <v>18</v>
      </c>
      <c r="E1160" s="3">
        <v>101</v>
      </c>
      <c r="F1160" s="3">
        <v>82</v>
      </c>
      <c r="G1160" s="3">
        <f t="shared" si="55"/>
        <v>19</v>
      </c>
      <c r="H1160" s="3">
        <f t="shared" si="54"/>
        <v>-0.70708481800909695</v>
      </c>
      <c r="I1160" s="3">
        <f t="shared" si="56"/>
        <v>388.36919202420466</v>
      </c>
    </row>
    <row r="1161" spans="2:9">
      <c r="B1161" s="3">
        <v>1158</v>
      </c>
      <c r="C1161" s="3">
        <v>16</v>
      </c>
      <c r="D1161" s="3">
        <v>3</v>
      </c>
      <c r="E1161" s="3">
        <v>98</v>
      </c>
      <c r="F1161" s="3">
        <v>91</v>
      </c>
      <c r="G1161" s="3">
        <f t="shared" si="55"/>
        <v>7</v>
      </c>
      <c r="H1161" s="3">
        <f t="shared" si="54"/>
        <v>1.9784234357706769</v>
      </c>
      <c r="I1161" s="3">
        <f t="shared" si="56"/>
        <v>25.216231190417176</v>
      </c>
    </row>
    <row r="1162" spans="2:9">
      <c r="B1162" s="3">
        <v>1159</v>
      </c>
      <c r="C1162" s="3">
        <v>10</v>
      </c>
      <c r="D1162" s="3">
        <v>14</v>
      </c>
      <c r="E1162" s="3">
        <v>95</v>
      </c>
      <c r="F1162" s="3">
        <v>98</v>
      </c>
      <c r="G1162" s="3">
        <f t="shared" si="55"/>
        <v>-3</v>
      </c>
      <c r="H1162" s="3">
        <f t="shared" si="54"/>
        <v>5.7844136611003485</v>
      </c>
      <c r="I1162" s="3">
        <f t="shared" si="56"/>
        <v>77.165923369326421</v>
      </c>
    </row>
    <row r="1163" spans="2:9">
      <c r="B1163" s="3">
        <v>1160</v>
      </c>
      <c r="C1163" s="3">
        <v>23</v>
      </c>
      <c r="D1163" s="3">
        <v>13</v>
      </c>
      <c r="E1163" s="3">
        <v>128</v>
      </c>
      <c r="F1163" s="3">
        <v>120</v>
      </c>
      <c r="G1163" s="3">
        <f t="shared" si="55"/>
        <v>8</v>
      </c>
      <c r="H1163" s="3">
        <f t="shared" si="54"/>
        <v>-0.97198773037563235</v>
      </c>
      <c r="I1163" s="3">
        <f t="shared" si="56"/>
        <v>80.496563834010885</v>
      </c>
    </row>
    <row r="1164" spans="2:9">
      <c r="B1164" s="3">
        <v>1161</v>
      </c>
      <c r="C1164" s="3">
        <v>24</v>
      </c>
      <c r="D1164" s="3">
        <v>6</v>
      </c>
      <c r="E1164" s="3">
        <v>100</v>
      </c>
      <c r="F1164" s="3">
        <v>113</v>
      </c>
      <c r="G1164" s="3">
        <f t="shared" si="55"/>
        <v>-13</v>
      </c>
      <c r="H1164" s="3">
        <f t="shared" si="54"/>
        <v>6.2927007229133149</v>
      </c>
      <c r="I1164" s="3">
        <f t="shared" si="56"/>
        <v>372.20830118390001</v>
      </c>
    </row>
    <row r="1165" spans="2:9">
      <c r="B1165" s="3">
        <v>1162</v>
      </c>
      <c r="C1165" s="3">
        <v>21</v>
      </c>
      <c r="D1165" s="3">
        <v>4</v>
      </c>
      <c r="E1165" s="3">
        <v>96</v>
      </c>
      <c r="F1165" s="3">
        <v>98</v>
      </c>
      <c r="G1165" s="3">
        <f t="shared" si="55"/>
        <v>-2</v>
      </c>
      <c r="H1165" s="3">
        <f t="shared" si="54"/>
        <v>12.74866792113497</v>
      </c>
      <c r="I1165" s="3">
        <f t="shared" si="56"/>
        <v>217.52320544791573</v>
      </c>
    </row>
    <row r="1166" spans="2:9">
      <c r="B1166" s="3">
        <v>1163</v>
      </c>
      <c r="C1166" s="3">
        <v>17</v>
      </c>
      <c r="D1166" s="3">
        <v>2</v>
      </c>
      <c r="E1166" s="3">
        <v>90</v>
      </c>
      <c r="F1166" s="3">
        <v>93</v>
      </c>
      <c r="G1166" s="3">
        <f t="shared" si="55"/>
        <v>-3</v>
      </c>
      <c r="H1166" s="3">
        <f t="shared" si="54"/>
        <v>4.4359014950311053</v>
      </c>
      <c r="I1166" s="3">
        <f t="shared" si="56"/>
        <v>55.292631043805827</v>
      </c>
    </row>
    <row r="1167" spans="2:9">
      <c r="B1167" s="3">
        <v>1164</v>
      </c>
      <c r="C1167" s="3">
        <v>13</v>
      </c>
      <c r="D1167" s="3">
        <v>26</v>
      </c>
      <c r="E1167" s="3">
        <v>111</v>
      </c>
      <c r="F1167" s="3">
        <v>104</v>
      </c>
      <c r="G1167" s="3">
        <f t="shared" si="55"/>
        <v>7</v>
      </c>
      <c r="H1167" s="3">
        <f t="shared" si="54"/>
        <v>7.995058793385768</v>
      </c>
      <c r="I1167" s="3">
        <f t="shared" si="56"/>
        <v>0.99014200229434046</v>
      </c>
    </row>
    <row r="1168" spans="2:9">
      <c r="B1168" s="3">
        <v>1165</v>
      </c>
      <c r="C1168" s="3">
        <v>29</v>
      </c>
      <c r="D1168" s="3">
        <v>19</v>
      </c>
      <c r="E1168" s="3">
        <v>116</v>
      </c>
      <c r="F1168" s="3">
        <v>112</v>
      </c>
      <c r="G1168" s="3">
        <f t="shared" si="55"/>
        <v>4</v>
      </c>
      <c r="H1168" s="3">
        <f t="shared" si="54"/>
        <v>5.9235948857761649</v>
      </c>
      <c r="I1168" s="3">
        <f t="shared" si="56"/>
        <v>3.7002172845842169</v>
      </c>
    </row>
    <row r="1169" spans="2:9">
      <c r="B1169" s="3">
        <v>1166</v>
      </c>
      <c r="C1169" s="3">
        <v>5</v>
      </c>
      <c r="D1169" s="3">
        <v>11</v>
      </c>
      <c r="E1169" s="3">
        <v>95</v>
      </c>
      <c r="F1169" s="3">
        <v>99</v>
      </c>
      <c r="G1169" s="3">
        <f t="shared" si="55"/>
        <v>-4</v>
      </c>
      <c r="H1169" s="3">
        <f t="shared" si="54"/>
        <v>-0.32686808814952034</v>
      </c>
      <c r="I1169" s="3">
        <f t="shared" si="56"/>
        <v>13.491898041854361</v>
      </c>
    </row>
    <row r="1170" spans="2:9">
      <c r="B1170" s="3">
        <v>1167</v>
      </c>
      <c r="C1170" s="3">
        <v>18</v>
      </c>
      <c r="D1170" s="3">
        <v>8</v>
      </c>
      <c r="E1170" s="3">
        <v>98</v>
      </c>
      <c r="F1170" s="3">
        <v>103</v>
      </c>
      <c r="G1170" s="3">
        <f t="shared" si="55"/>
        <v>-5</v>
      </c>
      <c r="H1170" s="3">
        <f t="shared" si="54"/>
        <v>5.2293666378994592</v>
      </c>
      <c r="I1170" s="3">
        <f t="shared" si="56"/>
        <v>104.6399418125705</v>
      </c>
    </row>
    <row r="1171" spans="2:9">
      <c r="B1171" s="3">
        <v>1168</v>
      </c>
      <c r="C1171" s="3">
        <v>15</v>
      </c>
      <c r="D1171" s="3">
        <v>3</v>
      </c>
      <c r="E1171" s="3">
        <v>81</v>
      </c>
      <c r="F1171" s="3">
        <v>88</v>
      </c>
      <c r="G1171" s="3">
        <f t="shared" si="55"/>
        <v>-7</v>
      </c>
      <c r="H1171" s="3">
        <f t="shared" si="54"/>
        <v>0.74727904662970501</v>
      </c>
      <c r="I1171" s="3">
        <f t="shared" si="56"/>
        <v>60.020332626347674</v>
      </c>
    </row>
    <row r="1172" spans="2:9">
      <c r="B1172" s="3">
        <v>1169</v>
      </c>
      <c r="C1172" s="3">
        <v>1</v>
      </c>
      <c r="D1172" s="3">
        <v>20</v>
      </c>
      <c r="E1172" s="3">
        <v>95</v>
      </c>
      <c r="F1172" s="3">
        <v>102</v>
      </c>
      <c r="G1172" s="3">
        <f t="shared" si="55"/>
        <v>-7</v>
      </c>
      <c r="H1172" s="3">
        <f t="shared" si="54"/>
        <v>-2.0635177206940227</v>
      </c>
      <c r="I1172" s="3">
        <f t="shared" si="56"/>
        <v>24.368857293901936</v>
      </c>
    </row>
    <row r="1173" spans="2:9">
      <c r="B1173" s="3">
        <v>1170</v>
      </c>
      <c r="C1173" s="3">
        <v>16</v>
      </c>
      <c r="D1173" s="3">
        <v>27</v>
      </c>
      <c r="E1173" s="3">
        <v>105</v>
      </c>
      <c r="F1173" s="3">
        <v>89</v>
      </c>
      <c r="G1173" s="3">
        <f t="shared" si="55"/>
        <v>16</v>
      </c>
      <c r="H1173" s="3">
        <f t="shared" si="54"/>
        <v>3.4427622900430315</v>
      </c>
      <c r="I1173" s="3">
        <f t="shared" si="56"/>
        <v>157.68421890436534</v>
      </c>
    </row>
    <row r="1174" spans="2:9">
      <c r="B1174" s="3">
        <v>1171</v>
      </c>
      <c r="C1174" s="3">
        <v>6</v>
      </c>
      <c r="D1174" s="3">
        <v>28</v>
      </c>
      <c r="E1174" s="3">
        <v>96</v>
      </c>
      <c r="F1174" s="3">
        <v>87</v>
      </c>
      <c r="G1174" s="3">
        <f t="shared" si="55"/>
        <v>9</v>
      </c>
      <c r="H1174" s="3">
        <f t="shared" si="54"/>
        <v>6.4776502380447321</v>
      </c>
      <c r="I1174" s="3">
        <f t="shared" si="56"/>
        <v>6.3622483216357972</v>
      </c>
    </row>
    <row r="1175" spans="2:9">
      <c r="B1175" s="3">
        <v>1172</v>
      </c>
      <c r="C1175" s="3">
        <v>25</v>
      </c>
      <c r="D1175" s="3">
        <v>22</v>
      </c>
      <c r="E1175" s="3">
        <v>95</v>
      </c>
      <c r="F1175" s="3">
        <v>71</v>
      </c>
      <c r="G1175" s="3">
        <f t="shared" si="55"/>
        <v>24</v>
      </c>
      <c r="H1175" s="3">
        <f t="shared" si="54"/>
        <v>10.126010045142007</v>
      </c>
      <c r="I1175" s="3">
        <f t="shared" si="56"/>
        <v>192.48759726750052</v>
      </c>
    </row>
    <row r="1176" spans="2:9">
      <c r="B1176" s="3">
        <v>1173</v>
      </c>
      <c r="C1176" s="3">
        <v>7</v>
      </c>
      <c r="D1176" s="3">
        <v>10</v>
      </c>
      <c r="E1176" s="3">
        <v>101</v>
      </c>
      <c r="F1176" s="3">
        <v>70</v>
      </c>
      <c r="G1176" s="3">
        <f t="shared" si="55"/>
        <v>31</v>
      </c>
      <c r="H1176" s="3">
        <f t="shared" si="54"/>
        <v>2.4704587089610111</v>
      </c>
      <c r="I1176" s="3">
        <f t="shared" si="56"/>
        <v>813.93472627709855</v>
      </c>
    </row>
    <row r="1177" spans="2:9">
      <c r="B1177" s="3">
        <v>1174</v>
      </c>
      <c r="C1177" s="3">
        <v>24</v>
      </c>
      <c r="D1177" s="3">
        <v>9</v>
      </c>
      <c r="E1177" s="3">
        <v>120</v>
      </c>
      <c r="F1177" s="3">
        <v>106</v>
      </c>
      <c r="G1177" s="3">
        <f t="shared" si="55"/>
        <v>14</v>
      </c>
      <c r="H1177" s="3">
        <f t="shared" si="54"/>
        <v>15.651613022468116</v>
      </c>
      <c r="I1177" s="3">
        <f t="shared" si="56"/>
        <v>2.7278255759862642</v>
      </c>
    </row>
    <row r="1178" spans="2:9">
      <c r="B1178" s="3">
        <v>1175</v>
      </c>
      <c r="C1178" s="3">
        <v>12</v>
      </c>
      <c r="D1178" s="3">
        <v>14</v>
      </c>
      <c r="E1178" s="3">
        <v>92</v>
      </c>
      <c r="F1178" s="3">
        <v>84</v>
      </c>
      <c r="G1178" s="3">
        <f t="shared" si="55"/>
        <v>8</v>
      </c>
      <c r="H1178" s="3">
        <f t="shared" si="54"/>
        <v>10.005345940657122</v>
      </c>
      <c r="I1178" s="3">
        <f t="shared" si="56"/>
        <v>4.0214123417099978</v>
      </c>
    </row>
    <row r="1179" spans="2:9">
      <c r="B1179" s="3">
        <v>1176</v>
      </c>
      <c r="C1179" s="3">
        <v>3</v>
      </c>
      <c r="D1179" s="3">
        <v>4</v>
      </c>
      <c r="E1179" s="3">
        <v>112</v>
      </c>
      <c r="F1179" s="3">
        <v>106</v>
      </c>
      <c r="G1179" s="3">
        <f t="shared" si="55"/>
        <v>6</v>
      </c>
      <c r="H1179" s="3">
        <f t="shared" si="54"/>
        <v>12.631340720554441</v>
      </c>
      <c r="I1179" s="3">
        <f t="shared" si="56"/>
        <v>43.974679752083489</v>
      </c>
    </row>
    <row r="1180" spans="2:9">
      <c r="B1180" s="3">
        <v>1177</v>
      </c>
      <c r="C1180" s="3">
        <v>2</v>
      </c>
      <c r="D1180" s="3">
        <v>1</v>
      </c>
      <c r="E1180" s="3">
        <v>89</v>
      </c>
      <c r="F1180" s="3">
        <v>81</v>
      </c>
      <c r="G1180" s="3">
        <f t="shared" si="55"/>
        <v>8</v>
      </c>
      <c r="H1180" s="3">
        <f t="shared" si="54"/>
        <v>9.9852839608093777</v>
      </c>
      <c r="I1180" s="3">
        <f t="shared" si="56"/>
        <v>3.9413524050469708</v>
      </c>
    </row>
    <row r="1181" spans="2:9">
      <c r="B1181" s="3">
        <v>1178</v>
      </c>
      <c r="C1181" s="3">
        <v>27</v>
      </c>
      <c r="D1181" s="3">
        <v>5</v>
      </c>
      <c r="E1181" s="3">
        <v>103</v>
      </c>
      <c r="F1181" s="3">
        <v>85</v>
      </c>
      <c r="G1181" s="3">
        <f t="shared" si="55"/>
        <v>18</v>
      </c>
      <c r="H1181" s="3">
        <f t="shared" si="54"/>
        <v>6.1717811179413484</v>
      </c>
      <c r="I1181" s="3">
        <f t="shared" si="56"/>
        <v>139.90676192188883</v>
      </c>
    </row>
    <row r="1182" spans="2:9">
      <c r="B1182" s="3">
        <v>1179</v>
      </c>
      <c r="C1182" s="3">
        <v>19</v>
      </c>
      <c r="D1182" s="3">
        <v>18</v>
      </c>
      <c r="E1182" s="3">
        <v>94</v>
      </c>
      <c r="F1182" s="3">
        <v>99</v>
      </c>
      <c r="G1182" s="3">
        <f t="shared" si="55"/>
        <v>-5</v>
      </c>
      <c r="H1182" s="3">
        <f t="shared" si="54"/>
        <v>-4.1544508277813241</v>
      </c>
      <c r="I1182" s="3">
        <f t="shared" si="56"/>
        <v>0.71495340263968798</v>
      </c>
    </row>
    <row r="1183" spans="2:9">
      <c r="B1183" s="3">
        <v>1180</v>
      </c>
      <c r="C1183" s="3">
        <v>20</v>
      </c>
      <c r="D1183" s="3">
        <v>15</v>
      </c>
      <c r="E1183" s="3">
        <v>89</v>
      </c>
      <c r="F1183" s="3">
        <v>103</v>
      </c>
      <c r="G1183" s="3">
        <f t="shared" si="55"/>
        <v>-14</v>
      </c>
      <c r="H1183" s="3">
        <f t="shared" si="54"/>
        <v>6.2075386175629736</v>
      </c>
      <c r="I1183" s="3">
        <f t="shared" si="56"/>
        <v>408.34461698029895</v>
      </c>
    </row>
    <row r="1184" spans="2:9">
      <c r="B1184" s="3">
        <v>1181</v>
      </c>
      <c r="C1184" s="3">
        <v>8</v>
      </c>
      <c r="D1184" s="3">
        <v>16</v>
      </c>
      <c r="E1184" s="3">
        <v>123</v>
      </c>
      <c r="F1184" s="3">
        <v>89</v>
      </c>
      <c r="G1184" s="3">
        <f t="shared" si="55"/>
        <v>34</v>
      </c>
      <c r="H1184" s="3">
        <f t="shared" si="54"/>
        <v>5.4516763643905595</v>
      </c>
      <c r="I1184" s="3">
        <f t="shared" si="56"/>
        <v>815.00678240349669</v>
      </c>
    </row>
    <row r="1185" spans="2:9">
      <c r="B1185" s="3">
        <v>1182</v>
      </c>
      <c r="C1185" s="3">
        <v>17</v>
      </c>
      <c r="D1185" s="3">
        <v>7</v>
      </c>
      <c r="E1185" s="3">
        <v>104</v>
      </c>
      <c r="F1185" s="3">
        <v>90</v>
      </c>
      <c r="G1185" s="3">
        <f t="shared" si="55"/>
        <v>14</v>
      </c>
      <c r="H1185" s="3">
        <f t="shared" si="54"/>
        <v>11.833022522961855</v>
      </c>
      <c r="I1185" s="3">
        <f t="shared" si="56"/>
        <v>4.6957913859906046</v>
      </c>
    </row>
    <row r="1186" spans="2:9">
      <c r="B1186" s="3">
        <v>1183</v>
      </c>
      <c r="C1186" s="3">
        <v>11</v>
      </c>
      <c r="D1186" s="3">
        <v>21</v>
      </c>
      <c r="E1186" s="3">
        <v>103</v>
      </c>
      <c r="F1186" s="3">
        <v>80</v>
      </c>
      <c r="G1186" s="3">
        <f t="shared" si="55"/>
        <v>23</v>
      </c>
      <c r="H1186" s="3">
        <f t="shared" si="54"/>
        <v>2.6359612710982523</v>
      </c>
      <c r="I1186" s="3">
        <f t="shared" si="56"/>
        <v>414.6940733522103</v>
      </c>
    </row>
    <row r="1187" spans="2:9">
      <c r="B1187" s="3">
        <v>1184</v>
      </c>
      <c r="C1187" s="3">
        <v>28</v>
      </c>
      <c r="D1187" s="3">
        <v>25</v>
      </c>
      <c r="E1187" s="3">
        <v>84</v>
      </c>
      <c r="F1187" s="3">
        <v>86</v>
      </c>
      <c r="G1187" s="3">
        <f t="shared" si="55"/>
        <v>-2</v>
      </c>
      <c r="H1187" s="3">
        <f t="shared" si="54"/>
        <v>-1.6822099737413181</v>
      </c>
      <c r="I1187" s="3">
        <f t="shared" si="56"/>
        <v>0.10099050078949375</v>
      </c>
    </row>
    <row r="1188" spans="2:9">
      <c r="B1188" s="3">
        <v>1185</v>
      </c>
      <c r="C1188" s="3">
        <v>26</v>
      </c>
      <c r="D1188" s="3">
        <v>14</v>
      </c>
      <c r="E1188" s="3">
        <v>109</v>
      </c>
      <c r="F1188" s="3">
        <v>94</v>
      </c>
      <c r="G1188" s="3">
        <f t="shared" si="55"/>
        <v>15</v>
      </c>
      <c r="H1188" s="3">
        <f t="shared" si="54"/>
        <v>12.985199275202568</v>
      </c>
      <c r="I1188" s="3">
        <f t="shared" si="56"/>
        <v>4.059421960644257</v>
      </c>
    </row>
    <row r="1189" spans="2:9">
      <c r="B1189" s="3">
        <v>1186</v>
      </c>
      <c r="C1189" s="3">
        <v>23</v>
      </c>
      <c r="D1189" s="3">
        <v>10</v>
      </c>
      <c r="E1189" s="3">
        <v>92</v>
      </c>
      <c r="F1189" s="3">
        <v>79</v>
      </c>
      <c r="G1189" s="3">
        <f t="shared" si="55"/>
        <v>13</v>
      </c>
      <c r="H1189" s="3">
        <f t="shared" si="54"/>
        <v>10.869676558531367</v>
      </c>
      <c r="I1189" s="3">
        <f t="shared" si="56"/>
        <v>4.5382779652707601</v>
      </c>
    </row>
    <row r="1190" spans="2:9">
      <c r="B1190" s="3">
        <v>1187</v>
      </c>
      <c r="C1190" s="3">
        <v>22</v>
      </c>
      <c r="D1190" s="3">
        <v>6</v>
      </c>
      <c r="E1190" s="3">
        <v>89</v>
      </c>
      <c r="F1190" s="3">
        <v>76</v>
      </c>
      <c r="G1190" s="3">
        <f t="shared" si="55"/>
        <v>13</v>
      </c>
      <c r="H1190" s="3">
        <f t="shared" si="54"/>
        <v>-1.5047298351214673</v>
      </c>
      <c r="I1190" s="3">
        <f t="shared" si="56"/>
        <v>210.3871875898628</v>
      </c>
    </row>
    <row r="1191" spans="2:9">
      <c r="B1191" s="3">
        <v>1188</v>
      </c>
      <c r="C1191" s="3">
        <v>9</v>
      </c>
      <c r="D1191" s="3">
        <v>12</v>
      </c>
      <c r="E1191" s="3">
        <v>107</v>
      </c>
      <c r="F1191" s="3">
        <v>103</v>
      </c>
      <c r="G1191" s="3">
        <f t="shared" si="55"/>
        <v>4</v>
      </c>
      <c r="H1191" s="3">
        <f t="shared" si="54"/>
        <v>-1.3551246489882987</v>
      </c>
      <c r="I1191" s="3">
        <f t="shared" si="56"/>
        <v>28.677360006202051</v>
      </c>
    </row>
    <row r="1192" spans="2:9">
      <c r="B1192" s="3">
        <v>1189</v>
      </c>
      <c r="C1192" s="3">
        <v>13</v>
      </c>
      <c r="D1192" s="3">
        <v>24</v>
      </c>
      <c r="E1192" s="3">
        <v>109</v>
      </c>
      <c r="F1192" s="3">
        <v>95</v>
      </c>
      <c r="G1192" s="3">
        <f t="shared" si="55"/>
        <v>14</v>
      </c>
      <c r="H1192" s="3">
        <f t="shared" si="54"/>
        <v>3.3867839916133731</v>
      </c>
      <c r="I1192" s="3">
        <f t="shared" si="56"/>
        <v>112.64035404067415</v>
      </c>
    </row>
    <row r="1193" spans="2:9">
      <c r="B1193" s="3">
        <v>1190</v>
      </c>
      <c r="C1193" s="3">
        <v>18</v>
      </c>
      <c r="D1193" s="3">
        <v>11</v>
      </c>
      <c r="E1193" s="3">
        <v>83</v>
      </c>
      <c r="F1193" s="3">
        <v>89</v>
      </c>
      <c r="G1193" s="3">
        <f t="shared" si="55"/>
        <v>-6</v>
      </c>
      <c r="H1193" s="3">
        <f t="shared" si="54"/>
        <v>6.5519978478009246</v>
      </c>
      <c r="I1193" s="3">
        <f t="shared" si="56"/>
        <v>157.55264997119903</v>
      </c>
    </row>
    <row r="1194" spans="2:9">
      <c r="B1194" s="3">
        <v>1191</v>
      </c>
      <c r="C1194" s="3">
        <v>3</v>
      </c>
      <c r="D1194" s="3">
        <v>20</v>
      </c>
      <c r="E1194" s="3">
        <v>80</v>
      </c>
      <c r="F1194" s="3">
        <v>79</v>
      </c>
      <c r="G1194" s="3">
        <f t="shared" si="55"/>
        <v>1</v>
      </c>
      <c r="H1194" s="3">
        <f t="shared" si="54"/>
        <v>3.1077226915502867</v>
      </c>
      <c r="I1194" s="3">
        <f t="shared" si="56"/>
        <v>4.4424949444759854</v>
      </c>
    </row>
    <row r="1195" spans="2:9">
      <c r="B1195" s="3">
        <v>1192</v>
      </c>
      <c r="C1195" s="3">
        <v>24</v>
      </c>
      <c r="D1195" s="3">
        <v>28</v>
      </c>
      <c r="E1195" s="3">
        <v>89</v>
      </c>
      <c r="F1195" s="3">
        <v>86</v>
      </c>
      <c r="G1195" s="3">
        <f t="shared" si="55"/>
        <v>3</v>
      </c>
      <c r="H1195" s="3">
        <f t="shared" si="54"/>
        <v>9.4161708423770598</v>
      </c>
      <c r="I1195" s="3">
        <f t="shared" si="56"/>
        <v>41.167248278569552</v>
      </c>
    </row>
    <row r="1196" spans="2:9">
      <c r="B1196" s="3">
        <v>1193</v>
      </c>
      <c r="C1196" s="3">
        <v>25</v>
      </c>
      <c r="D1196" s="3">
        <v>26</v>
      </c>
      <c r="E1196" s="3">
        <v>110</v>
      </c>
      <c r="F1196" s="3">
        <v>89</v>
      </c>
      <c r="G1196" s="3">
        <f t="shared" si="55"/>
        <v>21</v>
      </c>
      <c r="H1196" s="3">
        <f t="shared" si="54"/>
        <v>6.9368542888796192</v>
      </c>
      <c r="I1196" s="3">
        <f t="shared" si="56"/>
        <v>197.77206729220356</v>
      </c>
    </row>
    <row r="1197" spans="2:9">
      <c r="B1197" s="3">
        <v>1194</v>
      </c>
      <c r="C1197" s="3">
        <v>8</v>
      </c>
      <c r="D1197" s="3">
        <v>27</v>
      </c>
      <c r="E1197" s="3">
        <v>85</v>
      </c>
      <c r="F1197" s="3">
        <v>63</v>
      </c>
      <c r="G1197" s="3">
        <f t="shared" si="55"/>
        <v>22</v>
      </c>
      <c r="H1197" s="3">
        <f t="shared" si="54"/>
        <v>5.5402585358526029</v>
      </c>
      <c r="I1197" s="3">
        <f t="shared" si="56"/>
        <v>270.92308906657314</v>
      </c>
    </row>
    <row r="1198" spans="2:9">
      <c r="B1198" s="3">
        <v>1195</v>
      </c>
      <c r="C1198" s="3">
        <v>2</v>
      </c>
      <c r="D1198" s="3">
        <v>21</v>
      </c>
      <c r="E1198" s="3">
        <v>92</v>
      </c>
      <c r="F1198" s="3">
        <v>82</v>
      </c>
      <c r="G1198" s="3">
        <f t="shared" si="55"/>
        <v>10</v>
      </c>
      <c r="H1198" s="3">
        <f t="shared" si="54"/>
        <v>4.6967163479845375</v>
      </c>
      <c r="I1198" s="3">
        <f t="shared" si="56"/>
        <v>28.124817493734461</v>
      </c>
    </row>
    <row r="1199" spans="2:9">
      <c r="B1199" s="3">
        <v>1196</v>
      </c>
      <c r="C1199" s="3">
        <v>13</v>
      </c>
      <c r="D1199" s="3">
        <v>23</v>
      </c>
      <c r="E1199" s="3">
        <v>95</v>
      </c>
      <c r="F1199" s="3">
        <v>87</v>
      </c>
      <c r="G1199" s="3">
        <f t="shared" si="55"/>
        <v>8</v>
      </c>
      <c r="H1199" s="3">
        <f t="shared" si="54"/>
        <v>7.6803479675376085</v>
      </c>
      <c r="I1199" s="3">
        <f t="shared" si="56"/>
        <v>0.10217742185733779</v>
      </c>
    </row>
    <row r="1200" spans="2:9">
      <c r="B1200" s="3">
        <v>1197</v>
      </c>
      <c r="C1200" s="3">
        <v>6</v>
      </c>
      <c r="D1200" s="3">
        <v>17</v>
      </c>
      <c r="E1200" s="3">
        <v>101</v>
      </c>
      <c r="F1200" s="3">
        <v>94</v>
      </c>
      <c r="G1200" s="3">
        <f t="shared" si="55"/>
        <v>7</v>
      </c>
      <c r="H1200" s="3">
        <f t="shared" si="54"/>
        <v>4.6295989353623863</v>
      </c>
      <c r="I1200" s="3">
        <f t="shared" si="56"/>
        <v>5.6188012072351325</v>
      </c>
    </row>
    <row r="1201" spans="2:9">
      <c r="B1201" s="3">
        <v>1198</v>
      </c>
      <c r="C1201" s="3">
        <v>18</v>
      </c>
      <c r="D1201" s="3">
        <v>11</v>
      </c>
      <c r="E1201" s="3">
        <v>95</v>
      </c>
      <c r="F1201" s="3">
        <v>79</v>
      </c>
      <c r="G1201" s="3">
        <f t="shared" si="55"/>
        <v>16</v>
      </c>
      <c r="H1201" s="3">
        <f t="shared" si="54"/>
        <v>6.5519978478009246</v>
      </c>
      <c r="I1201" s="3">
        <f t="shared" si="56"/>
        <v>89.264744667958354</v>
      </c>
    </row>
    <row r="1202" spans="2:9">
      <c r="B1202" s="3">
        <v>1199</v>
      </c>
      <c r="C1202" s="3">
        <v>25</v>
      </c>
      <c r="D1202" s="3">
        <v>26</v>
      </c>
      <c r="E1202" s="3">
        <v>90</v>
      </c>
      <c r="F1202" s="3">
        <v>98</v>
      </c>
      <c r="G1202" s="3">
        <f t="shared" si="55"/>
        <v>-8</v>
      </c>
      <c r="H1202" s="3">
        <f t="shared" si="54"/>
        <v>6.9368542888796192</v>
      </c>
      <c r="I1202" s="3">
        <f t="shared" si="56"/>
        <v>223.10961604722146</v>
      </c>
    </row>
    <row r="1203" spans="2:9">
      <c r="B1203" s="3">
        <v>1200</v>
      </c>
      <c r="C1203" s="3">
        <v>3</v>
      </c>
      <c r="D1203" s="3">
        <v>20</v>
      </c>
      <c r="E1203" s="3">
        <v>103</v>
      </c>
      <c r="F1203" s="3">
        <v>111</v>
      </c>
      <c r="G1203" s="3">
        <f t="shared" si="55"/>
        <v>-8</v>
      </c>
      <c r="H1203" s="3">
        <f t="shared" si="54"/>
        <v>3.1077226915502867</v>
      </c>
      <c r="I1203" s="3">
        <f t="shared" si="56"/>
        <v>123.38150339238113</v>
      </c>
    </row>
    <row r="1204" spans="2:9">
      <c r="B1204" s="3">
        <v>1201</v>
      </c>
      <c r="C1204" s="3">
        <v>24</v>
      </c>
      <c r="D1204" s="3">
        <v>28</v>
      </c>
      <c r="E1204" s="3">
        <v>86</v>
      </c>
      <c r="F1204" s="3">
        <v>93</v>
      </c>
      <c r="G1204" s="3">
        <f t="shared" si="55"/>
        <v>-7</v>
      </c>
      <c r="H1204" s="3">
        <f t="shared" si="54"/>
        <v>9.4161708423770598</v>
      </c>
      <c r="I1204" s="3">
        <f t="shared" si="56"/>
        <v>269.49066512611074</v>
      </c>
    </row>
    <row r="1205" spans="2:9">
      <c r="B1205" s="3">
        <v>1202</v>
      </c>
      <c r="C1205" s="3">
        <v>8</v>
      </c>
      <c r="D1205" s="3">
        <v>27</v>
      </c>
      <c r="E1205" s="3">
        <v>96</v>
      </c>
      <c r="F1205" s="3">
        <v>91</v>
      </c>
      <c r="G1205" s="3">
        <f t="shared" si="55"/>
        <v>5</v>
      </c>
      <c r="H1205" s="3">
        <f t="shared" si="54"/>
        <v>5.5402585358526029</v>
      </c>
      <c r="I1205" s="3">
        <f t="shared" si="56"/>
        <v>0.29187928556159815</v>
      </c>
    </row>
    <row r="1206" spans="2:9">
      <c r="B1206" s="3">
        <v>1203</v>
      </c>
      <c r="C1206" s="3">
        <v>6</v>
      </c>
      <c r="D1206" s="3">
        <v>17</v>
      </c>
      <c r="E1206" s="3">
        <v>122</v>
      </c>
      <c r="F1206" s="3">
        <v>110</v>
      </c>
      <c r="G1206" s="3">
        <f t="shared" si="55"/>
        <v>12</v>
      </c>
      <c r="H1206" s="3">
        <f t="shared" si="54"/>
        <v>4.6295989353623863</v>
      </c>
      <c r="I1206" s="3">
        <f t="shared" si="56"/>
        <v>54.32281185361127</v>
      </c>
    </row>
    <row r="1207" spans="2:9">
      <c r="B1207" s="3">
        <v>1204</v>
      </c>
      <c r="C1207" s="3">
        <v>2</v>
      </c>
      <c r="D1207" s="3">
        <v>21</v>
      </c>
      <c r="E1207" s="3">
        <v>93</v>
      </c>
      <c r="F1207" s="3">
        <v>85</v>
      </c>
      <c r="G1207" s="3">
        <f t="shared" si="55"/>
        <v>8</v>
      </c>
      <c r="H1207" s="3">
        <f t="shared" si="54"/>
        <v>4.6967163479845375</v>
      </c>
      <c r="I1207" s="3">
        <f t="shared" si="56"/>
        <v>10.911682885672612</v>
      </c>
    </row>
    <row r="1208" spans="2:9">
      <c r="B1208" s="3">
        <v>1205</v>
      </c>
      <c r="C1208" s="3">
        <v>13</v>
      </c>
      <c r="D1208" s="3">
        <v>23</v>
      </c>
      <c r="E1208" s="3">
        <v>103</v>
      </c>
      <c r="F1208" s="3">
        <v>96</v>
      </c>
      <c r="G1208" s="3">
        <f t="shared" si="55"/>
        <v>7</v>
      </c>
      <c r="H1208" s="3">
        <f t="shared" si="54"/>
        <v>7.6803479675376085</v>
      </c>
      <c r="I1208" s="3">
        <f t="shared" si="56"/>
        <v>0.46287335693255482</v>
      </c>
    </row>
    <row r="1209" spans="2:9">
      <c r="B1209" s="3">
        <v>1206</v>
      </c>
      <c r="C1209" s="3">
        <v>11</v>
      </c>
      <c r="D1209" s="3">
        <v>18</v>
      </c>
      <c r="E1209" s="3">
        <v>84</v>
      </c>
      <c r="F1209" s="3">
        <v>85</v>
      </c>
      <c r="G1209" s="3">
        <f t="shared" si="55"/>
        <v>-1</v>
      </c>
      <c r="H1209" s="3">
        <f t="shared" si="54"/>
        <v>0.1563623893610524</v>
      </c>
      <c r="I1209" s="3">
        <f t="shared" si="56"/>
        <v>1.3371739755288021</v>
      </c>
    </row>
    <row r="1210" spans="2:9">
      <c r="B1210" s="3">
        <v>1207</v>
      </c>
      <c r="C1210" s="3">
        <v>27</v>
      </c>
      <c r="D1210" s="3">
        <v>8</v>
      </c>
      <c r="E1210" s="3">
        <v>94</v>
      </c>
      <c r="F1210" s="3">
        <v>84</v>
      </c>
      <c r="G1210" s="3">
        <f t="shared" si="55"/>
        <v>10</v>
      </c>
      <c r="H1210" s="3">
        <f t="shared" si="54"/>
        <v>1.168101701309374</v>
      </c>
      <c r="I1210" s="3">
        <f t="shared" si="56"/>
        <v>78.002427558414382</v>
      </c>
    </row>
    <row r="1211" spans="2:9">
      <c r="B1211" s="3">
        <v>1208</v>
      </c>
      <c r="C1211" s="3">
        <v>20</v>
      </c>
      <c r="D1211" s="3">
        <v>3</v>
      </c>
      <c r="E1211" s="3">
        <v>100</v>
      </c>
      <c r="F1211" s="3">
        <v>110</v>
      </c>
      <c r="G1211" s="3">
        <f t="shared" si="55"/>
        <v>-10</v>
      </c>
      <c r="H1211" s="3">
        <f t="shared" si="54"/>
        <v>3.6006375456116899</v>
      </c>
      <c r="I1211" s="3">
        <f t="shared" si="56"/>
        <v>184.97734164710238</v>
      </c>
    </row>
    <row r="1212" spans="2:9">
      <c r="B1212" s="3">
        <v>1209</v>
      </c>
      <c r="C1212" s="3">
        <v>28</v>
      </c>
      <c r="D1212" s="3">
        <v>24</v>
      </c>
      <c r="E1212" s="3">
        <v>87</v>
      </c>
      <c r="F1212" s="3">
        <v>90</v>
      </c>
      <c r="G1212" s="3">
        <f t="shared" si="55"/>
        <v>-3</v>
      </c>
      <c r="H1212" s="3">
        <f t="shared" si="54"/>
        <v>-2.7078106052150819</v>
      </c>
      <c r="I1212" s="3">
        <f t="shared" si="56"/>
        <v>8.5374642424776742E-2</v>
      </c>
    </row>
    <row r="1213" spans="2:9">
      <c r="B1213" s="3">
        <v>1210</v>
      </c>
      <c r="C1213" s="3">
        <v>26</v>
      </c>
      <c r="D1213" s="3">
        <v>25</v>
      </c>
      <c r="E1213" s="3">
        <v>75</v>
      </c>
      <c r="F1213" s="3">
        <v>102</v>
      </c>
      <c r="G1213" s="3">
        <f t="shared" si="55"/>
        <v>-27</v>
      </c>
      <c r="H1213" s="3">
        <f t="shared" si="54"/>
        <v>-0.22849405171764303</v>
      </c>
      <c r="I1213" s="3">
        <f t="shared" si="56"/>
        <v>716.7135307389176</v>
      </c>
    </row>
    <row r="1214" spans="2:9">
      <c r="B1214" s="3">
        <v>1211</v>
      </c>
      <c r="C1214" s="3">
        <v>21</v>
      </c>
      <c r="D1214" s="3">
        <v>2</v>
      </c>
      <c r="E1214" s="3">
        <v>108</v>
      </c>
      <c r="F1214" s="3">
        <v>103</v>
      </c>
      <c r="G1214" s="3">
        <f t="shared" si="55"/>
        <v>5</v>
      </c>
      <c r="H1214" s="3">
        <f t="shared" si="54"/>
        <v>2.01164388917744</v>
      </c>
      <c r="I1214" s="3">
        <f t="shared" si="56"/>
        <v>8.9302722450905367</v>
      </c>
    </row>
    <row r="1215" spans="2:9">
      <c r="B1215" s="3">
        <v>1212</v>
      </c>
      <c r="C1215" s="3">
        <v>23</v>
      </c>
      <c r="D1215" s="3">
        <v>13</v>
      </c>
      <c r="E1215" s="3">
        <v>91</v>
      </c>
      <c r="F1215" s="3">
        <v>92</v>
      </c>
      <c r="G1215" s="3">
        <f t="shared" si="55"/>
        <v>-1</v>
      </c>
      <c r="H1215" s="3">
        <f t="shared" si="54"/>
        <v>-0.97198773037563235</v>
      </c>
      <c r="I1215" s="3">
        <f t="shared" si="56"/>
        <v>7.8468724950827033E-4</v>
      </c>
    </row>
    <row r="1216" spans="2:9">
      <c r="B1216" s="3">
        <v>1213</v>
      </c>
      <c r="C1216" s="3">
        <v>17</v>
      </c>
      <c r="D1216" s="3">
        <v>6</v>
      </c>
      <c r="E1216" s="3">
        <v>102</v>
      </c>
      <c r="F1216" s="3">
        <v>115</v>
      </c>
      <c r="G1216" s="3">
        <f t="shared" si="55"/>
        <v>-13</v>
      </c>
      <c r="H1216" s="3">
        <f t="shared" si="54"/>
        <v>2.0787613017995907</v>
      </c>
      <c r="I1216" s="3">
        <f t="shared" si="56"/>
        <v>227.36904239664892</v>
      </c>
    </row>
    <row r="1217" spans="2:9">
      <c r="B1217" s="3">
        <v>1214</v>
      </c>
      <c r="C1217" s="3">
        <v>27</v>
      </c>
      <c r="D1217" s="3">
        <v>8</v>
      </c>
      <c r="E1217" s="3">
        <v>89</v>
      </c>
      <c r="F1217" s="3">
        <v>83</v>
      </c>
      <c r="G1217" s="3">
        <f t="shared" si="55"/>
        <v>6</v>
      </c>
      <c r="H1217" s="3">
        <f t="shared" si="54"/>
        <v>1.168101701309374</v>
      </c>
      <c r="I1217" s="3">
        <f t="shared" si="56"/>
        <v>23.347241168889365</v>
      </c>
    </row>
    <row r="1218" spans="2:9">
      <c r="B1218" s="3">
        <v>1215</v>
      </c>
      <c r="C1218" s="3">
        <v>28</v>
      </c>
      <c r="D1218" s="3">
        <v>24</v>
      </c>
      <c r="E1218" s="3">
        <v>86</v>
      </c>
      <c r="F1218" s="3">
        <v>91</v>
      </c>
      <c r="G1218" s="3">
        <f t="shared" si="55"/>
        <v>-5</v>
      </c>
      <c r="H1218" s="3">
        <f t="shared" si="54"/>
        <v>-2.7078106052150819</v>
      </c>
      <c r="I1218" s="3">
        <f t="shared" si="56"/>
        <v>5.2541322215644488</v>
      </c>
    </row>
    <row r="1219" spans="2:9">
      <c r="B1219" s="3">
        <v>1216</v>
      </c>
      <c r="C1219" s="3">
        <v>11</v>
      </c>
      <c r="D1219" s="3">
        <v>18</v>
      </c>
      <c r="E1219" s="3">
        <v>97</v>
      </c>
      <c r="F1219" s="3">
        <v>74</v>
      </c>
      <c r="G1219" s="3">
        <f t="shared" si="55"/>
        <v>23</v>
      </c>
      <c r="H1219" s="3">
        <f t="shared" si="54"/>
        <v>0.1563623893610524</v>
      </c>
      <c r="I1219" s="3">
        <f t="shared" si="56"/>
        <v>521.8317792861983</v>
      </c>
    </row>
    <row r="1220" spans="2:9">
      <c r="B1220" s="3">
        <v>1217</v>
      </c>
      <c r="C1220" s="3">
        <v>20</v>
      </c>
      <c r="D1220" s="3">
        <v>3</v>
      </c>
      <c r="E1220" s="3">
        <v>85</v>
      </c>
      <c r="F1220" s="3">
        <v>102</v>
      </c>
      <c r="G1220" s="3">
        <f t="shared" si="55"/>
        <v>-17</v>
      </c>
      <c r="H1220" s="3">
        <f t="shared" ref="H1220:H1263" si="57">home_edge+VLOOKUP(C1220,lookup,3)-VLOOKUP(D1220,lookup,3)</f>
        <v>3.6006375456116899</v>
      </c>
      <c r="I1220" s="3">
        <f t="shared" si="56"/>
        <v>424.38626728566601</v>
      </c>
    </row>
    <row r="1221" spans="2:9">
      <c r="B1221" s="3">
        <v>1218</v>
      </c>
      <c r="C1221" s="3">
        <v>21</v>
      </c>
      <c r="D1221" s="3">
        <v>2</v>
      </c>
      <c r="E1221" s="3">
        <v>83</v>
      </c>
      <c r="F1221" s="3">
        <v>81</v>
      </c>
      <c r="G1221" s="3">
        <f t="shared" ref="G1221:G1263" si="58">E1221-F1221</f>
        <v>2</v>
      </c>
      <c r="H1221" s="3">
        <f t="shared" si="57"/>
        <v>2.01164388917744</v>
      </c>
      <c r="I1221" s="3">
        <f t="shared" ref="I1221:I1263" si="59">(G1221-H1221)^2</f>
        <v>1.3558015517650367E-4</v>
      </c>
    </row>
    <row r="1222" spans="2:9">
      <c r="B1222" s="3">
        <v>1219</v>
      </c>
      <c r="C1222" s="3">
        <v>26</v>
      </c>
      <c r="D1222" s="3">
        <v>25</v>
      </c>
      <c r="E1222" s="3">
        <v>91</v>
      </c>
      <c r="F1222" s="3">
        <v>79</v>
      </c>
      <c r="G1222" s="3">
        <f t="shared" si="58"/>
        <v>12</v>
      </c>
      <c r="H1222" s="3">
        <f t="shared" si="57"/>
        <v>-0.22849405171764303</v>
      </c>
      <c r="I1222" s="3">
        <f t="shared" si="59"/>
        <v>149.53606677289378</v>
      </c>
    </row>
    <row r="1223" spans="2:9">
      <c r="B1223" s="3">
        <v>1220</v>
      </c>
      <c r="C1223" s="3">
        <v>18</v>
      </c>
      <c r="D1223" s="3">
        <v>11</v>
      </c>
      <c r="E1223" s="3">
        <v>120</v>
      </c>
      <c r="F1223" s="3">
        <v>109</v>
      </c>
      <c r="G1223" s="3">
        <f t="shared" si="58"/>
        <v>11</v>
      </c>
      <c r="H1223" s="3">
        <f t="shared" si="57"/>
        <v>6.5519978478009246</v>
      </c>
      <c r="I1223" s="3">
        <f t="shared" si="59"/>
        <v>19.784723145967607</v>
      </c>
    </row>
    <row r="1224" spans="2:9">
      <c r="B1224" s="3">
        <v>1221</v>
      </c>
      <c r="C1224" s="3">
        <v>8</v>
      </c>
      <c r="D1224" s="3">
        <v>27</v>
      </c>
      <c r="E1224" s="3">
        <v>85</v>
      </c>
      <c r="F1224" s="3">
        <v>82</v>
      </c>
      <c r="G1224" s="3">
        <f t="shared" si="58"/>
        <v>3</v>
      </c>
      <c r="H1224" s="3">
        <f t="shared" si="57"/>
        <v>5.5402585358526029</v>
      </c>
      <c r="I1224" s="3">
        <f t="shared" si="59"/>
        <v>6.4529134289720096</v>
      </c>
    </row>
    <row r="1225" spans="2:9">
      <c r="B1225" s="3">
        <v>1222</v>
      </c>
      <c r="C1225" s="3">
        <v>2</v>
      </c>
      <c r="D1225" s="3">
        <v>21</v>
      </c>
      <c r="E1225" s="3">
        <v>120</v>
      </c>
      <c r="F1225" s="3">
        <v>87</v>
      </c>
      <c r="G1225" s="3">
        <f t="shared" si="58"/>
        <v>33</v>
      </c>
      <c r="H1225" s="3">
        <f t="shared" si="57"/>
        <v>4.6967163479845375</v>
      </c>
      <c r="I1225" s="3">
        <f t="shared" si="59"/>
        <v>801.07586548644576</v>
      </c>
    </row>
    <row r="1226" spans="2:9">
      <c r="B1226" s="3">
        <v>1223</v>
      </c>
      <c r="C1226" s="3">
        <v>25</v>
      </c>
      <c r="D1226" s="3">
        <v>26</v>
      </c>
      <c r="E1226" s="3">
        <v>101</v>
      </c>
      <c r="F1226" s="3">
        <v>78</v>
      </c>
      <c r="G1226" s="3">
        <f t="shared" si="58"/>
        <v>23</v>
      </c>
      <c r="H1226" s="3">
        <f t="shared" si="57"/>
        <v>6.9368542888796192</v>
      </c>
      <c r="I1226" s="3">
        <f t="shared" si="59"/>
        <v>258.02465013668507</v>
      </c>
    </row>
    <row r="1227" spans="2:9">
      <c r="B1227" s="3">
        <v>1224</v>
      </c>
      <c r="C1227" s="3">
        <v>24</v>
      </c>
      <c r="D1227" s="3">
        <v>6</v>
      </c>
      <c r="E1227" s="3">
        <v>108</v>
      </c>
      <c r="F1227" s="3">
        <v>91</v>
      </c>
      <c r="G1227" s="3">
        <f t="shared" si="58"/>
        <v>17</v>
      </c>
      <c r="H1227" s="3">
        <f t="shared" si="57"/>
        <v>6.2927007229133149</v>
      </c>
      <c r="I1227" s="3">
        <f t="shared" si="59"/>
        <v>114.64625780910104</v>
      </c>
    </row>
    <row r="1228" spans="2:9">
      <c r="B1228" s="3">
        <v>1225</v>
      </c>
      <c r="C1228" s="3">
        <v>18</v>
      </c>
      <c r="D1228" s="3">
        <v>3</v>
      </c>
      <c r="E1228" s="3">
        <v>99</v>
      </c>
      <c r="F1228" s="3">
        <v>93</v>
      </c>
      <c r="G1228" s="3">
        <f t="shared" si="58"/>
        <v>6</v>
      </c>
      <c r="H1228" s="3">
        <f t="shared" si="57"/>
        <v>5.9511062008987192</v>
      </c>
      <c r="I1228" s="3">
        <f t="shared" si="59"/>
        <v>2.3906035905564048E-3</v>
      </c>
    </row>
    <row r="1229" spans="2:9">
      <c r="B1229" s="3">
        <v>1226</v>
      </c>
      <c r="C1229" s="3">
        <v>8</v>
      </c>
      <c r="D1229" s="3">
        <v>2</v>
      </c>
      <c r="E1229" s="3">
        <v>96</v>
      </c>
      <c r="F1229" s="3">
        <v>84</v>
      </c>
      <c r="G1229" s="3">
        <f t="shared" si="58"/>
        <v>12</v>
      </c>
      <c r="H1229" s="3">
        <f t="shared" si="57"/>
        <v>2.6160562515961687</v>
      </c>
      <c r="I1229" s="3">
        <f t="shared" si="59"/>
        <v>88.058400273207354</v>
      </c>
    </row>
    <row r="1230" spans="2:9">
      <c r="B1230" s="3">
        <v>1227</v>
      </c>
      <c r="C1230" s="3">
        <v>13</v>
      </c>
      <c r="D1230" s="3">
        <v>25</v>
      </c>
      <c r="E1230" s="3">
        <v>86</v>
      </c>
      <c r="F1230" s="3">
        <v>80</v>
      </c>
      <c r="G1230" s="3">
        <f t="shared" si="58"/>
        <v>6</v>
      </c>
      <c r="H1230" s="3">
        <f t="shared" si="57"/>
        <v>4.4123846230871369</v>
      </c>
      <c r="I1230" s="3">
        <f t="shared" si="59"/>
        <v>2.5205225850101725</v>
      </c>
    </row>
    <row r="1231" spans="2:9">
      <c r="B1231" s="3">
        <v>1228</v>
      </c>
      <c r="C1231" s="3">
        <v>24</v>
      </c>
      <c r="D1231" s="3">
        <v>6</v>
      </c>
      <c r="E1231" s="3">
        <v>102</v>
      </c>
      <c r="F1231" s="3">
        <v>110</v>
      </c>
      <c r="G1231" s="3">
        <f t="shared" si="58"/>
        <v>-8</v>
      </c>
      <c r="H1231" s="3">
        <f t="shared" si="57"/>
        <v>6.2927007229133149</v>
      </c>
      <c r="I1231" s="3">
        <f t="shared" si="59"/>
        <v>204.2812939547668</v>
      </c>
    </row>
    <row r="1232" spans="2:9">
      <c r="B1232" s="3">
        <v>1229</v>
      </c>
      <c r="C1232" s="3">
        <v>18</v>
      </c>
      <c r="D1232" s="3">
        <v>3</v>
      </c>
      <c r="E1232" s="3">
        <v>102</v>
      </c>
      <c r="F1232" s="3">
        <v>88</v>
      </c>
      <c r="G1232" s="3">
        <f t="shared" si="58"/>
        <v>14</v>
      </c>
      <c r="H1232" s="3">
        <f t="shared" si="57"/>
        <v>5.9511062008987192</v>
      </c>
      <c r="I1232" s="3">
        <f t="shared" si="59"/>
        <v>64.784691389211048</v>
      </c>
    </row>
    <row r="1233" spans="2:9">
      <c r="B1233" s="3">
        <v>1230</v>
      </c>
      <c r="C1233" s="3">
        <v>13</v>
      </c>
      <c r="D1233" s="3">
        <v>25</v>
      </c>
      <c r="E1233" s="3">
        <v>85</v>
      </c>
      <c r="F1233" s="3">
        <v>88</v>
      </c>
      <c r="G1233" s="3">
        <f t="shared" si="58"/>
        <v>-3</v>
      </c>
      <c r="H1233" s="3">
        <f t="shared" si="57"/>
        <v>4.4123846230871369</v>
      </c>
      <c r="I1233" s="3">
        <f t="shared" si="59"/>
        <v>54.943445800578637</v>
      </c>
    </row>
    <row r="1234" spans="2:9">
      <c r="B1234" s="3">
        <v>1231</v>
      </c>
      <c r="C1234" s="3">
        <v>8</v>
      </c>
      <c r="D1234" s="3">
        <v>2</v>
      </c>
      <c r="E1234" s="3">
        <v>77</v>
      </c>
      <c r="F1234" s="3">
        <v>85</v>
      </c>
      <c r="G1234" s="3">
        <f t="shared" si="58"/>
        <v>-8</v>
      </c>
      <c r="H1234" s="3">
        <f t="shared" si="57"/>
        <v>2.6160562515961687</v>
      </c>
      <c r="I1234" s="3">
        <f t="shared" si="59"/>
        <v>112.70065033705409</v>
      </c>
    </row>
    <row r="1235" spans="2:9">
      <c r="B1235" s="3">
        <v>1232</v>
      </c>
      <c r="C1235" s="3">
        <v>3</v>
      </c>
      <c r="D1235" s="3">
        <v>18</v>
      </c>
      <c r="E1235" s="3">
        <v>115</v>
      </c>
      <c r="F1235" s="3">
        <v>97</v>
      </c>
      <c r="G1235" s="3">
        <f t="shared" si="58"/>
        <v>18</v>
      </c>
      <c r="H1235" s="3">
        <f t="shared" si="57"/>
        <v>0.75725403626325738</v>
      </c>
      <c r="I1235" s="3">
        <f t="shared" si="59"/>
        <v>297.31228836995967</v>
      </c>
    </row>
    <row r="1236" spans="2:9">
      <c r="B1236" s="3">
        <v>1233</v>
      </c>
      <c r="C1236" s="3">
        <v>6</v>
      </c>
      <c r="D1236" s="3">
        <v>24</v>
      </c>
      <c r="E1236" s="3">
        <v>119</v>
      </c>
      <c r="F1236" s="3">
        <v>125</v>
      </c>
      <c r="G1236" s="3">
        <f t="shared" si="58"/>
        <v>-6</v>
      </c>
      <c r="H1236" s="3">
        <f t="shared" si="57"/>
        <v>0.4156595142486621</v>
      </c>
      <c r="I1236" s="3">
        <f t="shared" si="59"/>
        <v>41.160687002769379</v>
      </c>
    </row>
    <row r="1237" spans="2:9">
      <c r="B1237" s="3">
        <v>1234</v>
      </c>
      <c r="C1237" s="3">
        <v>2</v>
      </c>
      <c r="D1237" s="3">
        <v>8</v>
      </c>
      <c r="E1237" s="3">
        <v>66</v>
      </c>
      <c r="F1237" s="3">
        <v>64</v>
      </c>
      <c r="G1237" s="3">
        <f t="shared" si="58"/>
        <v>2</v>
      </c>
      <c r="H1237" s="3">
        <f t="shared" si="57"/>
        <v>4.0923039855658079</v>
      </c>
      <c r="I1237" s="3">
        <f t="shared" si="59"/>
        <v>4.377735968014564</v>
      </c>
    </row>
    <row r="1238" spans="2:9">
      <c r="B1238" s="3">
        <v>1235</v>
      </c>
      <c r="C1238" s="3">
        <v>25</v>
      </c>
      <c r="D1238" s="3">
        <v>13</v>
      </c>
      <c r="E1238" s="3">
        <v>89</v>
      </c>
      <c r="F1238" s="3">
        <v>99</v>
      </c>
      <c r="G1238" s="3">
        <f t="shared" si="58"/>
        <v>-10</v>
      </c>
      <c r="H1238" s="3">
        <f t="shared" si="57"/>
        <v>2.2959756140748393</v>
      </c>
      <c r="I1238" s="3">
        <f t="shared" si="59"/>
        <v>151.19101630192313</v>
      </c>
    </row>
    <row r="1239" spans="2:9">
      <c r="B1239" s="3">
        <v>1236</v>
      </c>
      <c r="C1239" s="3">
        <v>6</v>
      </c>
      <c r="D1239" s="3">
        <v>24</v>
      </c>
      <c r="E1239" s="3">
        <v>113</v>
      </c>
      <c r="F1239" s="3">
        <v>115</v>
      </c>
      <c r="G1239" s="3">
        <f t="shared" si="58"/>
        <v>-2</v>
      </c>
      <c r="H1239" s="3">
        <f t="shared" si="57"/>
        <v>0.4156595142486621</v>
      </c>
      <c r="I1239" s="3">
        <f t="shared" si="59"/>
        <v>5.835410888780082</v>
      </c>
    </row>
    <row r="1240" spans="2:9">
      <c r="B1240" s="3">
        <v>1237</v>
      </c>
      <c r="C1240" s="3">
        <v>3</v>
      </c>
      <c r="D1240" s="3">
        <v>18</v>
      </c>
      <c r="E1240" s="3">
        <v>79</v>
      </c>
      <c r="F1240" s="3">
        <v>89</v>
      </c>
      <c r="G1240" s="3">
        <f t="shared" si="58"/>
        <v>-10</v>
      </c>
      <c r="H1240" s="3">
        <f t="shared" si="57"/>
        <v>0.75725403626325738</v>
      </c>
      <c r="I1240" s="3">
        <f t="shared" si="59"/>
        <v>115.71851440070213</v>
      </c>
    </row>
    <row r="1241" spans="2:9">
      <c r="B1241" s="3">
        <v>1238</v>
      </c>
      <c r="C1241" s="3">
        <v>2</v>
      </c>
      <c r="D1241" s="3">
        <v>8</v>
      </c>
      <c r="E1241" s="3">
        <v>90</v>
      </c>
      <c r="F1241" s="3">
        <v>79</v>
      </c>
      <c r="G1241" s="3">
        <f t="shared" si="58"/>
        <v>11</v>
      </c>
      <c r="H1241" s="3">
        <f t="shared" si="57"/>
        <v>4.0923039855658079</v>
      </c>
      <c r="I1241" s="3">
        <f t="shared" si="59"/>
        <v>47.716264227830024</v>
      </c>
    </row>
    <row r="1242" spans="2:9">
      <c r="B1242" s="3">
        <v>1239</v>
      </c>
      <c r="C1242" s="3">
        <v>25</v>
      </c>
      <c r="D1242" s="3">
        <v>13</v>
      </c>
      <c r="E1242" s="3">
        <v>85</v>
      </c>
      <c r="F1242" s="3">
        <v>87</v>
      </c>
      <c r="G1242" s="3">
        <f t="shared" si="58"/>
        <v>-2</v>
      </c>
      <c r="H1242" s="3">
        <f t="shared" si="57"/>
        <v>2.2959756140748393</v>
      </c>
      <c r="I1242" s="3">
        <f t="shared" si="59"/>
        <v>18.455406476725692</v>
      </c>
    </row>
    <row r="1243" spans="2:9">
      <c r="B1243" s="3">
        <v>1240</v>
      </c>
      <c r="C1243" s="3">
        <v>24</v>
      </c>
      <c r="D1243" s="3">
        <v>6</v>
      </c>
      <c r="E1243" s="3">
        <v>114</v>
      </c>
      <c r="F1243" s="3">
        <v>101</v>
      </c>
      <c r="G1243" s="3">
        <f t="shared" si="58"/>
        <v>13</v>
      </c>
      <c r="H1243" s="3">
        <f t="shared" si="57"/>
        <v>6.2927007229133149</v>
      </c>
      <c r="I1243" s="3">
        <f t="shared" si="59"/>
        <v>44.987863592407571</v>
      </c>
    </row>
    <row r="1244" spans="2:9">
      <c r="B1244" s="3">
        <v>1241</v>
      </c>
      <c r="C1244" s="3">
        <v>8</v>
      </c>
      <c r="D1244" s="3">
        <v>2</v>
      </c>
      <c r="E1244" s="3">
        <v>81</v>
      </c>
      <c r="F1244" s="3">
        <v>90</v>
      </c>
      <c r="G1244" s="3">
        <f t="shared" si="58"/>
        <v>-9</v>
      </c>
      <c r="H1244" s="3">
        <f t="shared" si="57"/>
        <v>2.6160562515961687</v>
      </c>
      <c r="I1244" s="3">
        <f t="shared" si="59"/>
        <v>134.93276284024643</v>
      </c>
    </row>
    <row r="1245" spans="2:9">
      <c r="B1245" s="3">
        <v>1242</v>
      </c>
      <c r="C1245" s="3">
        <v>13</v>
      </c>
      <c r="D1245" s="3">
        <v>25</v>
      </c>
      <c r="E1245" s="3">
        <v>93</v>
      </c>
      <c r="F1245" s="3">
        <v>87</v>
      </c>
      <c r="G1245" s="3">
        <f t="shared" si="58"/>
        <v>6</v>
      </c>
      <c r="H1245" s="3">
        <f t="shared" si="57"/>
        <v>4.4123846230871369</v>
      </c>
      <c r="I1245" s="3">
        <f t="shared" si="59"/>
        <v>2.5205225850101725</v>
      </c>
    </row>
    <row r="1246" spans="2:9">
      <c r="B1246" s="3">
        <v>1243</v>
      </c>
      <c r="C1246" s="3">
        <v>18</v>
      </c>
      <c r="D1246" s="3">
        <v>3</v>
      </c>
      <c r="E1246" s="3">
        <v>103</v>
      </c>
      <c r="F1246" s="3">
        <v>95</v>
      </c>
      <c r="G1246" s="3">
        <f t="shared" si="58"/>
        <v>8</v>
      </c>
      <c r="H1246" s="3">
        <f t="shared" si="57"/>
        <v>5.9511062008987192</v>
      </c>
      <c r="I1246" s="3">
        <f t="shared" si="59"/>
        <v>4.1979657999956794</v>
      </c>
    </row>
    <row r="1247" spans="2:9">
      <c r="B1247" s="3">
        <v>1244</v>
      </c>
      <c r="C1247" s="3">
        <v>24</v>
      </c>
      <c r="D1247" s="3">
        <v>13</v>
      </c>
      <c r="E1247" s="3">
        <v>99</v>
      </c>
      <c r="F1247" s="3">
        <v>106</v>
      </c>
      <c r="G1247" s="3">
        <f t="shared" si="58"/>
        <v>-7</v>
      </c>
      <c r="H1247" s="3">
        <f t="shared" si="57"/>
        <v>3.321576245548604</v>
      </c>
      <c r="I1247" s="3">
        <f t="shared" si="59"/>
        <v>106.53493619267321</v>
      </c>
    </row>
    <row r="1248" spans="2:9">
      <c r="B1248" s="3">
        <v>1245</v>
      </c>
      <c r="C1248" s="3">
        <v>18</v>
      </c>
      <c r="D1248" s="3">
        <v>2</v>
      </c>
      <c r="E1248" s="3">
        <v>104</v>
      </c>
      <c r="F1248" s="3">
        <v>97</v>
      </c>
      <c r="G1248" s="3">
        <f t="shared" si="58"/>
        <v>7</v>
      </c>
      <c r="H1248" s="3">
        <f t="shared" si="57"/>
        <v>4.4912427709146403</v>
      </c>
      <c r="I1248" s="3">
        <f t="shared" si="59"/>
        <v>6.2938628344880518</v>
      </c>
    </row>
    <row r="1249" spans="2:9">
      <c r="B1249" s="3">
        <v>1246</v>
      </c>
      <c r="C1249" s="3">
        <v>24</v>
      </c>
      <c r="D1249" s="3">
        <v>13</v>
      </c>
      <c r="E1249" s="3">
        <v>96</v>
      </c>
      <c r="F1249" s="3">
        <v>90</v>
      </c>
      <c r="G1249" s="3">
        <f t="shared" si="58"/>
        <v>6</v>
      </c>
      <c r="H1249" s="3">
        <f t="shared" si="57"/>
        <v>3.321576245548604</v>
      </c>
      <c r="I1249" s="3">
        <f t="shared" si="59"/>
        <v>7.1739538084095118</v>
      </c>
    </row>
    <row r="1250" spans="2:9">
      <c r="B1250" s="3">
        <v>1247</v>
      </c>
      <c r="C1250" s="3">
        <v>18</v>
      </c>
      <c r="D1250" s="3">
        <v>2</v>
      </c>
      <c r="E1250" s="3">
        <v>86</v>
      </c>
      <c r="F1250" s="3">
        <v>93</v>
      </c>
      <c r="G1250" s="3">
        <f t="shared" si="58"/>
        <v>-7</v>
      </c>
      <c r="H1250" s="3">
        <f t="shared" si="57"/>
        <v>4.4912427709146403</v>
      </c>
      <c r="I1250" s="3">
        <f t="shared" si="59"/>
        <v>132.04866042009797</v>
      </c>
    </row>
    <row r="1251" spans="2:9">
      <c r="B1251" s="3">
        <v>1248</v>
      </c>
      <c r="C1251" s="3">
        <v>13</v>
      </c>
      <c r="D1251" s="3">
        <v>24</v>
      </c>
      <c r="E1251" s="3">
        <v>90</v>
      </c>
      <c r="F1251" s="3">
        <v>103</v>
      </c>
      <c r="G1251" s="3">
        <f t="shared" si="58"/>
        <v>-13</v>
      </c>
      <c r="H1251" s="3">
        <f t="shared" si="57"/>
        <v>3.3867839916133731</v>
      </c>
      <c r="I1251" s="3">
        <f t="shared" si="59"/>
        <v>268.52668958779634</v>
      </c>
    </row>
    <row r="1252" spans="2:9">
      <c r="B1252" s="3">
        <v>1249</v>
      </c>
      <c r="C1252" s="3">
        <v>2</v>
      </c>
      <c r="D1252" s="3">
        <v>18</v>
      </c>
      <c r="E1252" s="3">
        <v>94</v>
      </c>
      <c r="F1252" s="3">
        <v>90</v>
      </c>
      <c r="G1252" s="3">
        <f t="shared" si="58"/>
        <v>4</v>
      </c>
      <c r="H1252" s="3">
        <f t="shared" si="57"/>
        <v>2.2171174662473372</v>
      </c>
      <c r="I1252" s="3">
        <f t="shared" si="59"/>
        <v>3.1786701291603148</v>
      </c>
    </row>
    <row r="1253" spans="2:9">
      <c r="B1253" s="3">
        <v>1250</v>
      </c>
      <c r="C1253" s="3">
        <v>13</v>
      </c>
      <c r="D1253" s="3">
        <v>24</v>
      </c>
      <c r="E1253" s="3">
        <v>100</v>
      </c>
      <c r="F1253" s="3">
        <v>99</v>
      </c>
      <c r="G1253" s="3">
        <f t="shared" si="58"/>
        <v>1</v>
      </c>
      <c r="H1253" s="3">
        <f t="shared" si="57"/>
        <v>3.3867839916133731</v>
      </c>
      <c r="I1253" s="3">
        <f t="shared" si="59"/>
        <v>5.6967378226218663</v>
      </c>
    </row>
    <row r="1254" spans="2:9">
      <c r="B1254" s="3">
        <v>1251</v>
      </c>
      <c r="C1254" s="3">
        <v>2</v>
      </c>
      <c r="D1254" s="3">
        <v>18</v>
      </c>
      <c r="E1254" s="3">
        <v>92</v>
      </c>
      <c r="F1254" s="3">
        <v>94</v>
      </c>
      <c r="G1254" s="3">
        <f t="shared" si="58"/>
        <v>-2</v>
      </c>
      <c r="H1254" s="3">
        <f t="shared" si="57"/>
        <v>2.2171174662473372</v>
      </c>
      <c r="I1254" s="3">
        <f t="shared" si="59"/>
        <v>17.784079724128365</v>
      </c>
    </row>
    <row r="1255" spans="2:9">
      <c r="B1255" s="3">
        <v>1252</v>
      </c>
      <c r="C1255" s="3">
        <v>24</v>
      </c>
      <c r="D1255" s="3">
        <v>13</v>
      </c>
      <c r="E1255" s="3">
        <v>92</v>
      </c>
      <c r="F1255" s="3">
        <v>91</v>
      </c>
      <c r="G1255" s="3">
        <f t="shared" si="58"/>
        <v>1</v>
      </c>
      <c r="H1255" s="3">
        <f t="shared" si="57"/>
        <v>3.321576245548604</v>
      </c>
      <c r="I1255" s="3">
        <f t="shared" si="59"/>
        <v>5.3897162638955516</v>
      </c>
    </row>
    <row r="1256" spans="2:9">
      <c r="B1256" s="3">
        <v>1253</v>
      </c>
      <c r="C1256" s="3">
        <v>18</v>
      </c>
      <c r="D1256" s="3">
        <v>2</v>
      </c>
      <c r="E1256" s="3">
        <v>103</v>
      </c>
      <c r="F1256" s="3">
        <v>92</v>
      </c>
      <c r="G1256" s="3">
        <f t="shared" si="58"/>
        <v>11</v>
      </c>
      <c r="H1256" s="3">
        <f t="shared" si="57"/>
        <v>4.4912427709146403</v>
      </c>
      <c r="I1256" s="3">
        <f t="shared" si="59"/>
        <v>42.36392066717093</v>
      </c>
    </row>
    <row r="1257" spans="2:9">
      <c r="B1257" s="3">
        <v>1254</v>
      </c>
      <c r="C1257" s="3">
        <v>2</v>
      </c>
      <c r="D1257" s="3">
        <v>18</v>
      </c>
      <c r="E1257" s="3">
        <v>88</v>
      </c>
      <c r="F1257" s="3">
        <v>96</v>
      </c>
      <c r="G1257" s="3">
        <f t="shared" si="58"/>
        <v>-8</v>
      </c>
      <c r="H1257" s="3">
        <f t="shared" si="57"/>
        <v>2.2171174662473372</v>
      </c>
      <c r="I1257" s="3">
        <f t="shared" si="59"/>
        <v>104.38948931909641</v>
      </c>
    </row>
    <row r="1258" spans="2:9">
      <c r="B1258" s="3">
        <v>1255</v>
      </c>
      <c r="C1258" s="3">
        <v>13</v>
      </c>
      <c r="D1258" s="3">
        <v>24</v>
      </c>
      <c r="E1258" s="3">
        <v>106</v>
      </c>
      <c r="F1258" s="3">
        <v>102</v>
      </c>
      <c r="G1258" s="3">
        <f t="shared" si="58"/>
        <v>4</v>
      </c>
      <c r="H1258" s="3">
        <f t="shared" si="57"/>
        <v>3.3867839916133731</v>
      </c>
      <c r="I1258" s="3">
        <f t="shared" si="59"/>
        <v>0.37603387294162771</v>
      </c>
    </row>
    <row r="1259" spans="2:9">
      <c r="B1259" s="3">
        <v>1256</v>
      </c>
      <c r="C1259" s="3">
        <v>24</v>
      </c>
      <c r="D1259" s="3">
        <v>13</v>
      </c>
      <c r="E1259" s="3">
        <v>106</v>
      </c>
      <c r="F1259" s="3">
        <v>112</v>
      </c>
      <c r="G1259" s="3">
        <f t="shared" si="58"/>
        <v>-6</v>
      </c>
      <c r="H1259" s="3">
        <f t="shared" si="57"/>
        <v>3.321576245548604</v>
      </c>
      <c r="I1259" s="3">
        <f t="shared" si="59"/>
        <v>86.891783701576003</v>
      </c>
    </row>
    <row r="1260" spans="2:9">
      <c r="B1260" s="3">
        <v>1257</v>
      </c>
      <c r="C1260" s="3">
        <v>13</v>
      </c>
      <c r="D1260" s="3">
        <v>18</v>
      </c>
      <c r="E1260" s="3">
        <v>99</v>
      </c>
      <c r="F1260" s="3">
        <v>94</v>
      </c>
      <c r="G1260" s="3">
        <f t="shared" si="58"/>
        <v>5</v>
      </c>
      <c r="H1260" s="3">
        <f t="shared" si="57"/>
        <v>7.5453821368435623</v>
      </c>
      <c r="I1260" s="3">
        <f t="shared" si="59"/>
        <v>6.4789702225622996</v>
      </c>
    </row>
    <row r="1261" spans="2:9">
      <c r="B1261" s="3">
        <v>1258</v>
      </c>
      <c r="C1261" s="3">
        <v>13</v>
      </c>
      <c r="D1261" s="3">
        <v>18</v>
      </c>
      <c r="E1261" s="3">
        <v>106</v>
      </c>
      <c r="F1261" s="3">
        <v>83</v>
      </c>
      <c r="G1261" s="3">
        <f t="shared" si="58"/>
        <v>23</v>
      </c>
      <c r="H1261" s="3">
        <f t="shared" si="57"/>
        <v>7.5453821368435623</v>
      </c>
      <c r="I1261" s="3">
        <f t="shared" si="59"/>
        <v>238.84521329619406</v>
      </c>
    </row>
    <row r="1262" spans="2:9">
      <c r="B1262" s="3">
        <v>1259</v>
      </c>
      <c r="C1262" s="3">
        <v>18</v>
      </c>
      <c r="D1262" s="3">
        <v>13</v>
      </c>
      <c r="E1262" s="3">
        <v>103</v>
      </c>
      <c r="F1262" s="3">
        <v>106</v>
      </c>
      <c r="G1262" s="3">
        <f t="shared" si="58"/>
        <v>-3</v>
      </c>
      <c r="H1262" s="3">
        <f t="shared" si="57"/>
        <v>-0.83702189968158525</v>
      </c>
      <c r="I1262" s="3">
        <f t="shared" si="59"/>
        <v>4.6784742624570583</v>
      </c>
    </row>
    <row r="1263" spans="2:9">
      <c r="B1263" s="3">
        <v>1260</v>
      </c>
      <c r="C1263" s="3">
        <v>18</v>
      </c>
      <c r="D1263" s="3">
        <v>13</v>
      </c>
      <c r="E1263" s="3">
        <v>107</v>
      </c>
      <c r="F1263" s="3">
        <v>113</v>
      </c>
      <c r="G1263" s="3">
        <f t="shared" si="58"/>
        <v>-6</v>
      </c>
      <c r="H1263" s="3">
        <f t="shared" si="57"/>
        <v>-0.83702189968158525</v>
      </c>
      <c r="I1263" s="3">
        <f t="shared" si="59"/>
        <v>26.656342864367545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1F51F-97DF-462B-AEA0-8F551F58BDCD}">
  <sheetPr codeName="Sheet14">
    <pageSetUpPr fitToPage="1"/>
  </sheetPr>
  <dimension ref="A1:P83"/>
  <sheetViews>
    <sheetView tabSelected="1" topLeftCell="A6" workbookViewId="0">
      <selection activeCell="A31" sqref="A31"/>
    </sheetView>
  </sheetViews>
  <sheetFormatPr defaultRowHeight="12.75"/>
  <cols>
    <col min="1" max="1" width="9.140625" style="14" customWidth="1"/>
    <col min="2" max="2" width="13.85546875" style="14" customWidth="1"/>
    <col min="3" max="14" width="9.140625" style="14" customWidth="1"/>
    <col min="15" max="15" width="16.7109375" style="14" customWidth="1"/>
    <col min="16" max="16384" width="9.140625" style="14"/>
  </cols>
  <sheetData>
    <row r="1" spans="1:16">
      <c r="K1" s="14" t="s">
        <v>15</v>
      </c>
    </row>
    <row r="2" spans="1:16">
      <c r="K2" s="14">
        <f>SUM(K4:K83)</f>
        <v>7509.973970775728</v>
      </c>
    </row>
    <row r="3" spans="1:16">
      <c r="A3" s="14" t="s">
        <v>263</v>
      </c>
      <c r="B3" s="14" t="s">
        <v>117</v>
      </c>
      <c r="C3" s="14" t="s">
        <v>11</v>
      </c>
      <c r="D3" s="14" t="s">
        <v>264</v>
      </c>
      <c r="E3" s="14" t="s">
        <v>265</v>
      </c>
      <c r="F3" s="14" t="s">
        <v>266</v>
      </c>
      <c r="G3" s="14" t="s">
        <v>267</v>
      </c>
      <c r="H3" s="14" t="s">
        <v>268</v>
      </c>
      <c r="I3" s="14" t="s">
        <v>269</v>
      </c>
      <c r="J3" s="14" t="s">
        <v>121</v>
      </c>
      <c r="K3" s="14" t="s">
        <v>270</v>
      </c>
    </row>
    <row r="4" spans="1:16">
      <c r="A4" s="14">
        <v>1</v>
      </c>
      <c r="B4" s="14" t="s">
        <v>271</v>
      </c>
      <c r="C4" s="14">
        <v>19.420978688807562</v>
      </c>
      <c r="D4" s="14">
        <v>1</v>
      </c>
      <c r="E4" s="14">
        <v>1</v>
      </c>
      <c r="F4" s="14">
        <v>2</v>
      </c>
      <c r="G4" s="14">
        <v>80</v>
      </c>
      <c r="H4" s="14">
        <v>70</v>
      </c>
      <c r="I4" s="14">
        <f t="shared" ref="I4:I67" si="0">G4-H4</f>
        <v>10</v>
      </c>
      <c r="J4" s="14">
        <f t="shared" ref="J4:J35" si="1">VLOOKUP(E4,look,3)-VLOOKUP(F4,look,3)</f>
        <v>14.674068430742011</v>
      </c>
      <c r="K4" s="14">
        <f t="shared" ref="K4:K67" si="2">(I4-J4)^2</f>
        <v>21.846915695259085</v>
      </c>
      <c r="L4" s="14">
        <f t="shared" ref="L4:L67" si="3">SQRT(K4)</f>
        <v>4.6740684307420111</v>
      </c>
    </row>
    <row r="5" spans="1:16">
      <c r="A5" s="14">
        <v>2</v>
      </c>
      <c r="B5" s="14" t="s">
        <v>272</v>
      </c>
      <c r="C5" s="14">
        <v>4.7469102580655509</v>
      </c>
      <c r="D5" s="14">
        <v>2</v>
      </c>
      <c r="E5" s="14">
        <v>1</v>
      </c>
      <c r="F5" s="14">
        <v>3</v>
      </c>
      <c r="G5" s="14">
        <v>98</v>
      </c>
      <c r="H5" s="14">
        <v>64</v>
      </c>
      <c r="I5" s="14">
        <f t="shared" si="0"/>
        <v>34</v>
      </c>
      <c r="J5" s="14">
        <f t="shared" si="1"/>
        <v>22.143960537232324</v>
      </c>
      <c r="K5" s="14">
        <f t="shared" si="2"/>
        <v>140.56567174270444</v>
      </c>
      <c r="L5" s="14">
        <f t="shared" si="3"/>
        <v>11.856039462767676</v>
      </c>
      <c r="O5" s="15" t="s">
        <v>117</v>
      </c>
      <c r="P5" s="15" t="s">
        <v>11</v>
      </c>
    </row>
    <row r="6" spans="1:16">
      <c r="A6" s="14">
        <v>3</v>
      </c>
      <c r="B6" s="14" t="s">
        <v>273</v>
      </c>
      <c r="C6" s="14">
        <v>-2.7229818484247614</v>
      </c>
      <c r="D6" s="14">
        <v>3</v>
      </c>
      <c r="E6" s="14">
        <v>1</v>
      </c>
      <c r="F6" s="14">
        <v>4</v>
      </c>
      <c r="G6" s="14">
        <v>83</v>
      </c>
      <c r="H6" s="14">
        <v>79</v>
      </c>
      <c r="I6" s="14">
        <f t="shared" si="0"/>
        <v>4</v>
      </c>
      <c r="J6" s="14">
        <f t="shared" si="1"/>
        <v>9.3669817548658756</v>
      </c>
      <c r="K6" s="14">
        <f t="shared" si="2"/>
        <v>28.804493157063195</v>
      </c>
      <c r="L6" s="14">
        <f t="shared" si="3"/>
        <v>5.3669817548658756</v>
      </c>
      <c r="O6" s="15" t="s">
        <v>274</v>
      </c>
      <c r="P6" s="15">
        <v>24.129604913451832</v>
      </c>
    </row>
    <row r="7" spans="1:16">
      <c r="A7" s="14">
        <v>4</v>
      </c>
      <c r="B7" s="14" t="s">
        <v>275</v>
      </c>
      <c r="C7" s="14">
        <v>10.053996933941686</v>
      </c>
      <c r="D7" s="14">
        <v>4</v>
      </c>
      <c r="E7" s="14">
        <v>1</v>
      </c>
      <c r="F7" s="14">
        <v>5</v>
      </c>
      <c r="G7" s="14">
        <v>107</v>
      </c>
      <c r="H7" s="14">
        <v>72</v>
      </c>
      <c r="I7" s="14">
        <f t="shared" si="0"/>
        <v>35</v>
      </c>
      <c r="J7" s="14">
        <f t="shared" si="1"/>
        <v>34.879571811819844</v>
      </c>
      <c r="K7" s="14">
        <f t="shared" si="2"/>
        <v>1.4502948508355144E-2</v>
      </c>
      <c r="L7" s="14">
        <f t="shared" si="3"/>
        <v>0.12042818818015633</v>
      </c>
      <c r="O7" s="15" t="s">
        <v>276</v>
      </c>
      <c r="P7" s="15">
        <v>22.323295450684682</v>
      </c>
    </row>
    <row r="8" spans="1:16">
      <c r="A8" s="14">
        <v>5</v>
      </c>
      <c r="B8" s="14" t="s">
        <v>277</v>
      </c>
      <c r="C8" s="14">
        <v>-15.458593123012278</v>
      </c>
      <c r="D8" s="14">
        <v>5</v>
      </c>
      <c r="E8" s="14">
        <v>1</v>
      </c>
      <c r="F8" s="14">
        <v>6</v>
      </c>
      <c r="G8" s="14">
        <v>96</v>
      </c>
      <c r="H8" s="14">
        <v>54</v>
      </c>
      <c r="I8" s="14">
        <f t="shared" si="0"/>
        <v>42</v>
      </c>
      <c r="J8" s="14">
        <f t="shared" si="1"/>
        <v>34.212904861163835</v>
      </c>
      <c r="K8" s="14">
        <f t="shared" si="2"/>
        <v>60.638850701285826</v>
      </c>
      <c r="L8" s="14">
        <f t="shared" si="3"/>
        <v>7.7870951388361647</v>
      </c>
      <c r="O8" s="15" t="s">
        <v>271</v>
      </c>
      <c r="P8" s="15">
        <v>19.420978688807562</v>
      </c>
    </row>
    <row r="9" spans="1:16">
      <c r="A9" s="14">
        <v>6</v>
      </c>
      <c r="B9" s="14" t="s">
        <v>278</v>
      </c>
      <c r="C9" s="14">
        <v>-14.79192617235627</v>
      </c>
      <c r="D9" s="14">
        <v>6</v>
      </c>
      <c r="E9" s="14">
        <v>2</v>
      </c>
      <c r="F9" s="14">
        <v>3</v>
      </c>
      <c r="G9" s="14">
        <v>64</v>
      </c>
      <c r="H9" s="14">
        <v>53</v>
      </c>
      <c r="I9" s="14">
        <f t="shared" si="0"/>
        <v>11</v>
      </c>
      <c r="J9" s="14">
        <f t="shared" si="1"/>
        <v>7.4698921064903123</v>
      </c>
      <c r="K9" s="14">
        <f t="shared" si="2"/>
        <v>12.461661739819405</v>
      </c>
      <c r="L9" s="14">
        <f t="shared" si="3"/>
        <v>3.5301078935096877</v>
      </c>
      <c r="O9" s="15" t="s">
        <v>279</v>
      </c>
      <c r="P9" s="15">
        <v>12.26054754359822</v>
      </c>
    </row>
    <row r="10" spans="1:16">
      <c r="A10" s="14">
        <v>7</v>
      </c>
      <c r="B10" s="14" t="s">
        <v>274</v>
      </c>
      <c r="C10" s="14">
        <v>24.129604913451832</v>
      </c>
      <c r="D10" s="14">
        <v>7</v>
      </c>
      <c r="E10" s="14">
        <v>2</v>
      </c>
      <c r="F10" s="14">
        <v>4</v>
      </c>
      <c r="G10" s="14">
        <v>65</v>
      </c>
      <c r="H10" s="14">
        <v>61</v>
      </c>
      <c r="I10" s="14">
        <f t="shared" si="0"/>
        <v>4</v>
      </c>
      <c r="J10" s="14">
        <f t="shared" si="1"/>
        <v>-5.3070866758761355</v>
      </c>
      <c r="K10" s="14">
        <f t="shared" si="2"/>
        <v>86.621862392271098</v>
      </c>
      <c r="L10" s="14">
        <f t="shared" si="3"/>
        <v>9.3070866758761355</v>
      </c>
      <c r="O10" s="15" t="s">
        <v>275</v>
      </c>
      <c r="P10" s="15">
        <v>10.053996933941686</v>
      </c>
    </row>
    <row r="11" spans="1:16">
      <c r="A11" s="14">
        <v>8</v>
      </c>
      <c r="B11" s="14" t="s">
        <v>280</v>
      </c>
      <c r="C11" s="14">
        <v>2.6907847424411337</v>
      </c>
      <c r="D11" s="14">
        <v>8</v>
      </c>
      <c r="E11" s="14">
        <v>2</v>
      </c>
      <c r="F11" s="14">
        <v>5</v>
      </c>
      <c r="G11" s="14">
        <v>73</v>
      </c>
      <c r="H11" s="14">
        <v>74</v>
      </c>
      <c r="I11" s="14">
        <f t="shared" si="0"/>
        <v>-1</v>
      </c>
      <c r="J11" s="14">
        <f t="shared" si="1"/>
        <v>20.205503381077829</v>
      </c>
      <c r="K11" s="14">
        <f t="shared" si="2"/>
        <v>449.67337364490322</v>
      </c>
      <c r="L11" s="14">
        <f t="shared" si="3"/>
        <v>21.205503381077829</v>
      </c>
      <c r="O11" s="15" t="s">
        <v>281</v>
      </c>
      <c r="P11" s="15">
        <v>7.9691227206033535</v>
      </c>
    </row>
    <row r="12" spans="1:16">
      <c r="A12" s="14">
        <v>9</v>
      </c>
      <c r="B12" s="14" t="s">
        <v>282</v>
      </c>
      <c r="C12" s="14">
        <v>5.3340663770401617</v>
      </c>
      <c r="D12" s="14">
        <v>9</v>
      </c>
      <c r="E12" s="14">
        <v>2</v>
      </c>
      <c r="F12" s="14">
        <v>6</v>
      </c>
      <c r="G12" s="14">
        <v>81</v>
      </c>
      <c r="H12" s="14">
        <v>61</v>
      </c>
      <c r="I12" s="14">
        <f t="shared" si="0"/>
        <v>20</v>
      </c>
      <c r="J12" s="14">
        <f t="shared" si="1"/>
        <v>19.538836430421821</v>
      </c>
      <c r="K12" s="14">
        <f t="shared" si="2"/>
        <v>0.21267183790608821</v>
      </c>
      <c r="L12" s="14">
        <f t="shared" si="3"/>
        <v>0.46116356957817928</v>
      </c>
      <c r="O12" s="15" t="s">
        <v>282</v>
      </c>
      <c r="P12" s="15">
        <v>5.3340663770401617</v>
      </c>
    </row>
    <row r="13" spans="1:16">
      <c r="A13" s="14">
        <v>10</v>
      </c>
      <c r="B13" s="14" t="s">
        <v>283</v>
      </c>
      <c r="C13" s="14">
        <v>-7.4267925786190201</v>
      </c>
      <c r="D13" s="14">
        <v>10</v>
      </c>
      <c r="E13" s="14">
        <v>3</v>
      </c>
      <c r="F13" s="14">
        <v>4</v>
      </c>
      <c r="G13" s="14">
        <v>82</v>
      </c>
      <c r="H13" s="14">
        <v>75</v>
      </c>
      <c r="I13" s="14">
        <f t="shared" si="0"/>
        <v>7</v>
      </c>
      <c r="J13" s="14">
        <f t="shared" si="1"/>
        <v>-12.776978782366449</v>
      </c>
      <c r="K13" s="14">
        <f t="shared" si="2"/>
        <v>391.1288897581727</v>
      </c>
      <c r="L13" s="14">
        <f t="shared" si="3"/>
        <v>19.776978782366449</v>
      </c>
      <c r="O13" s="15" t="s">
        <v>272</v>
      </c>
      <c r="P13" s="15">
        <v>4.7469102580655509</v>
      </c>
    </row>
    <row r="14" spans="1:16">
      <c r="A14" s="14">
        <v>11</v>
      </c>
      <c r="B14" s="14" t="s">
        <v>284</v>
      </c>
      <c r="C14" s="14">
        <v>-12.901412403777803</v>
      </c>
      <c r="D14" s="14">
        <v>11</v>
      </c>
      <c r="E14" s="14">
        <v>3</v>
      </c>
      <c r="F14" s="14">
        <v>5</v>
      </c>
      <c r="G14" s="14">
        <v>95</v>
      </c>
      <c r="H14" s="14">
        <v>72</v>
      </c>
      <c r="I14" s="14">
        <f t="shared" si="0"/>
        <v>23</v>
      </c>
      <c r="J14" s="14">
        <f t="shared" si="1"/>
        <v>12.735611274587516</v>
      </c>
      <c r="K14" s="14">
        <f t="shared" si="2"/>
        <v>105.35767590637492</v>
      </c>
      <c r="L14" s="14">
        <f t="shared" si="3"/>
        <v>10.264388725412484</v>
      </c>
      <c r="O14" s="15" t="s">
        <v>285</v>
      </c>
      <c r="P14" s="15">
        <v>4.0322835673295279</v>
      </c>
    </row>
    <row r="15" spans="1:16">
      <c r="A15" s="14">
        <v>12</v>
      </c>
      <c r="B15" s="14" t="s">
        <v>286</v>
      </c>
      <c r="C15" s="14">
        <v>-18.234747959964277</v>
      </c>
      <c r="D15" s="14">
        <v>12</v>
      </c>
      <c r="E15" s="14">
        <v>3</v>
      </c>
      <c r="F15" s="14">
        <v>6</v>
      </c>
      <c r="G15" s="14">
        <v>77</v>
      </c>
      <c r="H15" s="14">
        <v>84</v>
      </c>
      <c r="I15" s="14">
        <f t="shared" si="0"/>
        <v>-7</v>
      </c>
      <c r="J15" s="14">
        <f t="shared" si="1"/>
        <v>12.068944323931508</v>
      </c>
      <c r="K15" s="14">
        <f t="shared" si="2"/>
        <v>363.62463762919964</v>
      </c>
      <c r="L15" s="14">
        <f t="shared" si="3"/>
        <v>19.068944323931508</v>
      </c>
      <c r="O15" s="15" t="s">
        <v>287</v>
      </c>
      <c r="P15" s="15">
        <v>2.935341301724566</v>
      </c>
    </row>
    <row r="16" spans="1:16">
      <c r="A16" s="14">
        <v>13</v>
      </c>
      <c r="B16" s="14" t="s">
        <v>279</v>
      </c>
      <c r="C16" s="14">
        <v>12.26054754359822</v>
      </c>
      <c r="D16" s="14">
        <v>13</v>
      </c>
      <c r="E16" s="14">
        <v>4</v>
      </c>
      <c r="F16" s="14">
        <v>5</v>
      </c>
      <c r="G16" s="14">
        <v>104</v>
      </c>
      <c r="H16" s="14">
        <v>57</v>
      </c>
      <c r="I16" s="14">
        <f t="shared" si="0"/>
        <v>47</v>
      </c>
      <c r="J16" s="14">
        <f t="shared" si="1"/>
        <v>25.512590056953965</v>
      </c>
      <c r="K16" s="14">
        <f t="shared" si="2"/>
        <v>461.7087860605136</v>
      </c>
      <c r="L16" s="14">
        <f t="shared" si="3"/>
        <v>21.487409943046035</v>
      </c>
      <c r="O16" s="15" t="s">
        <v>280</v>
      </c>
      <c r="P16" s="15">
        <v>2.6907847424411337</v>
      </c>
    </row>
    <row r="17" spans="1:16">
      <c r="A17" s="14">
        <v>14</v>
      </c>
      <c r="B17" s="14" t="s">
        <v>287</v>
      </c>
      <c r="C17" s="14">
        <v>2.935341301724566</v>
      </c>
      <c r="D17" s="14">
        <v>14</v>
      </c>
      <c r="E17" s="14">
        <v>4</v>
      </c>
      <c r="F17" s="14">
        <v>6</v>
      </c>
      <c r="G17" s="14">
        <v>90</v>
      </c>
      <c r="H17" s="14">
        <v>65</v>
      </c>
      <c r="I17" s="14">
        <f t="shared" si="0"/>
        <v>25</v>
      </c>
      <c r="J17" s="14">
        <f t="shared" si="1"/>
        <v>24.845923106297956</v>
      </c>
      <c r="K17" s="14">
        <f t="shared" si="2"/>
        <v>2.3739689172870906E-2</v>
      </c>
      <c r="L17" s="14">
        <f t="shared" si="3"/>
        <v>0.1540768937020438</v>
      </c>
      <c r="O17" s="15" t="s">
        <v>288</v>
      </c>
      <c r="P17" s="15">
        <v>1.317215802056837</v>
      </c>
    </row>
    <row r="18" spans="1:16">
      <c r="A18" s="14">
        <v>15</v>
      </c>
      <c r="B18" s="14" t="s">
        <v>281</v>
      </c>
      <c r="C18" s="14">
        <v>7.9691227206033535</v>
      </c>
      <c r="D18" s="14">
        <v>15</v>
      </c>
      <c r="E18" s="14">
        <v>5</v>
      </c>
      <c r="F18" s="14">
        <v>6</v>
      </c>
      <c r="G18" s="14">
        <v>82</v>
      </c>
      <c r="H18" s="14">
        <v>72</v>
      </c>
      <c r="I18" s="14">
        <f t="shared" si="0"/>
        <v>10</v>
      </c>
      <c r="J18" s="14">
        <f t="shared" si="1"/>
        <v>-0.66666695065600834</v>
      </c>
      <c r="K18" s="14">
        <f t="shared" si="2"/>
        <v>113.77778383621715</v>
      </c>
      <c r="L18" s="14">
        <f t="shared" si="3"/>
        <v>10.666666950656008</v>
      </c>
      <c r="O18" s="15" t="s">
        <v>289</v>
      </c>
      <c r="P18" s="15">
        <v>0.60380227262229325</v>
      </c>
    </row>
    <row r="19" spans="1:16">
      <c r="A19" s="14">
        <v>16</v>
      </c>
      <c r="B19" s="14" t="s">
        <v>289</v>
      </c>
      <c r="C19" s="14">
        <v>0.60380227262229325</v>
      </c>
      <c r="D19" s="14">
        <v>16</v>
      </c>
      <c r="E19" s="14">
        <f t="shared" ref="E19:F34" si="4">E4+6</f>
        <v>7</v>
      </c>
      <c r="F19" s="14">
        <f t="shared" si="4"/>
        <v>8</v>
      </c>
      <c r="G19" s="14">
        <v>92</v>
      </c>
      <c r="H19" s="14">
        <v>71</v>
      </c>
      <c r="I19" s="14">
        <f t="shared" si="0"/>
        <v>21</v>
      </c>
      <c r="J19" s="14">
        <f t="shared" si="1"/>
        <v>21.438820171010697</v>
      </c>
      <c r="K19" s="14">
        <f t="shared" si="2"/>
        <v>0.19256314248585729</v>
      </c>
      <c r="L19" s="14">
        <f t="shared" si="3"/>
        <v>0.43882017101069692</v>
      </c>
      <c r="O19" s="15" t="s">
        <v>290</v>
      </c>
      <c r="P19" s="15">
        <v>0.31316903966778431</v>
      </c>
    </row>
    <row r="20" spans="1:16">
      <c r="A20" s="14">
        <v>17</v>
      </c>
      <c r="B20" s="14" t="s">
        <v>288</v>
      </c>
      <c r="C20" s="14">
        <v>1.317215802056837</v>
      </c>
      <c r="D20" s="14">
        <v>17</v>
      </c>
      <c r="E20" s="14">
        <f t="shared" si="4"/>
        <v>7</v>
      </c>
      <c r="F20" s="14">
        <f t="shared" si="4"/>
        <v>9</v>
      </c>
      <c r="G20" s="14">
        <v>93</v>
      </c>
      <c r="H20" s="14">
        <v>83</v>
      </c>
      <c r="I20" s="14">
        <f t="shared" si="0"/>
        <v>10</v>
      </c>
      <c r="J20" s="14">
        <f t="shared" si="1"/>
        <v>18.795538536411669</v>
      </c>
      <c r="K20" s="14">
        <f t="shared" si="2"/>
        <v>77.361498145502736</v>
      </c>
      <c r="L20" s="14">
        <f t="shared" si="3"/>
        <v>8.7955385364116694</v>
      </c>
      <c r="O20" s="15" t="s">
        <v>291</v>
      </c>
      <c r="P20" s="15">
        <v>-0.62384107056105409</v>
      </c>
    </row>
    <row r="21" spans="1:16">
      <c r="A21" s="14">
        <v>18</v>
      </c>
      <c r="B21" s="14" t="s">
        <v>292</v>
      </c>
      <c r="C21" s="14">
        <v>-24.182793697561994</v>
      </c>
      <c r="D21" s="14">
        <v>18</v>
      </c>
      <c r="E21" s="14">
        <f t="shared" si="4"/>
        <v>7</v>
      </c>
      <c r="F21" s="14">
        <f t="shared" si="4"/>
        <v>10</v>
      </c>
      <c r="G21" s="14">
        <v>86</v>
      </c>
      <c r="H21" s="14">
        <v>70</v>
      </c>
      <c r="I21" s="14">
        <f t="shared" si="0"/>
        <v>16</v>
      </c>
      <c r="J21" s="14">
        <f t="shared" si="1"/>
        <v>31.55639749207085</v>
      </c>
      <c r="K21" s="14">
        <f t="shared" si="2"/>
        <v>242.00150293130824</v>
      </c>
      <c r="L21" s="14">
        <f t="shared" si="3"/>
        <v>15.55639749207085</v>
      </c>
      <c r="O21" s="15" t="s">
        <v>273</v>
      </c>
      <c r="P21" s="15">
        <v>-2.7229818484247614</v>
      </c>
    </row>
    <row r="22" spans="1:16">
      <c r="A22" s="14">
        <v>19</v>
      </c>
      <c r="B22" s="14" t="s">
        <v>276</v>
      </c>
      <c r="C22" s="14">
        <v>22.323295450684682</v>
      </c>
      <c r="D22" s="14">
        <v>19</v>
      </c>
      <c r="E22" s="14">
        <f t="shared" si="4"/>
        <v>7</v>
      </c>
      <c r="F22" s="14">
        <f t="shared" si="4"/>
        <v>11</v>
      </c>
      <c r="G22" s="14">
        <v>104</v>
      </c>
      <c r="H22" s="14">
        <v>55</v>
      </c>
      <c r="I22" s="14">
        <f t="shared" si="0"/>
        <v>49</v>
      </c>
      <c r="J22" s="14">
        <f t="shared" si="1"/>
        <v>37.031017317229633</v>
      </c>
      <c r="K22" s="14">
        <f t="shared" si="2"/>
        <v>143.25654646045692</v>
      </c>
      <c r="L22" s="14">
        <f t="shared" si="3"/>
        <v>11.968982682770367</v>
      </c>
      <c r="O22" s="15" t="s">
        <v>293</v>
      </c>
      <c r="P22" s="15">
        <v>-6.4975167679663688</v>
      </c>
    </row>
    <row r="23" spans="1:16">
      <c r="A23" s="14">
        <v>20</v>
      </c>
      <c r="B23" s="14" t="s">
        <v>285</v>
      </c>
      <c r="C23" s="14">
        <v>4.0322835673295279</v>
      </c>
      <c r="D23" s="14">
        <v>20</v>
      </c>
      <c r="E23" s="14">
        <f t="shared" si="4"/>
        <v>7</v>
      </c>
      <c r="F23" s="14">
        <f t="shared" si="4"/>
        <v>12</v>
      </c>
      <c r="G23" s="14">
        <v>101</v>
      </c>
      <c r="H23" s="14">
        <v>57</v>
      </c>
      <c r="I23" s="14">
        <f t="shared" si="0"/>
        <v>44</v>
      </c>
      <c r="J23" s="14">
        <f t="shared" si="1"/>
        <v>42.364352873416109</v>
      </c>
      <c r="K23" s="14">
        <f t="shared" si="2"/>
        <v>2.6753415227021375</v>
      </c>
      <c r="L23" s="14">
        <f t="shared" si="3"/>
        <v>1.6356471265838906</v>
      </c>
      <c r="O23" s="15" t="s">
        <v>283</v>
      </c>
      <c r="P23" s="15">
        <v>-7.4267925786190201</v>
      </c>
    </row>
    <row r="24" spans="1:16">
      <c r="A24" s="14">
        <v>21</v>
      </c>
      <c r="B24" s="14" t="s">
        <v>290</v>
      </c>
      <c r="C24" s="14">
        <v>0.31316903966778431</v>
      </c>
      <c r="D24" s="14">
        <v>21</v>
      </c>
      <c r="E24" s="14">
        <f t="shared" si="4"/>
        <v>8</v>
      </c>
      <c r="F24" s="14">
        <f t="shared" si="4"/>
        <v>9</v>
      </c>
      <c r="G24" s="14">
        <v>108</v>
      </c>
      <c r="H24" s="14">
        <v>103</v>
      </c>
      <c r="I24" s="14">
        <f t="shared" si="0"/>
        <v>5</v>
      </c>
      <c r="J24" s="14">
        <f t="shared" si="1"/>
        <v>-2.643281634599028</v>
      </c>
      <c r="K24" s="14">
        <f t="shared" si="2"/>
        <v>58.419754145798784</v>
      </c>
      <c r="L24" s="14">
        <f t="shared" si="3"/>
        <v>7.6432816345990275</v>
      </c>
      <c r="O24" s="15" t="s">
        <v>284</v>
      </c>
      <c r="P24" s="15">
        <v>-12.901412403777803</v>
      </c>
    </row>
    <row r="25" spans="1:16">
      <c r="A25" s="14">
        <v>22</v>
      </c>
      <c r="B25" s="14" t="s">
        <v>293</v>
      </c>
      <c r="C25" s="14">
        <v>-6.4975167679663688</v>
      </c>
      <c r="D25" s="14">
        <v>22</v>
      </c>
      <c r="E25" s="14">
        <f t="shared" si="4"/>
        <v>8</v>
      </c>
      <c r="F25" s="14">
        <f t="shared" si="4"/>
        <v>10</v>
      </c>
      <c r="G25" s="14">
        <v>80</v>
      </c>
      <c r="H25" s="14">
        <v>56</v>
      </c>
      <c r="I25" s="14">
        <f t="shared" si="0"/>
        <v>24</v>
      </c>
      <c r="J25" s="14">
        <f t="shared" si="1"/>
        <v>10.117577321060153</v>
      </c>
      <c r="K25" s="14">
        <f t="shared" si="2"/>
        <v>192.72165943674338</v>
      </c>
      <c r="L25" s="14">
        <f t="shared" si="3"/>
        <v>13.882422678939847</v>
      </c>
      <c r="O25" s="15" t="s">
        <v>278</v>
      </c>
      <c r="P25" s="15">
        <v>-14.79192617235627</v>
      </c>
    </row>
    <row r="26" spans="1:16">
      <c r="A26" s="14">
        <v>23</v>
      </c>
      <c r="B26" s="14" t="s">
        <v>291</v>
      </c>
      <c r="C26" s="14">
        <v>-0.62384107056105409</v>
      </c>
      <c r="D26" s="14">
        <v>23</v>
      </c>
      <c r="E26" s="14">
        <f t="shared" si="4"/>
        <v>8</v>
      </c>
      <c r="F26" s="14">
        <f t="shared" si="4"/>
        <v>11</v>
      </c>
      <c r="G26" s="14">
        <v>81</v>
      </c>
      <c r="H26" s="14">
        <v>70</v>
      </c>
      <c r="I26" s="14">
        <f t="shared" si="0"/>
        <v>11</v>
      </c>
      <c r="J26" s="14">
        <f t="shared" si="1"/>
        <v>15.592197146218936</v>
      </c>
      <c r="K26" s="14">
        <f t="shared" si="2"/>
        <v>21.088274629741342</v>
      </c>
      <c r="L26" s="14">
        <f t="shared" si="3"/>
        <v>4.5921971462189362</v>
      </c>
      <c r="O26" s="15" t="s">
        <v>294</v>
      </c>
      <c r="P26" s="15">
        <v>-15.290513989798255</v>
      </c>
    </row>
    <row r="27" spans="1:16">
      <c r="A27" s="14">
        <v>24</v>
      </c>
      <c r="B27" s="14" t="s">
        <v>294</v>
      </c>
      <c r="C27" s="14">
        <v>-15.290513989798255</v>
      </c>
      <c r="D27" s="14">
        <v>24</v>
      </c>
      <c r="E27" s="14">
        <f t="shared" si="4"/>
        <v>8</v>
      </c>
      <c r="F27" s="14">
        <f t="shared" si="4"/>
        <v>12</v>
      </c>
      <c r="G27" s="14">
        <v>81</v>
      </c>
      <c r="H27" s="14">
        <v>63</v>
      </c>
      <c r="I27" s="14">
        <f t="shared" si="0"/>
        <v>18</v>
      </c>
      <c r="J27" s="14">
        <f t="shared" si="1"/>
        <v>20.925532702405413</v>
      </c>
      <c r="K27" s="14">
        <f t="shared" si="2"/>
        <v>8.558741592843516</v>
      </c>
      <c r="L27" s="14">
        <f t="shared" si="3"/>
        <v>2.9255327024054125</v>
      </c>
      <c r="O27" s="15" t="s">
        <v>277</v>
      </c>
      <c r="P27" s="15">
        <v>-15.458593123012278</v>
      </c>
    </row>
    <row r="28" spans="1:16">
      <c r="B28" s="14" t="s">
        <v>12</v>
      </c>
      <c r="C28" s="14">
        <f>AVERAGE(C4:C27)</f>
        <v>-2.8739973364129884E-13</v>
      </c>
      <c r="D28" s="14">
        <v>25</v>
      </c>
      <c r="E28" s="14">
        <f t="shared" si="4"/>
        <v>9</v>
      </c>
      <c r="F28" s="14">
        <f t="shared" si="4"/>
        <v>10</v>
      </c>
      <c r="G28" s="14">
        <v>95</v>
      </c>
      <c r="H28" s="14">
        <v>73</v>
      </c>
      <c r="I28" s="14">
        <f t="shared" si="0"/>
        <v>22</v>
      </c>
      <c r="J28" s="14">
        <f t="shared" si="1"/>
        <v>12.760858955659181</v>
      </c>
      <c r="K28" s="14">
        <f t="shared" si="2"/>
        <v>85.361727237223164</v>
      </c>
      <c r="L28" s="14">
        <f t="shared" si="3"/>
        <v>9.2391410443408191</v>
      </c>
      <c r="O28" s="15" t="s">
        <v>286</v>
      </c>
      <c r="P28" s="15">
        <v>-18.234747959964277</v>
      </c>
    </row>
    <row r="29" spans="1:16">
      <c r="D29" s="14">
        <v>26</v>
      </c>
      <c r="E29" s="14">
        <f t="shared" si="4"/>
        <v>9</v>
      </c>
      <c r="F29" s="14">
        <f t="shared" si="4"/>
        <v>11</v>
      </c>
      <c r="G29" s="14">
        <v>87</v>
      </c>
      <c r="H29" s="14">
        <v>62</v>
      </c>
      <c r="I29" s="14">
        <f t="shared" si="0"/>
        <v>25</v>
      </c>
      <c r="J29" s="14">
        <f t="shared" si="1"/>
        <v>18.235478780817964</v>
      </c>
      <c r="K29" s="14">
        <f t="shared" si="2"/>
        <v>45.758747324764023</v>
      </c>
      <c r="L29" s="14">
        <f t="shared" si="3"/>
        <v>6.7645212191820363</v>
      </c>
      <c r="O29" s="15" t="s">
        <v>292</v>
      </c>
      <c r="P29" s="15">
        <v>-24.182793697561994</v>
      </c>
    </row>
    <row r="30" spans="1:16">
      <c r="D30" s="14">
        <v>27</v>
      </c>
      <c r="E30" s="14">
        <f t="shared" si="4"/>
        <v>9</v>
      </c>
      <c r="F30" s="14">
        <f t="shared" si="4"/>
        <v>12</v>
      </c>
      <c r="G30" s="14">
        <v>83</v>
      </c>
      <c r="H30" s="14">
        <v>70</v>
      </c>
      <c r="I30" s="14">
        <f t="shared" si="0"/>
        <v>13</v>
      </c>
      <c r="J30" s="14">
        <f t="shared" si="1"/>
        <v>23.56881433700444</v>
      </c>
      <c r="K30" s="14">
        <f t="shared" si="2"/>
        <v>111.6998364900706</v>
      </c>
      <c r="L30" s="14">
        <f t="shared" si="3"/>
        <v>10.56881433700444</v>
      </c>
    </row>
    <row r="31" spans="1:16">
      <c r="D31" s="14">
        <v>28</v>
      </c>
      <c r="E31" s="14">
        <f t="shared" si="4"/>
        <v>10</v>
      </c>
      <c r="F31" s="14">
        <f t="shared" si="4"/>
        <v>11</v>
      </c>
      <c r="G31" s="14">
        <v>60</v>
      </c>
      <c r="H31" s="14">
        <v>57</v>
      </c>
      <c r="I31" s="14">
        <f t="shared" si="0"/>
        <v>3</v>
      </c>
      <c r="J31" s="14">
        <f t="shared" si="1"/>
        <v>5.4746198251587828</v>
      </c>
      <c r="K31" s="14">
        <f t="shared" si="2"/>
        <v>6.1237432790688846</v>
      </c>
      <c r="L31" s="14">
        <f t="shared" si="3"/>
        <v>2.4746198251587828</v>
      </c>
    </row>
    <row r="32" spans="1:16">
      <c r="D32" s="14">
        <v>29</v>
      </c>
      <c r="E32" s="14">
        <f t="shared" si="4"/>
        <v>10</v>
      </c>
      <c r="F32" s="14">
        <f t="shared" si="4"/>
        <v>12</v>
      </c>
      <c r="G32" s="14">
        <v>86</v>
      </c>
      <c r="H32" s="14">
        <v>75</v>
      </c>
      <c r="I32" s="14">
        <f t="shared" si="0"/>
        <v>11</v>
      </c>
      <c r="J32" s="14">
        <f t="shared" si="1"/>
        <v>10.807955381345257</v>
      </c>
      <c r="K32" s="14">
        <f t="shared" si="2"/>
        <v>3.6881135554245527E-2</v>
      </c>
      <c r="L32" s="14">
        <f t="shared" si="3"/>
        <v>0.19204461865474265</v>
      </c>
    </row>
    <row r="33" spans="4:12">
      <c r="D33" s="14">
        <v>30</v>
      </c>
      <c r="E33" s="14">
        <f t="shared" si="4"/>
        <v>11</v>
      </c>
      <c r="F33" s="14">
        <f t="shared" si="4"/>
        <v>12</v>
      </c>
      <c r="G33" s="14">
        <v>78</v>
      </c>
      <c r="H33" s="14">
        <v>61</v>
      </c>
      <c r="I33" s="14">
        <f t="shared" si="0"/>
        <v>17</v>
      </c>
      <c r="J33" s="14">
        <f t="shared" si="1"/>
        <v>5.3333355561864746</v>
      </c>
      <c r="K33" s="14">
        <f t="shared" si="2"/>
        <v>136.11105924454276</v>
      </c>
      <c r="L33" s="14">
        <f t="shared" si="3"/>
        <v>11.666664443813525</v>
      </c>
    </row>
    <row r="34" spans="4:12">
      <c r="D34" s="14">
        <v>31</v>
      </c>
      <c r="E34" s="14">
        <f t="shared" si="4"/>
        <v>13</v>
      </c>
      <c r="F34" s="14">
        <f t="shared" si="4"/>
        <v>14</v>
      </c>
      <c r="G34" s="14">
        <v>76</v>
      </c>
      <c r="H34" s="14">
        <v>69</v>
      </c>
      <c r="I34" s="14">
        <f t="shared" si="0"/>
        <v>7</v>
      </c>
      <c r="J34" s="14">
        <f t="shared" si="1"/>
        <v>9.3252062418736532</v>
      </c>
      <c r="K34" s="14">
        <f t="shared" si="2"/>
        <v>5.4065840672481977</v>
      </c>
      <c r="L34" s="14">
        <f t="shared" si="3"/>
        <v>2.3252062418736532</v>
      </c>
    </row>
    <row r="35" spans="4:12">
      <c r="D35" s="14">
        <v>32</v>
      </c>
      <c r="E35" s="14">
        <f t="shared" ref="E35:F50" si="5">E20+6</f>
        <v>13</v>
      </c>
      <c r="F35" s="14">
        <f t="shared" si="5"/>
        <v>15</v>
      </c>
      <c r="G35" s="14">
        <v>81</v>
      </c>
      <c r="H35" s="14">
        <v>76</v>
      </c>
      <c r="I35" s="14">
        <f t="shared" si="0"/>
        <v>5</v>
      </c>
      <c r="J35" s="14">
        <f t="shared" si="1"/>
        <v>4.2914248229948662</v>
      </c>
      <c r="K35" s="14">
        <f t="shared" si="2"/>
        <v>0.50207878146785678</v>
      </c>
      <c r="L35" s="14">
        <f t="shared" si="3"/>
        <v>0.70857517700513384</v>
      </c>
    </row>
    <row r="36" spans="4:12">
      <c r="D36" s="14">
        <v>33</v>
      </c>
      <c r="E36" s="14">
        <f t="shared" si="5"/>
        <v>13</v>
      </c>
      <c r="F36" s="14">
        <f t="shared" si="5"/>
        <v>16</v>
      </c>
      <c r="G36" s="14">
        <v>72</v>
      </c>
      <c r="H36" s="14">
        <v>69</v>
      </c>
      <c r="I36" s="14">
        <f t="shared" si="0"/>
        <v>3</v>
      </c>
      <c r="J36" s="14">
        <f t="shared" ref="J36:J67" si="6">VLOOKUP(E36,look,3)-VLOOKUP(F36,look,3)</f>
        <v>11.656745270975927</v>
      </c>
      <c r="K36" s="14">
        <f t="shared" si="2"/>
        <v>74.939238686564082</v>
      </c>
      <c r="L36" s="14">
        <f t="shared" si="3"/>
        <v>8.6567452709759269</v>
      </c>
    </row>
    <row r="37" spans="4:12">
      <c r="D37" s="14">
        <v>34</v>
      </c>
      <c r="E37" s="14">
        <f t="shared" si="5"/>
        <v>13</v>
      </c>
      <c r="F37" s="14">
        <f t="shared" si="5"/>
        <v>17</v>
      </c>
      <c r="G37" s="14">
        <v>91</v>
      </c>
      <c r="H37" s="14">
        <v>80</v>
      </c>
      <c r="I37" s="14">
        <f t="shared" si="0"/>
        <v>11</v>
      </c>
      <c r="J37" s="14">
        <f t="shared" si="6"/>
        <v>10.943331741541382</v>
      </c>
      <c r="K37" s="14">
        <f t="shared" si="2"/>
        <v>3.2112915167327562E-3</v>
      </c>
      <c r="L37" s="14">
        <f t="shared" si="3"/>
        <v>5.6668258458618226E-2</v>
      </c>
    </row>
    <row r="38" spans="4:12">
      <c r="D38" s="14">
        <v>35</v>
      </c>
      <c r="E38" s="14">
        <f t="shared" si="5"/>
        <v>13</v>
      </c>
      <c r="F38" s="14">
        <f t="shared" si="5"/>
        <v>18</v>
      </c>
      <c r="G38" s="14">
        <v>84</v>
      </c>
      <c r="H38" s="14">
        <v>64</v>
      </c>
      <c r="I38" s="14">
        <f t="shared" si="0"/>
        <v>20</v>
      </c>
      <c r="J38" s="14">
        <f t="shared" si="6"/>
        <v>36.443341241160212</v>
      </c>
      <c r="K38" s="14">
        <f t="shared" si="2"/>
        <v>270.38347117324025</v>
      </c>
      <c r="L38" s="14">
        <f t="shared" si="3"/>
        <v>16.443341241160212</v>
      </c>
    </row>
    <row r="39" spans="4:12">
      <c r="D39" s="14">
        <v>36</v>
      </c>
      <c r="E39" s="14">
        <f t="shared" si="5"/>
        <v>14</v>
      </c>
      <c r="F39" s="14">
        <f t="shared" si="5"/>
        <v>15</v>
      </c>
      <c r="G39" s="14">
        <v>76</v>
      </c>
      <c r="H39" s="14">
        <v>74</v>
      </c>
      <c r="I39" s="14">
        <f t="shared" si="0"/>
        <v>2</v>
      </c>
      <c r="J39" s="14">
        <f t="shared" si="6"/>
        <v>-5.0337814188787871</v>
      </c>
      <c r="K39" s="14">
        <f t="shared" si="2"/>
        <v>49.474081048564486</v>
      </c>
      <c r="L39" s="14">
        <f t="shared" si="3"/>
        <v>7.0337814188787871</v>
      </c>
    </row>
    <row r="40" spans="4:12">
      <c r="D40" s="14">
        <v>37</v>
      </c>
      <c r="E40" s="14">
        <f t="shared" si="5"/>
        <v>14</v>
      </c>
      <c r="F40" s="14">
        <f t="shared" si="5"/>
        <v>16</v>
      </c>
      <c r="G40" s="14">
        <v>76</v>
      </c>
      <c r="H40" s="14">
        <v>68</v>
      </c>
      <c r="I40" s="14">
        <f t="shared" si="0"/>
        <v>8</v>
      </c>
      <c r="J40" s="14">
        <f t="shared" si="6"/>
        <v>2.3315390291022728</v>
      </c>
      <c r="K40" s="14">
        <f t="shared" si="2"/>
        <v>32.131449778590806</v>
      </c>
      <c r="L40" s="14">
        <f t="shared" si="3"/>
        <v>5.6684609708977272</v>
      </c>
    </row>
    <row r="41" spans="4:12">
      <c r="D41" s="14">
        <v>38</v>
      </c>
      <c r="E41" s="14">
        <f t="shared" si="5"/>
        <v>14</v>
      </c>
      <c r="F41" s="14">
        <f t="shared" si="5"/>
        <v>17</v>
      </c>
      <c r="G41" s="14">
        <v>73</v>
      </c>
      <c r="H41" s="14">
        <v>71</v>
      </c>
      <c r="I41" s="14">
        <f t="shared" si="0"/>
        <v>2</v>
      </c>
      <c r="J41" s="14">
        <f t="shared" si="6"/>
        <v>1.618125499667729</v>
      </c>
      <c r="K41" s="14">
        <f t="shared" si="2"/>
        <v>0.14582813400402164</v>
      </c>
      <c r="L41" s="14">
        <f t="shared" si="3"/>
        <v>0.38187450033227099</v>
      </c>
    </row>
    <row r="42" spans="4:12">
      <c r="D42" s="14">
        <v>39</v>
      </c>
      <c r="E42" s="14">
        <f t="shared" si="5"/>
        <v>14</v>
      </c>
      <c r="F42" s="14">
        <f t="shared" si="5"/>
        <v>18</v>
      </c>
      <c r="G42" s="14">
        <v>76</v>
      </c>
      <c r="H42" s="14">
        <v>69</v>
      </c>
      <c r="I42" s="14">
        <f t="shared" si="0"/>
        <v>7</v>
      </c>
      <c r="J42" s="14">
        <f t="shared" si="6"/>
        <v>27.118134999286561</v>
      </c>
      <c r="K42" s="14">
        <f t="shared" si="2"/>
        <v>404.73935584951886</v>
      </c>
      <c r="L42" s="14">
        <f t="shared" si="3"/>
        <v>20.118134999286561</v>
      </c>
    </row>
    <row r="43" spans="4:12">
      <c r="D43" s="14">
        <v>40</v>
      </c>
      <c r="E43" s="14">
        <f t="shared" si="5"/>
        <v>15</v>
      </c>
      <c r="F43" s="14">
        <f t="shared" si="5"/>
        <v>16</v>
      </c>
      <c r="G43" s="14">
        <v>78</v>
      </c>
      <c r="H43" s="14">
        <v>57</v>
      </c>
      <c r="I43" s="14">
        <f t="shared" si="0"/>
        <v>21</v>
      </c>
      <c r="J43" s="14">
        <f t="shared" si="6"/>
        <v>7.3653204479810599</v>
      </c>
      <c r="K43" s="14">
        <f t="shared" si="2"/>
        <v>185.90448648624343</v>
      </c>
      <c r="L43" s="14">
        <f t="shared" si="3"/>
        <v>13.634679552018941</v>
      </c>
    </row>
    <row r="44" spans="4:12">
      <c r="D44" s="14">
        <v>41</v>
      </c>
      <c r="E44" s="14">
        <f t="shared" si="5"/>
        <v>15</v>
      </c>
      <c r="F44" s="14">
        <f t="shared" si="5"/>
        <v>17</v>
      </c>
      <c r="G44" s="14">
        <v>79</v>
      </c>
      <c r="H44" s="14">
        <v>74</v>
      </c>
      <c r="I44" s="14">
        <f t="shared" si="0"/>
        <v>5</v>
      </c>
      <c r="J44" s="14">
        <f t="shared" si="6"/>
        <v>6.6519069185465165</v>
      </c>
      <c r="K44" s="14">
        <f t="shared" si="2"/>
        <v>2.7287964675418475</v>
      </c>
      <c r="L44" s="14">
        <f t="shared" si="3"/>
        <v>1.6519069185465165</v>
      </c>
    </row>
    <row r="45" spans="4:12">
      <c r="D45" s="14">
        <v>42</v>
      </c>
      <c r="E45" s="14">
        <f t="shared" si="5"/>
        <v>15</v>
      </c>
      <c r="F45" s="14">
        <f t="shared" si="5"/>
        <v>18</v>
      </c>
      <c r="G45" s="14">
        <v>106</v>
      </c>
      <c r="H45" s="14">
        <v>65</v>
      </c>
      <c r="I45" s="14">
        <f t="shared" si="0"/>
        <v>41</v>
      </c>
      <c r="J45" s="14">
        <f t="shared" si="6"/>
        <v>32.151916418165349</v>
      </c>
      <c r="K45" s="14">
        <f t="shared" si="2"/>
        <v>78.288583071131896</v>
      </c>
      <c r="L45" s="14">
        <f t="shared" si="3"/>
        <v>8.8480835818346506</v>
      </c>
    </row>
    <row r="46" spans="4:12">
      <c r="D46" s="14">
        <v>43</v>
      </c>
      <c r="E46" s="14">
        <f t="shared" si="5"/>
        <v>16</v>
      </c>
      <c r="F46" s="14">
        <f t="shared" si="5"/>
        <v>17</v>
      </c>
      <c r="G46" s="14">
        <v>83</v>
      </c>
      <c r="H46" s="14">
        <v>77</v>
      </c>
      <c r="I46" s="14">
        <f t="shared" si="0"/>
        <v>6</v>
      </c>
      <c r="J46" s="14">
        <f t="shared" si="6"/>
        <v>-0.71341352943454373</v>
      </c>
      <c r="K46" s="14">
        <f t="shared" si="2"/>
        <v>45.069921217194775</v>
      </c>
      <c r="L46" s="14">
        <f t="shared" si="3"/>
        <v>6.7134135294345434</v>
      </c>
    </row>
    <row r="47" spans="4:12">
      <c r="D47" s="14">
        <v>44</v>
      </c>
      <c r="E47" s="14">
        <f t="shared" si="5"/>
        <v>16</v>
      </c>
      <c r="F47" s="14">
        <f t="shared" si="5"/>
        <v>18</v>
      </c>
      <c r="G47" s="14">
        <v>93</v>
      </c>
      <c r="H47" s="14">
        <v>46</v>
      </c>
      <c r="I47" s="14">
        <f t="shared" si="0"/>
        <v>47</v>
      </c>
      <c r="J47" s="14">
        <f t="shared" si="6"/>
        <v>24.786595970184287</v>
      </c>
      <c r="K47" s="14">
        <f t="shared" si="2"/>
        <v>493.43531859183298</v>
      </c>
      <c r="L47" s="14">
        <f t="shared" si="3"/>
        <v>22.213404029815713</v>
      </c>
    </row>
    <row r="48" spans="4:12">
      <c r="D48" s="14">
        <v>45</v>
      </c>
      <c r="E48" s="14">
        <f t="shared" si="5"/>
        <v>17</v>
      </c>
      <c r="F48" s="14">
        <f t="shared" si="5"/>
        <v>18</v>
      </c>
      <c r="G48" s="14">
        <v>97</v>
      </c>
      <c r="H48" s="14">
        <v>66</v>
      </c>
      <c r="I48" s="14">
        <f t="shared" si="0"/>
        <v>31</v>
      </c>
      <c r="J48" s="14">
        <f t="shared" si="6"/>
        <v>25.50000949961883</v>
      </c>
      <c r="K48" s="14">
        <f t="shared" si="2"/>
        <v>30.24989550428311</v>
      </c>
      <c r="L48" s="14">
        <f t="shared" si="3"/>
        <v>5.4999905003811698</v>
      </c>
    </row>
    <row r="49" spans="4:12">
      <c r="D49" s="14">
        <v>46</v>
      </c>
      <c r="E49" s="14">
        <f t="shared" si="5"/>
        <v>19</v>
      </c>
      <c r="F49" s="14">
        <f t="shared" si="5"/>
        <v>20</v>
      </c>
      <c r="G49" s="14">
        <v>94</v>
      </c>
      <c r="H49" s="14">
        <v>85</v>
      </c>
      <c r="I49" s="14">
        <f t="shared" si="0"/>
        <v>9</v>
      </c>
      <c r="J49" s="14">
        <f t="shared" si="6"/>
        <v>18.291011883355154</v>
      </c>
      <c r="K49" s="14">
        <f t="shared" si="2"/>
        <v>86.322901816646677</v>
      </c>
      <c r="L49" s="14">
        <f t="shared" si="3"/>
        <v>9.2910118833551536</v>
      </c>
    </row>
    <row r="50" spans="4:12">
      <c r="D50" s="14">
        <v>47</v>
      </c>
      <c r="E50" s="14">
        <f t="shared" si="5"/>
        <v>19</v>
      </c>
      <c r="F50" s="14">
        <f t="shared" si="5"/>
        <v>21</v>
      </c>
      <c r="G50" s="14">
        <v>114</v>
      </c>
      <c r="H50" s="14">
        <v>95</v>
      </c>
      <c r="I50" s="14">
        <f t="shared" si="0"/>
        <v>19</v>
      </c>
      <c r="J50" s="14">
        <f t="shared" si="6"/>
        <v>22.010126411016898</v>
      </c>
      <c r="K50" s="14">
        <f t="shared" si="2"/>
        <v>9.0608610103014726</v>
      </c>
      <c r="L50" s="14">
        <f t="shared" si="3"/>
        <v>3.0101264110168984</v>
      </c>
    </row>
    <row r="51" spans="4:12">
      <c r="D51" s="14">
        <v>48</v>
      </c>
      <c r="E51" s="14">
        <f t="shared" ref="E51:F63" si="7">E36+6</f>
        <v>19</v>
      </c>
      <c r="F51" s="14">
        <f t="shared" si="7"/>
        <v>22</v>
      </c>
      <c r="G51" s="14">
        <v>121</v>
      </c>
      <c r="H51" s="14">
        <v>90</v>
      </c>
      <c r="I51" s="14">
        <f t="shared" si="0"/>
        <v>31</v>
      </c>
      <c r="J51" s="14">
        <f t="shared" si="6"/>
        <v>28.820812218651049</v>
      </c>
      <c r="K51" s="14">
        <f t="shared" si="2"/>
        <v>4.7488593863805617</v>
      </c>
      <c r="L51" s="14">
        <f t="shared" si="3"/>
        <v>2.1791877813489506</v>
      </c>
    </row>
    <row r="52" spans="4:12">
      <c r="D52" s="14">
        <v>49</v>
      </c>
      <c r="E52" s="14">
        <f t="shared" si="7"/>
        <v>19</v>
      </c>
      <c r="F52" s="14">
        <f t="shared" si="7"/>
        <v>23</v>
      </c>
      <c r="G52" s="14">
        <v>111</v>
      </c>
      <c r="H52" s="14">
        <v>100</v>
      </c>
      <c r="I52" s="14">
        <f t="shared" si="0"/>
        <v>11</v>
      </c>
      <c r="J52" s="14">
        <f t="shared" si="6"/>
        <v>22.947136521245735</v>
      </c>
      <c r="K52" s="14">
        <f t="shared" si="2"/>
        <v>142.73407105728364</v>
      </c>
      <c r="L52" s="14">
        <f t="shared" si="3"/>
        <v>11.947136521245735</v>
      </c>
    </row>
    <row r="53" spans="4:12">
      <c r="D53" s="14">
        <v>50</v>
      </c>
      <c r="E53" s="14">
        <f t="shared" si="7"/>
        <v>19</v>
      </c>
      <c r="F53" s="14">
        <f t="shared" si="7"/>
        <v>24</v>
      </c>
      <c r="G53" s="14">
        <v>103</v>
      </c>
      <c r="H53" s="14">
        <v>58</v>
      </c>
      <c r="I53" s="14">
        <f t="shared" si="0"/>
        <v>45</v>
      </c>
      <c r="J53" s="14">
        <f t="shared" si="6"/>
        <v>37.613809440482939</v>
      </c>
      <c r="K53" s="14">
        <f t="shared" si="2"/>
        <v>54.555810981498958</v>
      </c>
      <c r="L53" s="14">
        <f t="shared" si="3"/>
        <v>7.3861905595170612</v>
      </c>
    </row>
    <row r="54" spans="4:12">
      <c r="D54" s="14">
        <v>51</v>
      </c>
      <c r="E54" s="14">
        <f t="shared" si="7"/>
        <v>20</v>
      </c>
      <c r="F54" s="14">
        <f t="shared" si="7"/>
        <v>21</v>
      </c>
      <c r="G54" s="14">
        <v>80</v>
      </c>
      <c r="H54" s="14">
        <v>76</v>
      </c>
      <c r="I54" s="14">
        <f t="shared" si="0"/>
        <v>4</v>
      </c>
      <c r="J54" s="14">
        <f t="shared" si="6"/>
        <v>3.7191145276617434</v>
      </c>
      <c r="K54" s="14">
        <f t="shared" si="2"/>
        <v>7.8896648570685485E-2</v>
      </c>
      <c r="L54" s="14">
        <f t="shared" si="3"/>
        <v>0.28088547233825656</v>
      </c>
    </row>
    <row r="55" spans="4:12">
      <c r="D55" s="14">
        <v>52</v>
      </c>
      <c r="E55" s="14">
        <f t="shared" si="7"/>
        <v>20</v>
      </c>
      <c r="F55" s="14">
        <f t="shared" si="7"/>
        <v>22</v>
      </c>
      <c r="G55" s="14">
        <v>84</v>
      </c>
      <c r="H55" s="14">
        <v>69</v>
      </c>
      <c r="I55" s="14">
        <f t="shared" si="0"/>
        <v>15</v>
      </c>
      <c r="J55" s="14">
        <f t="shared" si="6"/>
        <v>10.529800335295896</v>
      </c>
      <c r="K55" s="14">
        <f t="shared" si="2"/>
        <v>19.982685042320686</v>
      </c>
      <c r="L55" s="14">
        <f t="shared" si="3"/>
        <v>4.4701996647041042</v>
      </c>
    </row>
    <row r="56" spans="4:12">
      <c r="D56" s="14">
        <v>53</v>
      </c>
      <c r="E56" s="14">
        <f t="shared" si="7"/>
        <v>20</v>
      </c>
      <c r="F56" s="14">
        <f t="shared" si="7"/>
        <v>23</v>
      </c>
      <c r="G56" s="14">
        <v>73</v>
      </c>
      <c r="H56" s="14">
        <v>72</v>
      </c>
      <c r="I56" s="14">
        <f t="shared" si="0"/>
        <v>1</v>
      </c>
      <c r="J56" s="14">
        <f t="shared" si="6"/>
        <v>4.6561246378905823</v>
      </c>
      <c r="K56" s="14">
        <f t="shared" si="2"/>
        <v>13.367247367790542</v>
      </c>
      <c r="L56" s="14">
        <f t="shared" si="3"/>
        <v>3.6561246378905823</v>
      </c>
    </row>
    <row r="57" spans="4:12">
      <c r="D57" s="14">
        <v>54</v>
      </c>
      <c r="E57" s="14">
        <f t="shared" si="7"/>
        <v>20</v>
      </c>
      <c r="F57" s="14">
        <f t="shared" si="7"/>
        <v>24</v>
      </c>
      <c r="G57" s="14">
        <v>64</v>
      </c>
      <c r="H57" s="14">
        <v>56</v>
      </c>
      <c r="I57" s="14">
        <f t="shared" si="0"/>
        <v>8</v>
      </c>
      <c r="J57" s="14">
        <f t="shared" si="6"/>
        <v>19.322797557127782</v>
      </c>
      <c r="K57" s="14">
        <f t="shared" si="2"/>
        <v>128.20574451969887</v>
      </c>
      <c r="L57" s="14">
        <f t="shared" si="3"/>
        <v>11.322797557127782</v>
      </c>
    </row>
    <row r="58" spans="4:12">
      <c r="D58" s="14">
        <v>55</v>
      </c>
      <c r="E58" s="14">
        <f t="shared" si="7"/>
        <v>21</v>
      </c>
      <c r="F58" s="14">
        <f t="shared" si="7"/>
        <v>22</v>
      </c>
      <c r="G58" s="14">
        <v>77</v>
      </c>
      <c r="H58" s="14">
        <v>78</v>
      </c>
      <c r="I58" s="14">
        <f t="shared" si="0"/>
        <v>-1</v>
      </c>
      <c r="J58" s="14">
        <f t="shared" si="6"/>
        <v>6.8106858076341528</v>
      </c>
      <c r="K58" s="14">
        <f t="shared" si="2"/>
        <v>61.00681278557758</v>
      </c>
      <c r="L58" s="14">
        <f t="shared" si="3"/>
        <v>7.8106858076341528</v>
      </c>
    </row>
    <row r="59" spans="4:12">
      <c r="D59" s="14">
        <v>56</v>
      </c>
      <c r="E59" s="14">
        <f t="shared" si="7"/>
        <v>21</v>
      </c>
      <c r="F59" s="14">
        <f t="shared" si="7"/>
        <v>23</v>
      </c>
      <c r="G59" s="14">
        <v>90</v>
      </c>
      <c r="H59" s="14">
        <v>82</v>
      </c>
      <c r="I59" s="14">
        <f t="shared" si="0"/>
        <v>8</v>
      </c>
      <c r="J59" s="14">
        <f t="shared" si="6"/>
        <v>0.9370101102288384</v>
      </c>
      <c r="K59" s="14">
        <f t="shared" si="2"/>
        <v>49.885826183009648</v>
      </c>
      <c r="L59" s="14">
        <f t="shared" si="3"/>
        <v>7.0629898897711616</v>
      </c>
    </row>
    <row r="60" spans="4:12">
      <c r="D60" s="14">
        <v>57</v>
      </c>
      <c r="E60" s="14">
        <f t="shared" si="7"/>
        <v>21</v>
      </c>
      <c r="F60" s="14">
        <f t="shared" si="7"/>
        <v>24</v>
      </c>
      <c r="G60" s="14">
        <v>96</v>
      </c>
      <c r="H60" s="14">
        <v>79</v>
      </c>
      <c r="I60" s="14">
        <f t="shared" si="0"/>
        <v>17</v>
      </c>
      <c r="J60" s="14">
        <f t="shared" si="6"/>
        <v>15.603683029466039</v>
      </c>
      <c r="K60" s="14">
        <f t="shared" si="2"/>
        <v>1.9497010822011394</v>
      </c>
      <c r="L60" s="14">
        <f t="shared" si="3"/>
        <v>1.3963169705339613</v>
      </c>
    </row>
    <row r="61" spans="4:12">
      <c r="D61" s="14">
        <v>58</v>
      </c>
      <c r="E61" s="14">
        <f t="shared" si="7"/>
        <v>22</v>
      </c>
      <c r="F61" s="14">
        <f t="shared" si="7"/>
        <v>23</v>
      </c>
      <c r="G61" s="14">
        <v>87</v>
      </c>
      <c r="H61" s="14">
        <v>90</v>
      </c>
      <c r="I61" s="14">
        <f t="shared" si="0"/>
        <v>-3</v>
      </c>
      <c r="J61" s="14">
        <f t="shared" si="6"/>
        <v>-5.8736756974053144</v>
      </c>
      <c r="K61" s="14">
        <f t="shared" si="2"/>
        <v>8.2580120138579201</v>
      </c>
      <c r="L61" s="14">
        <f t="shared" si="3"/>
        <v>2.8736756974053144</v>
      </c>
    </row>
    <row r="62" spans="4:12">
      <c r="D62" s="14">
        <v>59</v>
      </c>
      <c r="E62" s="14">
        <f t="shared" si="7"/>
        <v>22</v>
      </c>
      <c r="F62" s="14">
        <f t="shared" si="7"/>
        <v>24</v>
      </c>
      <c r="G62" s="14">
        <v>100</v>
      </c>
      <c r="H62" s="14">
        <v>83</v>
      </c>
      <c r="I62" s="14">
        <f t="shared" si="0"/>
        <v>17</v>
      </c>
      <c r="J62" s="14">
        <f t="shared" si="6"/>
        <v>8.7929972218318859</v>
      </c>
      <c r="K62" s="14">
        <f t="shared" si="2"/>
        <v>67.35489460085914</v>
      </c>
      <c r="L62" s="14">
        <f t="shared" si="3"/>
        <v>8.2070027781681141</v>
      </c>
    </row>
    <row r="63" spans="4:12">
      <c r="D63" s="14">
        <v>60</v>
      </c>
      <c r="E63" s="14">
        <f t="shared" si="7"/>
        <v>23</v>
      </c>
      <c r="F63" s="14">
        <f t="shared" si="7"/>
        <v>24</v>
      </c>
      <c r="G63" s="14">
        <v>88</v>
      </c>
      <c r="H63" s="14">
        <v>79</v>
      </c>
      <c r="I63" s="14">
        <f t="shared" si="0"/>
        <v>9</v>
      </c>
      <c r="J63" s="14">
        <f t="shared" si="6"/>
        <v>14.6666729192372</v>
      </c>
      <c r="K63" s="14">
        <f t="shared" si="2"/>
        <v>32.111181973616254</v>
      </c>
      <c r="L63" s="14">
        <f t="shared" si="3"/>
        <v>5.6666729192372003</v>
      </c>
    </row>
    <row r="64" spans="4:12">
      <c r="D64" s="14">
        <v>61</v>
      </c>
      <c r="E64" s="14">
        <v>1</v>
      </c>
      <c r="F64" s="14">
        <v>10</v>
      </c>
      <c r="G64" s="14">
        <v>79</v>
      </c>
      <c r="H64" s="14">
        <v>62</v>
      </c>
      <c r="I64" s="14">
        <f t="shared" si="0"/>
        <v>17</v>
      </c>
      <c r="J64" s="14">
        <f t="shared" si="6"/>
        <v>26.84777126742658</v>
      </c>
      <c r="K64" s="14">
        <f t="shared" si="2"/>
        <v>96.978598935552512</v>
      </c>
      <c r="L64" s="14">
        <f t="shared" si="3"/>
        <v>9.8477712674265803</v>
      </c>
    </row>
    <row r="65" spans="4:12">
      <c r="D65" s="14">
        <v>62</v>
      </c>
      <c r="E65" s="14">
        <v>20</v>
      </c>
      <c r="F65" s="14">
        <v>15</v>
      </c>
      <c r="G65" s="14">
        <v>68</v>
      </c>
      <c r="H65" s="14">
        <v>71</v>
      </c>
      <c r="I65" s="14">
        <f t="shared" si="0"/>
        <v>-3</v>
      </c>
      <c r="J65" s="14">
        <f t="shared" si="6"/>
        <v>-3.9368391532738256</v>
      </c>
      <c r="K65" s="14">
        <f t="shared" si="2"/>
        <v>0.87766759910681846</v>
      </c>
      <c r="L65" s="14">
        <f t="shared" si="3"/>
        <v>0.93683915327382561</v>
      </c>
    </row>
    <row r="66" spans="4:12">
      <c r="D66" s="14">
        <v>63</v>
      </c>
      <c r="E66" s="14">
        <v>14</v>
      </c>
      <c r="F66" s="14">
        <v>21</v>
      </c>
      <c r="G66" s="14">
        <v>90</v>
      </c>
      <c r="H66" s="14">
        <v>84</v>
      </c>
      <c r="I66" s="14">
        <f t="shared" si="0"/>
        <v>6</v>
      </c>
      <c r="J66" s="14">
        <f t="shared" si="6"/>
        <v>2.6221722620567816</v>
      </c>
      <c r="K66" s="14">
        <f t="shared" si="2"/>
        <v>11.4097202272186</v>
      </c>
      <c r="L66" s="14">
        <f t="shared" si="3"/>
        <v>3.3778277379432184</v>
      </c>
    </row>
    <row r="67" spans="4:12">
      <c r="D67" s="14">
        <v>64</v>
      </c>
      <c r="E67" s="14">
        <v>7</v>
      </c>
      <c r="F67" s="14">
        <v>4</v>
      </c>
      <c r="G67" s="14">
        <v>87</v>
      </c>
      <c r="H67" s="14">
        <v>75</v>
      </c>
      <c r="I67" s="14">
        <f t="shared" si="0"/>
        <v>12</v>
      </c>
      <c r="J67" s="14">
        <f t="shared" si="6"/>
        <v>14.075607979510146</v>
      </c>
      <c r="K67" s="14">
        <f t="shared" si="2"/>
        <v>4.308148484606189</v>
      </c>
      <c r="L67" s="14">
        <f t="shared" si="3"/>
        <v>2.0756079795101456</v>
      </c>
    </row>
    <row r="68" spans="4:12">
      <c r="D68" s="14">
        <v>65</v>
      </c>
      <c r="E68" s="14">
        <v>8</v>
      </c>
      <c r="F68" s="14">
        <v>3</v>
      </c>
      <c r="G68" s="14">
        <v>78</v>
      </c>
      <c r="H68" s="14">
        <v>77</v>
      </c>
      <c r="I68" s="14">
        <f t="shared" ref="I68:I83" si="8">G68-H68</f>
        <v>1</v>
      </c>
      <c r="J68" s="14">
        <f t="shared" ref="J68:J83" si="9">VLOOKUP(E68,look,3)-VLOOKUP(F68,look,3)</f>
        <v>5.4137665908658956</v>
      </c>
      <c r="K68" s="14">
        <f t="shared" ref="K68:K83" si="10">(I68-J68)^2</f>
        <v>19.481335518643949</v>
      </c>
      <c r="L68" s="14">
        <f t="shared" ref="L68:L83" si="11">SQRT(K68)</f>
        <v>4.4137665908658956</v>
      </c>
    </row>
    <row r="69" spans="4:12">
      <c r="D69" s="14">
        <v>66</v>
      </c>
      <c r="E69" s="14">
        <v>19</v>
      </c>
      <c r="F69" s="14">
        <v>16</v>
      </c>
      <c r="G69" s="14">
        <v>113</v>
      </c>
      <c r="H69" s="14">
        <v>73</v>
      </c>
      <c r="I69" s="14">
        <f t="shared" si="8"/>
        <v>40</v>
      </c>
      <c r="J69" s="14">
        <f t="shared" si="9"/>
        <v>21.71949317806239</v>
      </c>
      <c r="K69" s="14">
        <f t="shared" si="10"/>
        <v>334.17692966690748</v>
      </c>
      <c r="L69" s="14">
        <f t="shared" si="11"/>
        <v>18.28050682193761</v>
      </c>
    </row>
    <row r="70" spans="4:12">
      <c r="D70" s="14">
        <v>67</v>
      </c>
      <c r="E70" s="14">
        <v>2</v>
      </c>
      <c r="F70" s="14">
        <v>9</v>
      </c>
      <c r="G70" s="14">
        <v>68</v>
      </c>
      <c r="H70" s="14">
        <v>62</v>
      </c>
      <c r="I70" s="14">
        <f t="shared" si="8"/>
        <v>6</v>
      </c>
      <c r="J70" s="14">
        <f t="shared" si="9"/>
        <v>-0.58715611897461084</v>
      </c>
      <c r="K70" s="14">
        <f t="shared" si="10"/>
        <v>43.390625735744656</v>
      </c>
      <c r="L70" s="14">
        <f t="shared" si="11"/>
        <v>6.5871561189746108</v>
      </c>
    </row>
    <row r="71" spans="4:12">
      <c r="D71" s="14">
        <v>68</v>
      </c>
      <c r="E71" s="14">
        <v>13</v>
      </c>
      <c r="F71" s="14">
        <v>22</v>
      </c>
      <c r="G71" s="14">
        <v>95</v>
      </c>
      <c r="H71" s="14">
        <v>64</v>
      </c>
      <c r="I71" s="14">
        <f t="shared" si="8"/>
        <v>31</v>
      </c>
      <c r="J71" s="14">
        <f t="shared" si="9"/>
        <v>18.758064311564588</v>
      </c>
      <c r="K71" s="14">
        <f t="shared" si="10"/>
        <v>149.86498939978858</v>
      </c>
      <c r="L71" s="14">
        <f t="shared" si="11"/>
        <v>12.241935688435412</v>
      </c>
    </row>
    <row r="72" spans="4:12">
      <c r="D72" s="14">
        <v>69</v>
      </c>
      <c r="E72" s="14">
        <v>1</v>
      </c>
      <c r="F72" s="14">
        <v>14</v>
      </c>
      <c r="G72" s="14">
        <v>83</v>
      </c>
      <c r="H72" s="14">
        <v>58</v>
      </c>
      <c r="I72" s="14">
        <f t="shared" si="8"/>
        <v>25</v>
      </c>
      <c r="J72" s="14">
        <f t="shared" si="9"/>
        <v>16.485637387082996</v>
      </c>
      <c r="K72" s="14">
        <f t="shared" si="10"/>
        <v>72.494370704238875</v>
      </c>
      <c r="L72" s="14">
        <f t="shared" si="11"/>
        <v>8.5143626129170045</v>
      </c>
    </row>
    <row r="73" spans="4:12">
      <c r="D73" s="14">
        <v>70</v>
      </c>
      <c r="E73" s="14">
        <v>7</v>
      </c>
      <c r="F73" s="14">
        <v>15</v>
      </c>
      <c r="G73" s="14">
        <v>89</v>
      </c>
      <c r="H73" s="14">
        <v>67</v>
      </c>
      <c r="I73" s="14">
        <f t="shared" si="8"/>
        <v>22</v>
      </c>
      <c r="J73" s="14">
        <f t="shared" si="9"/>
        <v>16.160482192848477</v>
      </c>
      <c r="K73" s="14">
        <f t="shared" si="10"/>
        <v>34.099968220039734</v>
      </c>
      <c r="L73" s="14">
        <f t="shared" si="11"/>
        <v>5.8395178071515232</v>
      </c>
    </row>
    <row r="74" spans="4:12">
      <c r="D74" s="14">
        <v>71</v>
      </c>
      <c r="E74" s="14">
        <v>13</v>
      </c>
      <c r="F74" s="14">
        <v>2</v>
      </c>
      <c r="G74" s="14">
        <v>73</v>
      </c>
      <c r="H74" s="14">
        <v>56</v>
      </c>
      <c r="I74" s="14">
        <f t="shared" si="8"/>
        <v>17</v>
      </c>
      <c r="J74" s="14">
        <f t="shared" si="9"/>
        <v>7.5136372855326687</v>
      </c>
      <c r="K74" s="14">
        <f t="shared" si="10"/>
        <v>89.991077550435989</v>
      </c>
      <c r="L74" s="14">
        <f t="shared" si="11"/>
        <v>9.4863627144673313</v>
      </c>
    </row>
    <row r="75" spans="4:12">
      <c r="D75" s="14">
        <v>72</v>
      </c>
      <c r="E75" s="14">
        <v>19</v>
      </c>
      <c r="F75" s="14">
        <v>8</v>
      </c>
      <c r="G75" s="14">
        <v>85</v>
      </c>
      <c r="H75" s="14">
        <v>65</v>
      </c>
      <c r="I75" s="14">
        <f t="shared" si="8"/>
        <v>20</v>
      </c>
      <c r="J75" s="14">
        <f t="shared" si="9"/>
        <v>19.632510708243547</v>
      </c>
      <c r="K75" s="14">
        <f t="shared" si="10"/>
        <v>0.13504837955565924</v>
      </c>
      <c r="L75" s="14">
        <f t="shared" si="11"/>
        <v>0.36748929175645273</v>
      </c>
    </row>
    <row r="76" spans="4:12">
      <c r="D76" s="14">
        <v>73</v>
      </c>
      <c r="E76" s="14">
        <v>14</v>
      </c>
      <c r="F76" s="14">
        <v>15</v>
      </c>
      <c r="G76" s="14">
        <v>95</v>
      </c>
      <c r="H76" s="14">
        <v>84</v>
      </c>
      <c r="I76" s="14">
        <f t="shared" si="8"/>
        <v>11</v>
      </c>
      <c r="J76" s="14">
        <f t="shared" si="9"/>
        <v>-5.0337814188787871</v>
      </c>
      <c r="K76" s="14">
        <f t="shared" si="10"/>
        <v>257.08214658838273</v>
      </c>
      <c r="L76" s="14">
        <f t="shared" si="11"/>
        <v>16.033781418878789</v>
      </c>
    </row>
    <row r="77" spans="4:12">
      <c r="D77" s="14">
        <v>74</v>
      </c>
      <c r="E77" s="14">
        <v>2</v>
      </c>
      <c r="F77" s="14">
        <v>8</v>
      </c>
      <c r="G77" s="14">
        <v>75</v>
      </c>
      <c r="H77" s="14">
        <v>73</v>
      </c>
      <c r="I77" s="14">
        <f t="shared" si="8"/>
        <v>2</v>
      </c>
      <c r="J77" s="14">
        <f t="shared" si="9"/>
        <v>2.0561255156244171</v>
      </c>
      <c r="K77" s="14">
        <f t="shared" si="10"/>
        <v>3.1500735041066928E-3</v>
      </c>
      <c r="L77" s="14">
        <f t="shared" si="11"/>
        <v>5.6125515624417144E-2</v>
      </c>
    </row>
    <row r="78" spans="4:12">
      <c r="D78" s="14">
        <v>75</v>
      </c>
      <c r="E78" s="14">
        <v>1</v>
      </c>
      <c r="F78" s="14">
        <v>7</v>
      </c>
      <c r="G78" s="14">
        <v>74</v>
      </c>
      <c r="H78" s="14">
        <v>75</v>
      </c>
      <c r="I78" s="14">
        <f t="shared" si="8"/>
        <v>-1</v>
      </c>
      <c r="J78" s="14">
        <f t="shared" si="9"/>
        <v>-4.7086262246442701</v>
      </c>
      <c r="K78" s="14">
        <f t="shared" si="10"/>
        <v>13.753908474119212</v>
      </c>
      <c r="L78" s="14">
        <f t="shared" si="11"/>
        <v>3.7086262246442701</v>
      </c>
    </row>
    <row r="79" spans="4:12">
      <c r="D79" s="14">
        <v>76</v>
      </c>
      <c r="E79" s="14">
        <v>19</v>
      </c>
      <c r="F79" s="14">
        <v>13</v>
      </c>
      <c r="G79" s="14">
        <v>95</v>
      </c>
      <c r="H79" s="14">
        <v>101</v>
      </c>
      <c r="I79" s="14">
        <f t="shared" si="8"/>
        <v>-6</v>
      </c>
      <c r="J79" s="14">
        <f t="shared" si="9"/>
        <v>10.062747907086463</v>
      </c>
      <c r="K79" s="14">
        <f t="shared" si="10"/>
        <v>258.01187032661051</v>
      </c>
      <c r="L79" s="14">
        <f t="shared" si="11"/>
        <v>16.062747907086461</v>
      </c>
    </row>
    <row r="80" spans="4:12">
      <c r="D80" s="14">
        <v>77</v>
      </c>
      <c r="E80" s="14">
        <v>14</v>
      </c>
      <c r="F80" s="14">
        <v>2</v>
      </c>
      <c r="G80" s="14">
        <v>56</v>
      </c>
      <c r="H80" s="14">
        <v>64</v>
      </c>
      <c r="I80" s="14">
        <f t="shared" si="8"/>
        <v>-8</v>
      </c>
      <c r="J80" s="14">
        <f t="shared" si="9"/>
        <v>-1.8115689563409849</v>
      </c>
      <c r="K80" s="14">
        <f t="shared" si="10"/>
        <v>38.296678782122612</v>
      </c>
      <c r="L80" s="14">
        <f t="shared" si="11"/>
        <v>6.1884310436590155</v>
      </c>
    </row>
    <row r="81" spans="4:12">
      <c r="D81" s="14">
        <v>78</v>
      </c>
      <c r="E81" s="14">
        <v>19</v>
      </c>
      <c r="F81" s="14">
        <v>1</v>
      </c>
      <c r="G81" s="14">
        <v>96</v>
      </c>
      <c r="H81" s="14">
        <v>81</v>
      </c>
      <c r="I81" s="14">
        <f t="shared" si="8"/>
        <v>15</v>
      </c>
      <c r="J81" s="14">
        <f t="shared" si="9"/>
        <v>2.9023167618771204</v>
      </c>
      <c r="K81" s="14">
        <f t="shared" si="10"/>
        <v>146.35393972995928</v>
      </c>
      <c r="L81" s="14">
        <f t="shared" si="11"/>
        <v>12.09768323812288</v>
      </c>
    </row>
    <row r="82" spans="4:12">
      <c r="D82" s="14">
        <v>79</v>
      </c>
      <c r="E82" s="14">
        <v>13</v>
      </c>
      <c r="F82" s="14">
        <v>7</v>
      </c>
      <c r="G82" s="14">
        <v>47</v>
      </c>
      <c r="H82" s="14">
        <v>70</v>
      </c>
      <c r="I82" s="14">
        <f t="shared" si="8"/>
        <v>-23</v>
      </c>
      <c r="J82" s="14">
        <f t="shared" si="9"/>
        <v>-11.869057369853612</v>
      </c>
      <c r="K82" s="14">
        <f t="shared" si="10"/>
        <v>123.89788383561019</v>
      </c>
      <c r="L82" s="14">
        <f t="shared" si="11"/>
        <v>11.130942630146388</v>
      </c>
    </row>
    <row r="83" spans="4:12">
      <c r="D83" s="14">
        <v>80</v>
      </c>
      <c r="E83" s="14">
        <v>15</v>
      </c>
      <c r="F83" s="14">
        <v>8</v>
      </c>
      <c r="G83" s="14">
        <v>77</v>
      </c>
      <c r="H83" s="14">
        <v>62</v>
      </c>
      <c r="I83" s="14">
        <f t="shared" si="8"/>
        <v>15</v>
      </c>
      <c r="J83" s="14">
        <f t="shared" si="9"/>
        <v>5.2783379781622202</v>
      </c>
      <c r="K83" s="14">
        <f t="shared" si="10"/>
        <v>94.510712466843032</v>
      </c>
      <c r="L83" s="14">
        <f t="shared" si="11"/>
        <v>9.7216620218377798</v>
      </c>
    </row>
  </sheetData>
  <printOptions gridLines="1"/>
  <pageMargins left="0.75" right="0.75" top="1" bottom="1" header="0.5" footer="0.5"/>
  <pageSetup scale="53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395F-F7F8-4C32-AFBC-25D75B5727E7}">
  <sheetPr codeName="Sheet2"/>
  <dimension ref="A5:B16"/>
  <sheetViews>
    <sheetView workbookViewId="0">
      <selection activeCell="A17" sqref="A17"/>
    </sheetView>
  </sheetViews>
  <sheetFormatPr defaultRowHeight="12.75"/>
  <cols>
    <col min="1" max="16384" width="9.140625" style="3"/>
  </cols>
  <sheetData>
    <row r="5" spans="1:2">
      <c r="A5" s="2" t="s">
        <v>45</v>
      </c>
    </row>
    <row r="6" spans="1:2">
      <c r="A6" s="2" t="s">
        <v>46</v>
      </c>
      <c r="B6" s="2"/>
    </row>
    <row r="7" spans="1:2">
      <c r="A7" s="2" t="s">
        <v>47</v>
      </c>
      <c r="B7" s="2"/>
    </row>
    <row r="8" spans="1:2">
      <c r="A8" s="2" t="s">
        <v>48</v>
      </c>
      <c r="B8" s="2"/>
    </row>
    <row r="9" spans="1:2">
      <c r="A9" s="2" t="s">
        <v>49</v>
      </c>
    </row>
    <row r="10" spans="1:2">
      <c r="A10" s="2" t="s">
        <v>50</v>
      </c>
    </row>
    <row r="11" spans="1:2">
      <c r="A11" s="2" t="s">
        <v>51</v>
      </c>
    </row>
    <row r="12" spans="1:2">
      <c r="A12" s="2" t="s">
        <v>52</v>
      </c>
    </row>
    <row r="13" spans="1:2">
      <c r="A13" s="2" t="s">
        <v>53</v>
      </c>
    </row>
    <row r="14" spans="1:2">
      <c r="A14" s="2" t="s">
        <v>54</v>
      </c>
    </row>
    <row r="15" spans="1:2">
      <c r="A15" s="2" t="s">
        <v>55</v>
      </c>
    </row>
    <row r="16" spans="1:2">
      <c r="A16" s="2" t="s">
        <v>56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06063-90A6-4001-AB85-5F6EF1AFB2A8}">
  <sheetPr codeName="Sheet3"/>
  <dimension ref="D3:U287"/>
  <sheetViews>
    <sheetView workbookViewId="0">
      <selection activeCell="F4" sqref="F4:G4"/>
    </sheetView>
  </sheetViews>
  <sheetFormatPr defaultRowHeight="15"/>
  <cols>
    <col min="1" max="3" width="9.140625" style="4"/>
    <col min="4" max="4" width="14.5703125" style="4" bestFit="1" customWidth="1"/>
    <col min="5" max="5" width="20.28515625" style="4" customWidth="1"/>
    <col min="6" max="6" width="12.28515625" style="4" customWidth="1"/>
    <col min="7" max="8" width="9.140625" style="4"/>
    <col min="9" max="9" width="10.5703125" style="4" bestFit="1" customWidth="1"/>
    <col min="10" max="10" width="4.7109375" style="4" bestFit="1" customWidth="1"/>
    <col min="11" max="11" width="7.5703125" style="4" bestFit="1" customWidth="1"/>
    <col min="12" max="12" width="8.42578125" style="4" bestFit="1" customWidth="1"/>
    <col min="13" max="13" width="20" style="4" bestFit="1" customWidth="1"/>
    <col min="14" max="14" width="2.7109375" style="4" bestFit="1" customWidth="1"/>
    <col min="15" max="15" width="20" style="4" bestFit="1" customWidth="1"/>
    <col min="16" max="16" width="5.28515625" style="4" bestFit="1" customWidth="1"/>
    <col min="17" max="17" width="4.28515625" style="4" bestFit="1" customWidth="1"/>
    <col min="18" max="18" width="5.5703125" style="4" bestFit="1" customWidth="1"/>
    <col min="19" max="19" width="5.140625" style="4" bestFit="1" customWidth="1"/>
    <col min="20" max="20" width="4.7109375" style="4" bestFit="1" customWidth="1"/>
    <col min="21" max="21" width="4.28515625" style="4" bestFit="1" customWidth="1"/>
    <col min="22" max="16384" width="9.140625" style="4"/>
  </cols>
  <sheetData>
    <row r="3" spans="4:21">
      <c r="D3" s="4" t="s">
        <v>57</v>
      </c>
      <c r="E3" s="4" t="s">
        <v>58</v>
      </c>
      <c r="F3" s="4" t="s">
        <v>59</v>
      </c>
      <c r="G3" s="4" t="s">
        <v>60</v>
      </c>
      <c r="I3" s="4" t="s">
        <v>61</v>
      </c>
      <c r="J3" s="4" t="s">
        <v>62</v>
      </c>
      <c r="K3" s="4" t="s">
        <v>63</v>
      </c>
      <c r="M3" s="4" t="s">
        <v>64</v>
      </c>
      <c r="O3" s="4" t="s">
        <v>65</v>
      </c>
      <c r="P3" s="4" t="s">
        <v>66</v>
      </c>
      <c r="Q3" s="4" t="s">
        <v>67</v>
      </c>
      <c r="R3" s="4" t="s">
        <v>68</v>
      </c>
      <c r="S3" s="4" t="s">
        <v>69</v>
      </c>
      <c r="T3" s="4" t="s">
        <v>70</v>
      </c>
      <c r="U3" s="4" t="s">
        <v>71</v>
      </c>
    </row>
    <row r="4" spans="4:21">
      <c r="D4" s="4" t="str">
        <f>IF(N4="@",O4,M4)</f>
        <v>New York Giants</v>
      </c>
      <c r="E4" s="4" t="str">
        <f>IF(N4="@",M4,O4)</f>
        <v>Dallas Cowboys</v>
      </c>
      <c r="F4" s="4">
        <f>IF(N4="@",Q4,P4)</f>
        <v>17</v>
      </c>
      <c r="G4" s="4">
        <f>IF(N4="@",P4,Q4)</f>
        <v>24</v>
      </c>
      <c r="I4" s="4">
        <v>1</v>
      </c>
      <c r="J4" s="4" t="s">
        <v>72</v>
      </c>
      <c r="K4" s="5">
        <v>41522</v>
      </c>
      <c r="L4" s="4" t="s">
        <v>73</v>
      </c>
      <c r="M4" s="4" t="s">
        <v>74</v>
      </c>
      <c r="N4" s="4" t="s">
        <v>75</v>
      </c>
      <c r="O4" s="4" t="s">
        <v>76</v>
      </c>
      <c r="P4" s="4">
        <v>24</v>
      </c>
      <c r="Q4" s="4">
        <v>17</v>
      </c>
      <c r="R4" s="4">
        <v>433</v>
      </c>
      <c r="S4" s="4">
        <v>1</v>
      </c>
      <c r="T4" s="4">
        <v>269</v>
      </c>
      <c r="U4" s="4">
        <v>1</v>
      </c>
    </row>
    <row r="5" spans="4:21">
      <c r="D5" s="4" t="str">
        <f t="shared" ref="D5:D68" si="0">IF(N5="@",O5,M5)</f>
        <v>Cleveland Browns</v>
      </c>
      <c r="E5" s="4" t="str">
        <f t="shared" ref="E5:E68" si="1">IF(N5="@",M5,O5)</f>
        <v>Philadelphia Eagles</v>
      </c>
      <c r="I5" s="4">
        <v>1</v>
      </c>
      <c r="J5" s="4" t="s">
        <v>77</v>
      </c>
      <c r="K5" s="5">
        <v>41526</v>
      </c>
      <c r="L5" s="4" t="s">
        <v>73</v>
      </c>
      <c r="M5" s="4" t="s">
        <v>78</v>
      </c>
      <c r="N5" s="4" t="s">
        <v>75</v>
      </c>
      <c r="O5" s="4" t="s">
        <v>79</v>
      </c>
      <c r="P5" s="4">
        <v>17</v>
      </c>
      <c r="Q5" s="4">
        <v>16</v>
      </c>
      <c r="R5" s="4">
        <v>456</v>
      </c>
      <c r="S5" s="4">
        <v>5</v>
      </c>
      <c r="T5" s="4">
        <v>210</v>
      </c>
      <c r="U5" s="4">
        <v>4</v>
      </c>
    </row>
    <row r="6" spans="4:21">
      <c r="D6" s="4" t="str">
        <f t="shared" si="0"/>
        <v>Tennessee Titans</v>
      </c>
      <c r="E6" s="4" t="str">
        <f t="shared" si="1"/>
        <v>New England Patriots</v>
      </c>
      <c r="I6" s="4">
        <v>1</v>
      </c>
      <c r="J6" s="4" t="s">
        <v>77</v>
      </c>
      <c r="K6" s="5">
        <v>41526</v>
      </c>
      <c r="L6" s="4" t="s">
        <v>73</v>
      </c>
      <c r="M6" s="4" t="s">
        <v>80</v>
      </c>
      <c r="N6" s="4" t="s">
        <v>75</v>
      </c>
      <c r="O6" s="4" t="s">
        <v>81</v>
      </c>
      <c r="P6" s="4">
        <v>34</v>
      </c>
      <c r="Q6" s="4">
        <v>13</v>
      </c>
      <c r="R6" s="4">
        <v>390</v>
      </c>
      <c r="S6" s="4">
        <v>0</v>
      </c>
      <c r="T6" s="4">
        <v>284</v>
      </c>
      <c r="U6" s="4">
        <v>2</v>
      </c>
    </row>
    <row r="7" spans="4:21">
      <c r="D7" s="4" t="str">
        <f t="shared" si="0"/>
        <v>Denver Broncos</v>
      </c>
      <c r="E7" s="4" t="str">
        <f t="shared" si="1"/>
        <v>Pittsburgh Steelers</v>
      </c>
      <c r="I7" s="4">
        <v>1</v>
      </c>
      <c r="J7" s="4" t="s">
        <v>77</v>
      </c>
      <c r="K7" s="5">
        <v>41526</v>
      </c>
      <c r="L7" s="4" t="s">
        <v>73</v>
      </c>
      <c r="M7" s="4" t="s">
        <v>82</v>
      </c>
      <c r="O7" s="4" t="s">
        <v>83</v>
      </c>
      <c r="P7" s="4">
        <v>31</v>
      </c>
      <c r="Q7" s="4">
        <v>19</v>
      </c>
      <c r="R7" s="4">
        <v>334</v>
      </c>
      <c r="S7" s="4">
        <v>1</v>
      </c>
      <c r="T7" s="4">
        <v>284</v>
      </c>
      <c r="U7" s="4">
        <v>1</v>
      </c>
    </row>
    <row r="8" spans="4:21">
      <c r="D8" s="4" t="str">
        <f t="shared" si="0"/>
        <v>Green Bay Packers</v>
      </c>
      <c r="E8" s="4" t="str">
        <f t="shared" si="1"/>
        <v>San Francisco 49ers</v>
      </c>
      <c r="I8" s="4">
        <v>1</v>
      </c>
      <c r="J8" s="4" t="s">
        <v>77</v>
      </c>
      <c r="K8" s="5">
        <v>41526</v>
      </c>
      <c r="L8" s="4" t="s">
        <v>73</v>
      </c>
      <c r="M8" s="4" t="s">
        <v>84</v>
      </c>
      <c r="N8" s="4" t="s">
        <v>75</v>
      </c>
      <c r="O8" s="4" t="s">
        <v>85</v>
      </c>
      <c r="P8" s="4">
        <v>30</v>
      </c>
      <c r="Q8" s="4">
        <v>22</v>
      </c>
      <c r="R8" s="4">
        <v>377</v>
      </c>
      <c r="S8" s="4">
        <v>0</v>
      </c>
      <c r="T8" s="4">
        <v>324</v>
      </c>
      <c r="U8" s="4">
        <v>1</v>
      </c>
    </row>
    <row r="9" spans="4:21">
      <c r="D9" s="4" t="str">
        <f t="shared" si="0"/>
        <v>Arizona Cardinals</v>
      </c>
      <c r="E9" s="4" t="str">
        <f t="shared" si="1"/>
        <v>Seattle Seahawks</v>
      </c>
      <c r="I9" s="4">
        <v>1</v>
      </c>
      <c r="J9" s="4" t="s">
        <v>77</v>
      </c>
      <c r="K9" s="5">
        <v>41526</v>
      </c>
      <c r="L9" s="4" t="s">
        <v>73</v>
      </c>
      <c r="M9" s="4" t="s">
        <v>86</v>
      </c>
      <c r="O9" s="4" t="s">
        <v>87</v>
      </c>
      <c r="P9" s="4">
        <v>20</v>
      </c>
      <c r="Q9" s="4">
        <v>16</v>
      </c>
      <c r="R9" s="4">
        <v>253</v>
      </c>
      <c r="S9" s="4">
        <v>2</v>
      </c>
      <c r="T9" s="4">
        <v>254</v>
      </c>
      <c r="U9" s="4">
        <v>2</v>
      </c>
    </row>
    <row r="10" spans="4:21">
      <c r="D10" s="4" t="str">
        <f t="shared" si="0"/>
        <v>New Orleans Saints</v>
      </c>
      <c r="E10" s="4" t="str">
        <f t="shared" si="1"/>
        <v>Washington Redskins</v>
      </c>
      <c r="I10" s="4">
        <v>1</v>
      </c>
      <c r="J10" s="4" t="s">
        <v>77</v>
      </c>
      <c r="K10" s="5">
        <v>41526</v>
      </c>
      <c r="L10" s="4" t="s">
        <v>73</v>
      </c>
      <c r="M10" s="4" t="s">
        <v>88</v>
      </c>
      <c r="N10" s="4" t="s">
        <v>75</v>
      </c>
      <c r="O10" s="4" t="s">
        <v>89</v>
      </c>
      <c r="P10" s="4">
        <v>40</v>
      </c>
      <c r="Q10" s="4">
        <v>32</v>
      </c>
      <c r="R10" s="4">
        <v>459</v>
      </c>
      <c r="S10" s="4">
        <v>0</v>
      </c>
      <c r="T10" s="4">
        <v>358</v>
      </c>
      <c r="U10" s="4">
        <v>3</v>
      </c>
    </row>
    <row r="11" spans="4:21">
      <c r="D11" s="4" t="str">
        <f t="shared" si="0"/>
        <v>Chicago Bears</v>
      </c>
      <c r="E11" s="4" t="str">
        <f t="shared" si="1"/>
        <v>Indianapolis Colts</v>
      </c>
      <c r="I11" s="4">
        <v>1</v>
      </c>
      <c r="J11" s="4" t="s">
        <v>77</v>
      </c>
      <c r="K11" s="5">
        <v>41526</v>
      </c>
      <c r="L11" s="4" t="s">
        <v>73</v>
      </c>
      <c r="M11" s="4" t="s">
        <v>90</v>
      </c>
      <c r="O11" s="4" t="s">
        <v>91</v>
      </c>
      <c r="P11" s="4">
        <v>41</v>
      </c>
      <c r="Q11" s="4">
        <v>21</v>
      </c>
      <c r="R11" s="4">
        <v>428</v>
      </c>
      <c r="S11" s="4">
        <v>1</v>
      </c>
      <c r="T11" s="4">
        <v>356</v>
      </c>
      <c r="U11" s="4">
        <v>5</v>
      </c>
    </row>
    <row r="12" spans="4:21">
      <c r="D12" s="4" t="str">
        <f t="shared" si="0"/>
        <v>Kansas City Chiefs</v>
      </c>
      <c r="E12" s="4" t="str">
        <f t="shared" si="1"/>
        <v>Atlanta Falcons</v>
      </c>
      <c r="I12" s="4">
        <v>1</v>
      </c>
      <c r="J12" s="4" t="s">
        <v>77</v>
      </c>
      <c r="K12" s="5">
        <v>41526</v>
      </c>
      <c r="L12" s="4" t="s">
        <v>73</v>
      </c>
      <c r="M12" s="4" t="s">
        <v>92</v>
      </c>
      <c r="N12" s="4" t="s">
        <v>75</v>
      </c>
      <c r="O12" s="4" t="s">
        <v>93</v>
      </c>
      <c r="P12" s="4">
        <v>40</v>
      </c>
      <c r="Q12" s="4">
        <v>24</v>
      </c>
      <c r="R12" s="4">
        <v>376</v>
      </c>
      <c r="S12" s="4">
        <v>0</v>
      </c>
      <c r="T12" s="4">
        <v>393</v>
      </c>
      <c r="U12" s="4">
        <v>3</v>
      </c>
    </row>
    <row r="13" spans="4:21">
      <c r="D13" s="4" t="str">
        <f t="shared" si="0"/>
        <v>Houston Texans</v>
      </c>
      <c r="E13" s="4" t="str">
        <f t="shared" si="1"/>
        <v>Miami Dolphins</v>
      </c>
      <c r="I13" s="4">
        <v>1</v>
      </c>
      <c r="J13" s="4" t="s">
        <v>77</v>
      </c>
      <c r="K13" s="5">
        <v>41526</v>
      </c>
      <c r="L13" s="4" t="s">
        <v>73</v>
      </c>
      <c r="M13" s="4" t="s">
        <v>94</v>
      </c>
      <c r="O13" s="4" t="s">
        <v>95</v>
      </c>
      <c r="P13" s="4">
        <v>30</v>
      </c>
      <c r="Q13" s="4">
        <v>10</v>
      </c>
      <c r="R13" s="4">
        <v>337</v>
      </c>
      <c r="S13" s="4">
        <v>0</v>
      </c>
      <c r="T13" s="4">
        <v>275</v>
      </c>
      <c r="U13" s="4">
        <v>4</v>
      </c>
    </row>
    <row r="14" spans="4:21">
      <c r="D14" s="4" t="str">
        <f t="shared" si="0"/>
        <v>Detroit Lions</v>
      </c>
      <c r="E14" s="4" t="str">
        <f t="shared" si="1"/>
        <v>St. Louis Rams</v>
      </c>
      <c r="I14" s="4">
        <v>1</v>
      </c>
      <c r="J14" s="4" t="s">
        <v>77</v>
      </c>
      <c r="K14" s="5">
        <v>41526</v>
      </c>
      <c r="L14" s="4" t="s">
        <v>73</v>
      </c>
      <c r="M14" s="4" t="s">
        <v>96</v>
      </c>
      <c r="O14" s="4" t="s">
        <v>97</v>
      </c>
      <c r="P14" s="4">
        <v>27</v>
      </c>
      <c r="Q14" s="4">
        <v>23</v>
      </c>
      <c r="R14" s="4">
        <v>429</v>
      </c>
      <c r="S14" s="4">
        <v>3</v>
      </c>
      <c r="T14" s="4">
        <v>250</v>
      </c>
      <c r="U14" s="4">
        <v>0</v>
      </c>
    </row>
    <row r="15" spans="4:21">
      <c r="D15" s="4" t="str">
        <f t="shared" si="0"/>
        <v>Tampa Bay Buccaneers</v>
      </c>
      <c r="E15" s="4" t="str">
        <f t="shared" si="1"/>
        <v>Carolina Panthers</v>
      </c>
      <c r="I15" s="4">
        <v>1</v>
      </c>
      <c r="J15" s="4" t="s">
        <v>77</v>
      </c>
      <c r="K15" s="5">
        <v>41526</v>
      </c>
      <c r="L15" s="4" t="s">
        <v>73</v>
      </c>
      <c r="M15" s="4" t="s">
        <v>98</v>
      </c>
      <c r="O15" s="4" t="s">
        <v>99</v>
      </c>
      <c r="P15" s="4">
        <v>16</v>
      </c>
      <c r="Q15" s="4">
        <v>10</v>
      </c>
      <c r="R15" s="4">
        <v>258</v>
      </c>
      <c r="S15" s="4">
        <v>0</v>
      </c>
      <c r="T15" s="4">
        <v>301</v>
      </c>
      <c r="U15" s="4">
        <v>2</v>
      </c>
    </row>
    <row r="16" spans="4:21">
      <c r="D16" s="4" t="str">
        <f t="shared" si="0"/>
        <v>Minnesota Vikings</v>
      </c>
      <c r="E16" s="4" t="str">
        <f t="shared" si="1"/>
        <v>Jacksonville Jaguars</v>
      </c>
      <c r="I16" s="4">
        <v>1</v>
      </c>
      <c r="J16" s="4" t="s">
        <v>77</v>
      </c>
      <c r="K16" s="5">
        <v>41526</v>
      </c>
      <c r="L16" s="4" t="s">
        <v>73</v>
      </c>
      <c r="M16" s="4" t="s">
        <v>100</v>
      </c>
      <c r="O16" s="4" t="s">
        <v>101</v>
      </c>
      <c r="P16" s="4">
        <v>26</v>
      </c>
      <c r="Q16" s="4">
        <v>23</v>
      </c>
      <c r="R16" s="4">
        <v>389</v>
      </c>
      <c r="S16" s="4">
        <v>1</v>
      </c>
      <c r="T16" s="4">
        <v>355</v>
      </c>
      <c r="U16" s="4">
        <v>1</v>
      </c>
    </row>
    <row r="17" spans="4:21">
      <c r="D17" s="4" t="str">
        <f t="shared" si="0"/>
        <v>New York Jets</v>
      </c>
      <c r="E17" s="4" t="str">
        <f t="shared" si="1"/>
        <v>Buffalo Bills</v>
      </c>
      <c r="I17" s="4">
        <v>1</v>
      </c>
      <c r="J17" s="4" t="s">
        <v>77</v>
      </c>
      <c r="K17" s="5">
        <v>41526</v>
      </c>
      <c r="L17" s="4" t="s">
        <v>73</v>
      </c>
      <c r="M17" s="4" t="s">
        <v>102</v>
      </c>
      <c r="O17" s="4" t="s">
        <v>103</v>
      </c>
      <c r="P17" s="4">
        <v>48</v>
      </c>
      <c r="Q17" s="4">
        <v>28</v>
      </c>
      <c r="R17" s="4">
        <v>384</v>
      </c>
      <c r="S17" s="4">
        <v>1</v>
      </c>
      <c r="T17" s="4">
        <v>390</v>
      </c>
      <c r="U17" s="4">
        <v>4</v>
      </c>
    </row>
    <row r="18" spans="4:21">
      <c r="D18" s="4" t="str">
        <f t="shared" si="0"/>
        <v>Baltimore Ravens</v>
      </c>
      <c r="E18" s="4" t="str">
        <f t="shared" si="1"/>
        <v>Cincinnati Bengals</v>
      </c>
      <c r="I18" s="4">
        <v>1</v>
      </c>
      <c r="J18" s="4" t="s">
        <v>104</v>
      </c>
      <c r="K18" s="5">
        <v>41527</v>
      </c>
      <c r="L18" s="4" t="s">
        <v>73</v>
      </c>
      <c r="M18" s="4" t="s">
        <v>105</v>
      </c>
      <c r="O18" s="4" t="s">
        <v>106</v>
      </c>
      <c r="P18" s="4">
        <v>44</v>
      </c>
      <c r="Q18" s="4">
        <v>13</v>
      </c>
      <c r="R18" s="4">
        <v>430</v>
      </c>
      <c r="S18" s="4">
        <v>0</v>
      </c>
      <c r="T18" s="4">
        <v>322</v>
      </c>
      <c r="U18" s="4">
        <v>2</v>
      </c>
    </row>
    <row r="19" spans="4:21">
      <c r="D19" s="4" t="str">
        <f t="shared" si="0"/>
        <v>Oakland Raiders</v>
      </c>
      <c r="E19" s="4" t="str">
        <f t="shared" si="1"/>
        <v>San Diego Chargers</v>
      </c>
      <c r="I19" s="4">
        <v>1</v>
      </c>
      <c r="J19" s="4" t="s">
        <v>104</v>
      </c>
      <c r="K19" s="5">
        <v>41527</v>
      </c>
      <c r="L19" s="4" t="s">
        <v>73</v>
      </c>
      <c r="M19" s="4" t="s">
        <v>107</v>
      </c>
      <c r="N19" s="4" t="s">
        <v>75</v>
      </c>
      <c r="O19" s="4" t="s">
        <v>108</v>
      </c>
      <c r="P19" s="4">
        <v>22</v>
      </c>
      <c r="Q19" s="4">
        <v>14</v>
      </c>
      <c r="R19" s="4">
        <v>258</v>
      </c>
      <c r="S19" s="4">
        <v>0</v>
      </c>
      <c r="T19" s="4">
        <v>321</v>
      </c>
      <c r="U19" s="4">
        <v>1</v>
      </c>
    </row>
    <row r="20" spans="4:21">
      <c r="D20" s="4" t="str">
        <f t="shared" si="0"/>
        <v>Winner/tie</v>
      </c>
      <c r="E20" s="4" t="str">
        <f t="shared" si="1"/>
        <v>Loser/tie</v>
      </c>
      <c r="I20" s="4" t="s">
        <v>61</v>
      </c>
      <c r="J20" s="4" t="s">
        <v>62</v>
      </c>
      <c r="K20" s="4" t="s">
        <v>63</v>
      </c>
      <c r="M20" s="4" t="s">
        <v>64</v>
      </c>
      <c r="O20" s="4" t="s">
        <v>65</v>
      </c>
      <c r="P20" s="4" t="s">
        <v>66</v>
      </c>
      <c r="Q20" s="4" t="s">
        <v>67</v>
      </c>
      <c r="R20" s="4" t="s">
        <v>68</v>
      </c>
      <c r="S20" s="4" t="s">
        <v>69</v>
      </c>
      <c r="T20" s="4" t="s">
        <v>70</v>
      </c>
      <c r="U20" s="4" t="s">
        <v>71</v>
      </c>
    </row>
    <row r="21" spans="4:21">
      <c r="D21" s="4" t="str">
        <f t="shared" si="0"/>
        <v>Green Bay Packers</v>
      </c>
      <c r="E21" s="4" t="str">
        <f t="shared" si="1"/>
        <v>Chicago Bears</v>
      </c>
      <c r="I21" s="4">
        <v>2</v>
      </c>
      <c r="J21" s="4" t="s">
        <v>109</v>
      </c>
      <c r="K21" s="5">
        <v>41530</v>
      </c>
      <c r="L21" s="4" t="s">
        <v>73</v>
      </c>
      <c r="M21" s="4" t="s">
        <v>85</v>
      </c>
      <c r="O21" s="4" t="s">
        <v>90</v>
      </c>
      <c r="P21" s="4">
        <v>23</v>
      </c>
      <c r="Q21" s="4">
        <v>10</v>
      </c>
      <c r="R21" s="4">
        <v>321</v>
      </c>
      <c r="S21" s="4">
        <v>2</v>
      </c>
      <c r="T21" s="4">
        <v>168</v>
      </c>
      <c r="U21" s="4">
        <v>4</v>
      </c>
    </row>
    <row r="22" spans="4:21">
      <c r="D22" s="4" t="str">
        <f t="shared" si="0"/>
        <v>New York Giants</v>
      </c>
      <c r="E22" s="4" t="str">
        <f t="shared" si="1"/>
        <v>Tampa Bay Buccaneers</v>
      </c>
      <c r="I22" s="4">
        <v>2</v>
      </c>
      <c r="J22" s="4" t="s">
        <v>77</v>
      </c>
      <c r="K22" s="5">
        <v>41533</v>
      </c>
      <c r="L22" s="4" t="s">
        <v>73</v>
      </c>
      <c r="M22" s="4" t="s">
        <v>76</v>
      </c>
      <c r="O22" s="4" t="s">
        <v>98</v>
      </c>
      <c r="P22" s="4">
        <v>41</v>
      </c>
      <c r="Q22" s="4">
        <v>34</v>
      </c>
      <c r="R22" s="4">
        <v>604</v>
      </c>
      <c r="S22" s="4">
        <v>3</v>
      </c>
      <c r="T22" s="4">
        <v>307</v>
      </c>
      <c r="U22" s="4">
        <v>2</v>
      </c>
    </row>
    <row r="23" spans="4:21">
      <c r="D23" s="4" t="str">
        <f t="shared" si="0"/>
        <v>Miami Dolphins</v>
      </c>
      <c r="E23" s="4" t="str">
        <f t="shared" si="1"/>
        <v>Oakland Raiders</v>
      </c>
      <c r="I23" s="4">
        <v>2</v>
      </c>
      <c r="J23" s="4" t="s">
        <v>77</v>
      </c>
      <c r="K23" s="5">
        <v>41533</v>
      </c>
      <c r="L23" s="4" t="s">
        <v>73</v>
      </c>
      <c r="M23" s="4" t="s">
        <v>95</v>
      </c>
      <c r="O23" s="4" t="s">
        <v>108</v>
      </c>
      <c r="P23" s="4">
        <v>35</v>
      </c>
      <c r="Q23" s="4">
        <v>13</v>
      </c>
      <c r="R23" s="4">
        <v>452</v>
      </c>
      <c r="S23" s="4">
        <v>0</v>
      </c>
      <c r="T23" s="4">
        <v>396</v>
      </c>
      <c r="U23" s="4">
        <v>1</v>
      </c>
    </row>
    <row r="24" spans="4:21">
      <c r="D24" s="4" t="str">
        <f t="shared" si="0"/>
        <v>Carolina Panthers</v>
      </c>
      <c r="E24" s="4" t="str">
        <f t="shared" si="1"/>
        <v>New Orleans Saints</v>
      </c>
      <c r="I24" s="4">
        <v>2</v>
      </c>
      <c r="J24" s="4" t="s">
        <v>77</v>
      </c>
      <c r="K24" s="5">
        <v>41533</v>
      </c>
      <c r="L24" s="4" t="s">
        <v>73</v>
      </c>
      <c r="M24" s="4" t="s">
        <v>99</v>
      </c>
      <c r="O24" s="4" t="s">
        <v>89</v>
      </c>
      <c r="P24" s="4">
        <v>35</v>
      </c>
      <c r="Q24" s="4">
        <v>27</v>
      </c>
      <c r="R24" s="4">
        <v>463</v>
      </c>
      <c r="S24" s="4">
        <v>1</v>
      </c>
      <c r="T24" s="4">
        <v>486</v>
      </c>
      <c r="U24" s="4">
        <v>2</v>
      </c>
    </row>
    <row r="25" spans="4:21">
      <c r="D25" s="4" t="str">
        <f t="shared" si="0"/>
        <v>Seattle Seahawks</v>
      </c>
      <c r="E25" s="4" t="str">
        <f t="shared" si="1"/>
        <v>Dallas Cowboys</v>
      </c>
      <c r="I25" s="4">
        <v>2</v>
      </c>
      <c r="J25" s="4" t="s">
        <v>77</v>
      </c>
      <c r="K25" s="5">
        <v>41533</v>
      </c>
      <c r="L25" s="4" t="s">
        <v>73</v>
      </c>
      <c r="M25" s="4" t="s">
        <v>87</v>
      </c>
      <c r="O25" s="4" t="s">
        <v>74</v>
      </c>
      <c r="P25" s="4">
        <v>27</v>
      </c>
      <c r="Q25" s="4">
        <v>7</v>
      </c>
      <c r="R25" s="4">
        <v>315</v>
      </c>
      <c r="S25" s="4">
        <v>0</v>
      </c>
      <c r="T25" s="4">
        <v>296</v>
      </c>
      <c r="U25" s="4">
        <v>2</v>
      </c>
    </row>
    <row r="26" spans="4:21">
      <c r="D26" s="4" t="str">
        <f t="shared" si="0"/>
        <v>Buffalo Bills</v>
      </c>
      <c r="E26" s="4" t="str">
        <f t="shared" si="1"/>
        <v>Kansas City Chiefs</v>
      </c>
      <c r="I26" s="4">
        <v>2</v>
      </c>
      <c r="J26" s="4" t="s">
        <v>77</v>
      </c>
      <c r="K26" s="5">
        <v>41533</v>
      </c>
      <c r="L26" s="4" t="s">
        <v>73</v>
      </c>
      <c r="M26" s="4" t="s">
        <v>103</v>
      </c>
      <c r="O26" s="4" t="s">
        <v>93</v>
      </c>
      <c r="P26" s="4">
        <v>35</v>
      </c>
      <c r="Q26" s="4">
        <v>17</v>
      </c>
      <c r="R26" s="4">
        <v>379</v>
      </c>
      <c r="S26" s="4">
        <v>0</v>
      </c>
      <c r="T26" s="4">
        <v>422</v>
      </c>
      <c r="U26" s="4">
        <v>3</v>
      </c>
    </row>
    <row r="27" spans="4:21">
      <c r="D27" s="4" t="str">
        <f t="shared" si="0"/>
        <v>Cincinnati Bengals</v>
      </c>
      <c r="E27" s="4" t="str">
        <f t="shared" si="1"/>
        <v>Cleveland Browns</v>
      </c>
      <c r="I27" s="4">
        <v>2</v>
      </c>
      <c r="J27" s="4" t="s">
        <v>77</v>
      </c>
      <c r="K27" s="5">
        <v>41533</v>
      </c>
      <c r="L27" s="4" t="s">
        <v>73</v>
      </c>
      <c r="M27" s="4" t="s">
        <v>106</v>
      </c>
      <c r="O27" s="4" t="s">
        <v>79</v>
      </c>
      <c r="P27" s="4">
        <v>34</v>
      </c>
      <c r="Q27" s="4">
        <v>27</v>
      </c>
      <c r="R27" s="4">
        <v>375</v>
      </c>
      <c r="S27" s="4">
        <v>1</v>
      </c>
      <c r="T27" s="4">
        <v>439</v>
      </c>
      <c r="U27" s="4">
        <v>1</v>
      </c>
    </row>
    <row r="28" spans="4:21">
      <c r="D28" s="4" t="str">
        <f t="shared" si="0"/>
        <v>New England Patriots</v>
      </c>
      <c r="E28" s="4" t="str">
        <f t="shared" si="1"/>
        <v>Arizona Cardinals</v>
      </c>
      <c r="I28" s="4">
        <v>2</v>
      </c>
      <c r="J28" s="4" t="s">
        <v>77</v>
      </c>
      <c r="K28" s="5">
        <v>41533</v>
      </c>
      <c r="L28" s="4" t="s">
        <v>73</v>
      </c>
      <c r="M28" s="4" t="s">
        <v>86</v>
      </c>
      <c r="N28" s="4" t="s">
        <v>75</v>
      </c>
      <c r="O28" s="4" t="s">
        <v>80</v>
      </c>
      <c r="P28" s="4">
        <v>20</v>
      </c>
      <c r="Q28" s="4">
        <v>18</v>
      </c>
      <c r="R28" s="4">
        <v>242</v>
      </c>
      <c r="S28" s="4">
        <v>2</v>
      </c>
      <c r="T28" s="4">
        <v>387</v>
      </c>
      <c r="U28" s="4">
        <v>1</v>
      </c>
    </row>
    <row r="29" spans="4:21">
      <c r="D29" s="4" t="str">
        <f t="shared" si="0"/>
        <v>Jacksonville Jaguars</v>
      </c>
      <c r="E29" s="4" t="str">
        <f t="shared" si="1"/>
        <v>Houston Texans</v>
      </c>
      <c r="I29" s="4">
        <v>2</v>
      </c>
      <c r="J29" s="4" t="s">
        <v>77</v>
      </c>
      <c r="K29" s="5">
        <v>41533</v>
      </c>
      <c r="L29" s="4" t="s">
        <v>73</v>
      </c>
      <c r="M29" s="4" t="s">
        <v>94</v>
      </c>
      <c r="N29" s="4" t="s">
        <v>75</v>
      </c>
      <c r="O29" s="4" t="s">
        <v>101</v>
      </c>
      <c r="P29" s="4">
        <v>27</v>
      </c>
      <c r="Q29" s="4">
        <v>7</v>
      </c>
      <c r="R29" s="4">
        <v>411</v>
      </c>
      <c r="S29" s="4">
        <v>0</v>
      </c>
      <c r="T29" s="4">
        <v>117</v>
      </c>
      <c r="U29" s="4">
        <v>1</v>
      </c>
    </row>
    <row r="30" spans="4:21">
      <c r="D30" s="4" t="str">
        <f t="shared" si="0"/>
        <v>Philadelphia Eagles</v>
      </c>
      <c r="E30" s="4" t="str">
        <f t="shared" si="1"/>
        <v>Baltimore Ravens</v>
      </c>
      <c r="I30" s="4">
        <v>2</v>
      </c>
      <c r="J30" s="4" t="s">
        <v>77</v>
      </c>
      <c r="K30" s="5">
        <v>41533</v>
      </c>
      <c r="L30" s="4" t="s">
        <v>73</v>
      </c>
      <c r="M30" s="4" t="s">
        <v>78</v>
      </c>
      <c r="O30" s="4" t="s">
        <v>105</v>
      </c>
      <c r="P30" s="4">
        <v>24</v>
      </c>
      <c r="Q30" s="4">
        <v>23</v>
      </c>
      <c r="R30" s="4">
        <v>486</v>
      </c>
      <c r="S30" s="4">
        <v>4</v>
      </c>
      <c r="T30" s="4">
        <v>325</v>
      </c>
      <c r="U30" s="4">
        <v>2</v>
      </c>
    </row>
    <row r="31" spans="4:21">
      <c r="D31" s="4" t="str">
        <f t="shared" si="0"/>
        <v>Indianapolis Colts</v>
      </c>
      <c r="E31" s="4" t="str">
        <f t="shared" si="1"/>
        <v>Minnesota Vikings</v>
      </c>
      <c r="I31" s="4">
        <v>2</v>
      </c>
      <c r="J31" s="4" t="s">
        <v>77</v>
      </c>
      <c r="K31" s="5">
        <v>41533</v>
      </c>
      <c r="L31" s="4" t="s">
        <v>73</v>
      </c>
      <c r="M31" s="4" t="s">
        <v>91</v>
      </c>
      <c r="O31" s="4" t="s">
        <v>100</v>
      </c>
      <c r="P31" s="4">
        <v>23</v>
      </c>
      <c r="Q31" s="4">
        <v>20</v>
      </c>
      <c r="R31" s="4">
        <v>278</v>
      </c>
      <c r="S31" s="4">
        <v>0</v>
      </c>
      <c r="T31" s="4">
        <v>327</v>
      </c>
      <c r="U31" s="4">
        <v>1</v>
      </c>
    </row>
    <row r="32" spans="4:21">
      <c r="D32" s="4" t="str">
        <f t="shared" si="0"/>
        <v>Pittsburgh Steelers</v>
      </c>
      <c r="E32" s="4" t="str">
        <f t="shared" si="1"/>
        <v>New York Jets</v>
      </c>
      <c r="I32" s="4">
        <v>2</v>
      </c>
      <c r="J32" s="4" t="s">
        <v>77</v>
      </c>
      <c r="K32" s="5">
        <v>41533</v>
      </c>
      <c r="L32" s="4" t="s">
        <v>73</v>
      </c>
      <c r="M32" s="4" t="s">
        <v>83</v>
      </c>
      <c r="O32" s="4" t="s">
        <v>102</v>
      </c>
      <c r="P32" s="4">
        <v>27</v>
      </c>
      <c r="Q32" s="4">
        <v>10</v>
      </c>
      <c r="R32" s="4">
        <v>331</v>
      </c>
      <c r="S32" s="4">
        <v>0</v>
      </c>
      <c r="T32" s="4">
        <v>219</v>
      </c>
      <c r="U32" s="4">
        <v>1</v>
      </c>
    </row>
    <row r="33" spans="4:21">
      <c r="D33" s="4" t="str">
        <f t="shared" si="0"/>
        <v>St. Louis Rams</v>
      </c>
      <c r="E33" s="4" t="str">
        <f t="shared" si="1"/>
        <v>Washington Redskins</v>
      </c>
      <c r="I33" s="4">
        <v>2</v>
      </c>
      <c r="J33" s="4" t="s">
        <v>77</v>
      </c>
      <c r="K33" s="5">
        <v>41533</v>
      </c>
      <c r="L33" s="4" t="s">
        <v>73</v>
      </c>
      <c r="M33" s="4" t="s">
        <v>97</v>
      </c>
      <c r="O33" s="4" t="s">
        <v>88</v>
      </c>
      <c r="P33" s="4">
        <v>31</v>
      </c>
      <c r="Q33" s="4">
        <v>28</v>
      </c>
      <c r="R33" s="4">
        <v>452</v>
      </c>
      <c r="S33" s="4">
        <v>3</v>
      </c>
      <c r="T33" s="4">
        <v>373</v>
      </c>
      <c r="U33" s="4">
        <v>1</v>
      </c>
    </row>
    <row r="34" spans="4:21">
      <c r="D34" s="4" t="str">
        <f t="shared" si="0"/>
        <v>San Diego Chargers</v>
      </c>
      <c r="E34" s="4" t="str">
        <f t="shared" si="1"/>
        <v>Tennessee Titans</v>
      </c>
      <c r="I34" s="4">
        <v>2</v>
      </c>
      <c r="J34" s="4" t="s">
        <v>77</v>
      </c>
      <c r="K34" s="5">
        <v>41533</v>
      </c>
      <c r="L34" s="4" t="s">
        <v>73</v>
      </c>
      <c r="M34" s="4" t="s">
        <v>107</v>
      </c>
      <c r="O34" s="4" t="s">
        <v>81</v>
      </c>
      <c r="P34" s="4">
        <v>38</v>
      </c>
      <c r="Q34" s="4">
        <v>10</v>
      </c>
      <c r="R34" s="4">
        <v>416</v>
      </c>
      <c r="S34" s="4">
        <v>1</v>
      </c>
      <c r="T34" s="4">
        <v>212</v>
      </c>
      <c r="U34" s="4">
        <v>1</v>
      </c>
    </row>
    <row r="35" spans="4:21">
      <c r="D35" s="4" t="str">
        <f t="shared" si="0"/>
        <v>San Francisco 49ers</v>
      </c>
      <c r="E35" s="4" t="str">
        <f t="shared" si="1"/>
        <v>Detroit Lions</v>
      </c>
      <c r="I35" s="4">
        <v>2</v>
      </c>
      <c r="J35" s="4" t="s">
        <v>77</v>
      </c>
      <c r="K35" s="5">
        <v>41533</v>
      </c>
      <c r="L35" s="4" t="s">
        <v>73</v>
      </c>
      <c r="M35" s="4" t="s">
        <v>84</v>
      </c>
      <c r="O35" s="4" t="s">
        <v>96</v>
      </c>
      <c r="P35" s="4">
        <v>27</v>
      </c>
      <c r="Q35" s="4">
        <v>19</v>
      </c>
      <c r="R35" s="4">
        <v>349</v>
      </c>
      <c r="S35" s="4">
        <v>1</v>
      </c>
      <c r="T35" s="4">
        <v>296</v>
      </c>
      <c r="U35" s="4">
        <v>1</v>
      </c>
    </row>
    <row r="36" spans="4:21">
      <c r="D36" s="4" t="str">
        <f t="shared" si="0"/>
        <v>Atlanta Falcons</v>
      </c>
      <c r="E36" s="4" t="str">
        <f t="shared" si="1"/>
        <v>Denver Broncos</v>
      </c>
      <c r="I36" s="4">
        <v>2</v>
      </c>
      <c r="J36" s="4" t="s">
        <v>104</v>
      </c>
      <c r="K36" s="5">
        <v>41534</v>
      </c>
      <c r="L36" s="4" t="s">
        <v>73</v>
      </c>
      <c r="M36" s="4" t="s">
        <v>92</v>
      </c>
      <c r="O36" s="4" t="s">
        <v>82</v>
      </c>
      <c r="P36" s="4">
        <v>27</v>
      </c>
      <c r="Q36" s="4">
        <v>21</v>
      </c>
      <c r="R36" s="4">
        <v>275</v>
      </c>
      <c r="S36" s="4">
        <v>0</v>
      </c>
      <c r="T36" s="4">
        <v>336</v>
      </c>
      <c r="U36" s="4">
        <v>4</v>
      </c>
    </row>
    <row r="37" spans="4:21">
      <c r="D37" s="4" t="str">
        <f t="shared" si="0"/>
        <v>Winner/tie</v>
      </c>
      <c r="E37" s="4" t="str">
        <f t="shared" si="1"/>
        <v>Loser/tie</v>
      </c>
      <c r="I37" s="4" t="s">
        <v>61</v>
      </c>
      <c r="J37" s="4" t="s">
        <v>62</v>
      </c>
      <c r="K37" s="4" t="s">
        <v>63</v>
      </c>
      <c r="M37" s="4" t="s">
        <v>64</v>
      </c>
      <c r="O37" s="4" t="s">
        <v>65</v>
      </c>
      <c r="P37" s="4" t="s">
        <v>66</v>
      </c>
      <c r="Q37" s="4" t="s">
        <v>67</v>
      </c>
      <c r="R37" s="4" t="s">
        <v>68</v>
      </c>
      <c r="S37" s="4" t="s">
        <v>69</v>
      </c>
      <c r="T37" s="4" t="s">
        <v>70</v>
      </c>
      <c r="U37" s="4" t="s">
        <v>71</v>
      </c>
    </row>
    <row r="38" spans="4:21">
      <c r="D38" s="4" t="str">
        <f t="shared" si="0"/>
        <v>Carolina Panthers</v>
      </c>
      <c r="E38" s="4" t="str">
        <f t="shared" si="1"/>
        <v>New York Giants</v>
      </c>
      <c r="I38" s="4">
        <v>3</v>
      </c>
      <c r="J38" s="4" t="s">
        <v>109</v>
      </c>
      <c r="K38" s="5">
        <v>41537</v>
      </c>
      <c r="L38" s="4" t="s">
        <v>73</v>
      </c>
      <c r="M38" s="4" t="s">
        <v>76</v>
      </c>
      <c r="N38" s="4" t="s">
        <v>75</v>
      </c>
      <c r="O38" s="4" t="s">
        <v>99</v>
      </c>
      <c r="P38" s="4">
        <v>36</v>
      </c>
      <c r="Q38" s="4">
        <v>7</v>
      </c>
      <c r="R38" s="4">
        <v>405</v>
      </c>
      <c r="S38" s="4">
        <v>0</v>
      </c>
      <c r="T38" s="4">
        <v>327</v>
      </c>
      <c r="U38" s="4">
        <v>5</v>
      </c>
    </row>
    <row r="39" spans="4:21">
      <c r="D39" s="4" t="str">
        <f t="shared" si="0"/>
        <v>Oakland Raiders</v>
      </c>
      <c r="E39" s="4" t="str">
        <f t="shared" si="1"/>
        <v>Pittsburgh Steelers</v>
      </c>
      <c r="I39" s="4">
        <v>3</v>
      </c>
      <c r="J39" s="4" t="s">
        <v>77</v>
      </c>
      <c r="K39" s="5">
        <v>41540</v>
      </c>
      <c r="L39" s="4" t="s">
        <v>73</v>
      </c>
      <c r="M39" s="4" t="s">
        <v>108</v>
      </c>
      <c r="O39" s="4" t="s">
        <v>83</v>
      </c>
      <c r="P39" s="4">
        <v>34</v>
      </c>
      <c r="Q39" s="4">
        <v>31</v>
      </c>
      <c r="R39" s="4">
        <v>321</v>
      </c>
      <c r="S39" s="4">
        <v>1</v>
      </c>
      <c r="T39" s="4">
        <v>433</v>
      </c>
      <c r="U39" s="4">
        <v>2</v>
      </c>
    </row>
    <row r="40" spans="4:21">
      <c r="D40" s="4" t="str">
        <f t="shared" si="0"/>
        <v>Chicago Bears</v>
      </c>
      <c r="E40" s="4" t="str">
        <f t="shared" si="1"/>
        <v>St. Louis Rams</v>
      </c>
      <c r="I40" s="4">
        <v>3</v>
      </c>
      <c r="J40" s="4" t="s">
        <v>77</v>
      </c>
      <c r="K40" s="5">
        <v>41540</v>
      </c>
      <c r="L40" s="4" t="s">
        <v>73</v>
      </c>
      <c r="M40" s="4" t="s">
        <v>90</v>
      </c>
      <c r="O40" s="4" t="s">
        <v>97</v>
      </c>
      <c r="P40" s="4">
        <v>23</v>
      </c>
      <c r="Q40" s="4">
        <v>6</v>
      </c>
      <c r="R40" s="4">
        <v>274</v>
      </c>
      <c r="S40" s="4">
        <v>1</v>
      </c>
      <c r="T40" s="4">
        <v>160</v>
      </c>
      <c r="U40" s="4">
        <v>2</v>
      </c>
    </row>
    <row r="41" spans="4:21">
      <c r="D41" s="4" t="str">
        <f t="shared" si="0"/>
        <v>Indianapolis Colts</v>
      </c>
      <c r="E41" s="4" t="str">
        <f t="shared" si="1"/>
        <v>Jacksonville Jaguars</v>
      </c>
      <c r="I41" s="4">
        <v>3</v>
      </c>
      <c r="J41" s="4" t="s">
        <v>77</v>
      </c>
      <c r="K41" s="5">
        <v>41540</v>
      </c>
      <c r="L41" s="4" t="s">
        <v>73</v>
      </c>
      <c r="M41" s="4" t="s">
        <v>101</v>
      </c>
      <c r="N41" s="4" t="s">
        <v>75</v>
      </c>
      <c r="O41" s="4" t="s">
        <v>91</v>
      </c>
      <c r="P41" s="4">
        <v>22</v>
      </c>
      <c r="Q41" s="4">
        <v>17</v>
      </c>
      <c r="R41" s="4">
        <v>333</v>
      </c>
      <c r="S41" s="4">
        <v>0</v>
      </c>
      <c r="T41" s="4">
        <v>437</v>
      </c>
      <c r="U41" s="4">
        <v>1</v>
      </c>
    </row>
    <row r="42" spans="4:21">
      <c r="D42" s="4" t="str">
        <f t="shared" si="0"/>
        <v>Tennessee Titans</v>
      </c>
      <c r="E42" s="4" t="str">
        <f t="shared" si="1"/>
        <v>Detroit Lions</v>
      </c>
      <c r="I42" s="4">
        <v>3</v>
      </c>
      <c r="J42" s="4" t="s">
        <v>77</v>
      </c>
      <c r="K42" s="5">
        <v>41540</v>
      </c>
      <c r="L42" s="4" t="s">
        <v>73</v>
      </c>
      <c r="M42" s="4" t="s">
        <v>81</v>
      </c>
      <c r="O42" s="4" t="s">
        <v>96</v>
      </c>
      <c r="P42" s="4">
        <v>44</v>
      </c>
      <c r="Q42" s="4">
        <v>41</v>
      </c>
      <c r="R42" s="4">
        <v>437</v>
      </c>
      <c r="S42" s="4">
        <v>2</v>
      </c>
      <c r="T42" s="4">
        <v>583</v>
      </c>
      <c r="U42" s="4">
        <v>1</v>
      </c>
    </row>
    <row r="43" spans="4:21">
      <c r="D43" s="4" t="str">
        <f t="shared" si="0"/>
        <v>Minnesota Vikings</v>
      </c>
      <c r="E43" s="4" t="str">
        <f t="shared" si="1"/>
        <v>San Francisco 49ers</v>
      </c>
      <c r="I43" s="4">
        <v>3</v>
      </c>
      <c r="J43" s="4" t="s">
        <v>77</v>
      </c>
      <c r="K43" s="5">
        <v>41540</v>
      </c>
      <c r="L43" s="4" t="s">
        <v>73</v>
      </c>
      <c r="M43" s="4" t="s">
        <v>100</v>
      </c>
      <c r="O43" s="4" t="s">
        <v>84</v>
      </c>
      <c r="P43" s="4">
        <v>24</v>
      </c>
      <c r="Q43" s="4">
        <v>13</v>
      </c>
      <c r="R43" s="4">
        <v>344</v>
      </c>
      <c r="S43" s="4">
        <v>2</v>
      </c>
      <c r="T43" s="4">
        <v>280</v>
      </c>
      <c r="U43" s="4">
        <v>3</v>
      </c>
    </row>
    <row r="44" spans="4:21">
      <c r="D44" s="4" t="str">
        <f t="shared" si="0"/>
        <v>San Diego Chargers</v>
      </c>
      <c r="E44" s="4" t="str">
        <f t="shared" si="1"/>
        <v>Atlanta Falcons</v>
      </c>
      <c r="I44" s="4">
        <v>3</v>
      </c>
      <c r="J44" s="4" t="s">
        <v>77</v>
      </c>
      <c r="K44" s="5">
        <v>41540</v>
      </c>
      <c r="L44" s="4" t="s">
        <v>73</v>
      </c>
      <c r="M44" s="4" t="s">
        <v>92</v>
      </c>
      <c r="N44" s="4" t="s">
        <v>75</v>
      </c>
      <c r="O44" s="4" t="s">
        <v>107</v>
      </c>
      <c r="P44" s="4">
        <v>27</v>
      </c>
      <c r="Q44" s="4">
        <v>3</v>
      </c>
      <c r="R44" s="4">
        <v>384</v>
      </c>
      <c r="S44" s="4">
        <v>1</v>
      </c>
      <c r="T44" s="4">
        <v>280</v>
      </c>
      <c r="U44" s="4">
        <v>4</v>
      </c>
    </row>
    <row r="45" spans="4:21">
      <c r="D45" s="4" t="str">
        <f t="shared" si="0"/>
        <v>Baltimore Ravens</v>
      </c>
      <c r="E45" s="4" t="str">
        <f t="shared" si="1"/>
        <v>New England Patriots</v>
      </c>
      <c r="I45" s="4">
        <v>3</v>
      </c>
      <c r="J45" s="4" t="s">
        <v>77</v>
      </c>
      <c r="K45" s="5">
        <v>41540</v>
      </c>
      <c r="L45" s="4" t="s">
        <v>73</v>
      </c>
      <c r="M45" s="4" t="s">
        <v>105</v>
      </c>
      <c r="O45" s="4" t="s">
        <v>80</v>
      </c>
      <c r="P45" s="4">
        <v>31</v>
      </c>
      <c r="Q45" s="4">
        <v>30</v>
      </c>
      <c r="R45" s="4">
        <v>503</v>
      </c>
      <c r="S45" s="4">
        <v>1</v>
      </c>
      <c r="T45" s="4">
        <v>396</v>
      </c>
      <c r="U45" s="4">
        <v>0</v>
      </c>
    </row>
    <row r="46" spans="4:21">
      <c r="D46" s="4" t="str">
        <f t="shared" si="0"/>
        <v>Miami Dolphins</v>
      </c>
      <c r="E46" s="4" t="str">
        <f t="shared" si="1"/>
        <v>New York Jets</v>
      </c>
      <c r="I46" s="4">
        <v>3</v>
      </c>
      <c r="J46" s="4" t="s">
        <v>77</v>
      </c>
      <c r="K46" s="5">
        <v>41540</v>
      </c>
      <c r="L46" s="4" t="s">
        <v>73</v>
      </c>
      <c r="M46" s="4" t="s">
        <v>102</v>
      </c>
      <c r="N46" s="4" t="s">
        <v>75</v>
      </c>
      <c r="O46" s="4" t="s">
        <v>95</v>
      </c>
      <c r="P46" s="4">
        <v>23</v>
      </c>
      <c r="Q46" s="4">
        <v>20</v>
      </c>
      <c r="R46" s="4">
        <v>388</v>
      </c>
      <c r="S46" s="4">
        <v>2</v>
      </c>
      <c r="T46" s="4">
        <v>381</v>
      </c>
      <c r="U46" s="4">
        <v>2</v>
      </c>
    </row>
    <row r="47" spans="4:21">
      <c r="D47" s="4" t="str">
        <f t="shared" si="0"/>
        <v>Arizona Cardinals</v>
      </c>
      <c r="E47" s="4" t="str">
        <f t="shared" si="1"/>
        <v>Philadelphia Eagles</v>
      </c>
      <c r="I47" s="4">
        <v>3</v>
      </c>
      <c r="J47" s="4" t="s">
        <v>77</v>
      </c>
      <c r="K47" s="5">
        <v>41540</v>
      </c>
      <c r="L47" s="4" t="s">
        <v>73</v>
      </c>
      <c r="M47" s="4" t="s">
        <v>86</v>
      </c>
      <c r="O47" s="4" t="s">
        <v>78</v>
      </c>
      <c r="P47" s="4">
        <v>27</v>
      </c>
      <c r="Q47" s="4">
        <v>6</v>
      </c>
      <c r="R47" s="4">
        <v>292</v>
      </c>
      <c r="S47" s="4">
        <v>0</v>
      </c>
      <c r="T47" s="4">
        <v>307</v>
      </c>
      <c r="U47" s="4">
        <v>3</v>
      </c>
    </row>
    <row r="48" spans="4:21">
      <c r="D48" s="4" t="str">
        <f t="shared" si="0"/>
        <v>Washington Redskins</v>
      </c>
      <c r="E48" s="4" t="str">
        <f t="shared" si="1"/>
        <v>Cincinnati Bengals</v>
      </c>
      <c r="I48" s="4">
        <v>3</v>
      </c>
      <c r="J48" s="4" t="s">
        <v>77</v>
      </c>
      <c r="K48" s="5">
        <v>41540</v>
      </c>
      <c r="L48" s="4" t="s">
        <v>73</v>
      </c>
      <c r="M48" s="4" t="s">
        <v>106</v>
      </c>
      <c r="N48" s="4" t="s">
        <v>75</v>
      </c>
      <c r="O48" s="4" t="s">
        <v>88</v>
      </c>
      <c r="P48" s="4">
        <v>38</v>
      </c>
      <c r="Q48" s="4">
        <v>31</v>
      </c>
      <c r="R48" s="4">
        <v>478</v>
      </c>
      <c r="S48" s="4">
        <v>2</v>
      </c>
      <c r="T48" s="4">
        <v>381</v>
      </c>
      <c r="U48" s="4">
        <v>1</v>
      </c>
    </row>
    <row r="49" spans="4:21">
      <c r="D49" s="4" t="str">
        <f t="shared" si="0"/>
        <v>Denver Broncos</v>
      </c>
      <c r="E49" s="4" t="str">
        <f t="shared" si="1"/>
        <v>Houston Texans</v>
      </c>
      <c r="I49" s="4">
        <v>3</v>
      </c>
      <c r="J49" s="4" t="s">
        <v>77</v>
      </c>
      <c r="K49" s="5">
        <v>41540</v>
      </c>
      <c r="L49" s="4" t="s">
        <v>73</v>
      </c>
      <c r="M49" s="4" t="s">
        <v>94</v>
      </c>
      <c r="N49" s="4" t="s">
        <v>75</v>
      </c>
      <c r="O49" s="4" t="s">
        <v>82</v>
      </c>
      <c r="P49" s="4">
        <v>31</v>
      </c>
      <c r="Q49" s="4">
        <v>25</v>
      </c>
      <c r="R49" s="4">
        <v>436</v>
      </c>
      <c r="S49" s="4">
        <v>2</v>
      </c>
      <c r="T49" s="4">
        <v>375</v>
      </c>
      <c r="U49" s="4">
        <v>1</v>
      </c>
    </row>
    <row r="50" spans="4:21">
      <c r="D50" s="4" t="str">
        <f t="shared" si="0"/>
        <v>Dallas Cowboys</v>
      </c>
      <c r="E50" s="4" t="str">
        <f t="shared" si="1"/>
        <v>Tampa Bay Buccaneers</v>
      </c>
      <c r="I50" s="4">
        <v>3</v>
      </c>
      <c r="J50" s="4" t="s">
        <v>77</v>
      </c>
      <c r="K50" s="5">
        <v>41540</v>
      </c>
      <c r="L50" s="4" t="s">
        <v>73</v>
      </c>
      <c r="M50" s="4" t="s">
        <v>74</v>
      </c>
      <c r="O50" s="4" t="s">
        <v>98</v>
      </c>
      <c r="P50" s="4">
        <v>16</v>
      </c>
      <c r="Q50" s="4">
        <v>10</v>
      </c>
      <c r="R50" s="4">
        <v>297</v>
      </c>
      <c r="S50" s="4">
        <v>3</v>
      </c>
      <c r="T50" s="4">
        <v>166</v>
      </c>
      <c r="U50" s="4">
        <v>2</v>
      </c>
    </row>
    <row r="51" spans="4:21">
      <c r="D51" s="4" t="str">
        <f t="shared" si="0"/>
        <v>New Orleans Saints</v>
      </c>
      <c r="E51" s="4" t="str">
        <f t="shared" si="1"/>
        <v>Kansas City Chiefs</v>
      </c>
      <c r="I51" s="4">
        <v>3</v>
      </c>
      <c r="J51" s="4" t="s">
        <v>77</v>
      </c>
      <c r="K51" s="5">
        <v>41540</v>
      </c>
      <c r="L51" s="4" t="s">
        <v>73</v>
      </c>
      <c r="M51" s="4" t="s">
        <v>93</v>
      </c>
      <c r="N51" s="4" t="s">
        <v>75</v>
      </c>
      <c r="O51" s="4" t="s">
        <v>89</v>
      </c>
      <c r="P51" s="4">
        <v>27</v>
      </c>
      <c r="Q51" s="4">
        <v>24</v>
      </c>
      <c r="R51" s="4">
        <v>510</v>
      </c>
      <c r="S51" s="4">
        <v>3</v>
      </c>
      <c r="T51" s="4">
        <v>288</v>
      </c>
      <c r="U51" s="4">
        <v>1</v>
      </c>
    </row>
    <row r="52" spans="4:21">
      <c r="D52" s="4" t="str">
        <f t="shared" si="0"/>
        <v>Cleveland Browns</v>
      </c>
      <c r="E52" s="4" t="str">
        <f t="shared" si="1"/>
        <v>Buffalo Bills</v>
      </c>
      <c r="I52" s="4">
        <v>3</v>
      </c>
      <c r="J52" s="4" t="s">
        <v>77</v>
      </c>
      <c r="K52" s="5">
        <v>41540</v>
      </c>
      <c r="L52" s="4" t="s">
        <v>73</v>
      </c>
      <c r="M52" s="4" t="s">
        <v>103</v>
      </c>
      <c r="N52" s="4" t="s">
        <v>75</v>
      </c>
      <c r="O52" s="4" t="s">
        <v>79</v>
      </c>
      <c r="P52" s="4">
        <v>24</v>
      </c>
      <c r="Q52" s="4">
        <v>14</v>
      </c>
      <c r="R52" s="4">
        <v>344</v>
      </c>
      <c r="S52" s="4">
        <v>1</v>
      </c>
      <c r="T52" s="4">
        <v>240</v>
      </c>
      <c r="U52" s="4">
        <v>2</v>
      </c>
    </row>
    <row r="53" spans="4:21">
      <c r="D53" s="4" t="str">
        <f t="shared" si="0"/>
        <v>Seattle Seahawks</v>
      </c>
      <c r="E53" s="4" t="str">
        <f t="shared" si="1"/>
        <v>Green Bay Packers</v>
      </c>
      <c r="I53" s="4">
        <v>3</v>
      </c>
      <c r="J53" s="4" t="s">
        <v>104</v>
      </c>
      <c r="K53" s="5">
        <v>41541</v>
      </c>
      <c r="L53" s="4" t="s">
        <v>73</v>
      </c>
      <c r="M53" s="4" t="s">
        <v>87</v>
      </c>
      <c r="O53" s="4" t="s">
        <v>85</v>
      </c>
      <c r="P53" s="4">
        <v>14</v>
      </c>
      <c r="Q53" s="4">
        <v>12</v>
      </c>
      <c r="R53" s="4">
        <v>238</v>
      </c>
      <c r="S53" s="4">
        <v>0</v>
      </c>
      <c r="T53" s="4">
        <v>268</v>
      </c>
      <c r="U53" s="4">
        <v>0</v>
      </c>
    </row>
    <row r="54" spans="4:21">
      <c r="D54" s="4" t="str">
        <f t="shared" si="0"/>
        <v>Winner/tie</v>
      </c>
      <c r="E54" s="4" t="str">
        <f t="shared" si="1"/>
        <v>Loser/tie</v>
      </c>
      <c r="I54" s="4" t="s">
        <v>61</v>
      </c>
      <c r="J54" s="4" t="s">
        <v>62</v>
      </c>
      <c r="K54" s="4" t="s">
        <v>63</v>
      </c>
      <c r="M54" s="4" t="s">
        <v>64</v>
      </c>
      <c r="O54" s="4" t="s">
        <v>65</v>
      </c>
      <c r="P54" s="4" t="s">
        <v>66</v>
      </c>
      <c r="Q54" s="4" t="s">
        <v>67</v>
      </c>
      <c r="R54" s="4" t="s">
        <v>68</v>
      </c>
      <c r="S54" s="4" t="s">
        <v>69</v>
      </c>
      <c r="T54" s="4" t="s">
        <v>70</v>
      </c>
      <c r="U54" s="4" t="s">
        <v>71</v>
      </c>
    </row>
    <row r="55" spans="4:21">
      <c r="D55" s="4" t="str">
        <f t="shared" si="0"/>
        <v>Baltimore Ravens</v>
      </c>
      <c r="E55" s="4" t="str">
        <f t="shared" si="1"/>
        <v>Cleveland Browns</v>
      </c>
      <c r="I55" s="4">
        <v>4</v>
      </c>
      <c r="J55" s="4" t="s">
        <v>109</v>
      </c>
      <c r="K55" s="5">
        <v>41544</v>
      </c>
      <c r="L55" s="4" t="s">
        <v>73</v>
      </c>
      <c r="M55" s="4" t="s">
        <v>105</v>
      </c>
      <c r="O55" s="4" t="s">
        <v>79</v>
      </c>
      <c r="P55" s="4">
        <v>23</v>
      </c>
      <c r="Q55" s="4">
        <v>16</v>
      </c>
      <c r="R55" s="4">
        <v>438</v>
      </c>
      <c r="S55" s="4">
        <v>1</v>
      </c>
      <c r="T55" s="4">
        <v>357</v>
      </c>
      <c r="U55" s="4">
        <v>2</v>
      </c>
    </row>
    <row r="56" spans="4:21">
      <c r="D56" s="4" t="str">
        <f t="shared" si="0"/>
        <v>St. Louis Rams</v>
      </c>
      <c r="E56" s="4" t="str">
        <f t="shared" si="1"/>
        <v>Seattle Seahawks</v>
      </c>
      <c r="I56" s="4">
        <v>4</v>
      </c>
      <c r="J56" s="4" t="s">
        <v>77</v>
      </c>
      <c r="K56" s="5">
        <v>41547</v>
      </c>
      <c r="L56" s="4" t="s">
        <v>73</v>
      </c>
      <c r="M56" s="4" t="s">
        <v>97</v>
      </c>
      <c r="O56" s="4" t="s">
        <v>87</v>
      </c>
      <c r="P56" s="4">
        <v>19</v>
      </c>
      <c r="Q56" s="4">
        <v>13</v>
      </c>
      <c r="R56" s="4">
        <v>286</v>
      </c>
      <c r="S56" s="4">
        <v>1</v>
      </c>
      <c r="T56" s="4">
        <v>319</v>
      </c>
      <c r="U56" s="4">
        <v>3</v>
      </c>
    </row>
    <row r="57" spans="4:21">
      <c r="D57" s="4" t="str">
        <f t="shared" si="0"/>
        <v>Jacksonville Jaguars</v>
      </c>
      <c r="E57" s="4" t="str">
        <f t="shared" si="1"/>
        <v>Cincinnati Bengals</v>
      </c>
      <c r="I57" s="4">
        <v>4</v>
      </c>
      <c r="J57" s="4" t="s">
        <v>77</v>
      </c>
      <c r="K57" s="5">
        <v>41547</v>
      </c>
      <c r="L57" s="4" t="s">
        <v>73</v>
      </c>
      <c r="M57" s="4" t="s">
        <v>106</v>
      </c>
      <c r="N57" s="4" t="s">
        <v>75</v>
      </c>
      <c r="O57" s="4" t="s">
        <v>101</v>
      </c>
      <c r="P57" s="4">
        <v>27</v>
      </c>
      <c r="Q57" s="4">
        <v>10</v>
      </c>
      <c r="R57" s="4">
        <v>382</v>
      </c>
      <c r="S57" s="4">
        <v>2</v>
      </c>
      <c r="T57" s="4">
        <v>212</v>
      </c>
      <c r="U57" s="4">
        <v>2</v>
      </c>
    </row>
    <row r="58" spans="4:21">
      <c r="D58" s="4" t="str">
        <f t="shared" si="0"/>
        <v>Detroit Lions</v>
      </c>
      <c r="E58" s="4" t="str">
        <f t="shared" si="1"/>
        <v>Minnesota Vikings</v>
      </c>
      <c r="I58" s="4">
        <v>4</v>
      </c>
      <c r="J58" s="4" t="s">
        <v>77</v>
      </c>
      <c r="K58" s="5">
        <v>41547</v>
      </c>
      <c r="L58" s="4" t="s">
        <v>73</v>
      </c>
      <c r="M58" s="4" t="s">
        <v>100</v>
      </c>
      <c r="N58" s="4" t="s">
        <v>75</v>
      </c>
      <c r="O58" s="4" t="s">
        <v>96</v>
      </c>
      <c r="P58" s="4">
        <v>20</v>
      </c>
      <c r="Q58" s="4">
        <v>13</v>
      </c>
      <c r="R58" s="4">
        <v>227</v>
      </c>
      <c r="S58" s="4">
        <v>0</v>
      </c>
      <c r="T58" s="4">
        <v>341</v>
      </c>
      <c r="U58" s="4">
        <v>1</v>
      </c>
    </row>
    <row r="59" spans="4:21">
      <c r="D59" s="4" t="str">
        <f t="shared" si="0"/>
        <v>Houston Texans</v>
      </c>
      <c r="E59" s="4" t="str">
        <f t="shared" si="1"/>
        <v>Tennessee Titans</v>
      </c>
      <c r="I59" s="4">
        <v>4</v>
      </c>
      <c r="J59" s="4" t="s">
        <v>77</v>
      </c>
      <c r="K59" s="5">
        <v>41547</v>
      </c>
      <c r="L59" s="4" t="s">
        <v>73</v>
      </c>
      <c r="M59" s="4" t="s">
        <v>94</v>
      </c>
      <c r="O59" s="4" t="s">
        <v>81</v>
      </c>
      <c r="P59" s="4">
        <v>38</v>
      </c>
      <c r="Q59" s="4">
        <v>14</v>
      </c>
      <c r="R59" s="4">
        <v>297</v>
      </c>
      <c r="S59" s="4">
        <v>0</v>
      </c>
      <c r="T59" s="4">
        <v>325</v>
      </c>
      <c r="U59" s="4">
        <v>3</v>
      </c>
    </row>
    <row r="60" spans="4:21">
      <c r="D60" s="4" t="str">
        <f t="shared" si="0"/>
        <v>Tampa Bay Buccaneers</v>
      </c>
      <c r="E60" s="4" t="str">
        <f t="shared" si="1"/>
        <v>Washington Redskins</v>
      </c>
      <c r="I60" s="4">
        <v>4</v>
      </c>
      <c r="J60" s="4" t="s">
        <v>77</v>
      </c>
      <c r="K60" s="5">
        <v>41547</v>
      </c>
      <c r="L60" s="4" t="s">
        <v>73</v>
      </c>
      <c r="M60" s="4" t="s">
        <v>88</v>
      </c>
      <c r="N60" s="4" t="s">
        <v>75</v>
      </c>
      <c r="O60" s="4" t="s">
        <v>98</v>
      </c>
      <c r="P60" s="4">
        <v>24</v>
      </c>
      <c r="Q60" s="4">
        <v>22</v>
      </c>
      <c r="R60" s="4">
        <v>474</v>
      </c>
      <c r="S60" s="4">
        <v>0</v>
      </c>
      <c r="T60" s="4">
        <v>373</v>
      </c>
      <c r="U60" s="4">
        <v>1</v>
      </c>
    </row>
    <row r="61" spans="4:21">
      <c r="D61" s="4" t="str">
        <f t="shared" si="0"/>
        <v>Kansas City Chiefs</v>
      </c>
      <c r="E61" s="4" t="str">
        <f t="shared" si="1"/>
        <v>San Diego Chargers</v>
      </c>
      <c r="I61" s="4">
        <v>4</v>
      </c>
      <c r="J61" s="4" t="s">
        <v>77</v>
      </c>
      <c r="K61" s="5">
        <v>41547</v>
      </c>
      <c r="L61" s="4" t="s">
        <v>73</v>
      </c>
      <c r="M61" s="4" t="s">
        <v>107</v>
      </c>
      <c r="N61" s="4" t="s">
        <v>75</v>
      </c>
      <c r="O61" s="4" t="s">
        <v>93</v>
      </c>
      <c r="P61" s="4">
        <v>37</v>
      </c>
      <c r="Q61" s="4">
        <v>20</v>
      </c>
      <c r="R61" s="4">
        <v>293</v>
      </c>
      <c r="S61" s="4">
        <v>1</v>
      </c>
      <c r="T61" s="4">
        <v>349</v>
      </c>
      <c r="U61" s="4">
        <v>6</v>
      </c>
    </row>
    <row r="62" spans="4:21">
      <c r="D62" s="4" t="str">
        <f t="shared" si="0"/>
        <v>New York Jets</v>
      </c>
      <c r="E62" s="4" t="str">
        <f t="shared" si="1"/>
        <v>San Francisco 49ers</v>
      </c>
      <c r="I62" s="4">
        <v>4</v>
      </c>
      <c r="J62" s="4" t="s">
        <v>77</v>
      </c>
      <c r="K62" s="5">
        <v>41547</v>
      </c>
      <c r="L62" s="4" t="s">
        <v>73</v>
      </c>
      <c r="M62" s="4" t="s">
        <v>84</v>
      </c>
      <c r="N62" s="4" t="s">
        <v>75</v>
      </c>
      <c r="O62" s="4" t="s">
        <v>102</v>
      </c>
      <c r="P62" s="4">
        <v>34</v>
      </c>
      <c r="Q62" s="4">
        <v>0</v>
      </c>
      <c r="R62" s="4">
        <v>381</v>
      </c>
      <c r="S62" s="4">
        <v>0</v>
      </c>
      <c r="T62" s="4">
        <v>145</v>
      </c>
      <c r="U62" s="4">
        <v>4</v>
      </c>
    </row>
    <row r="63" spans="4:21">
      <c r="D63" s="4" t="str">
        <f t="shared" si="0"/>
        <v>Arizona Cardinals</v>
      </c>
      <c r="E63" s="4" t="str">
        <f t="shared" si="1"/>
        <v>Miami Dolphins</v>
      </c>
      <c r="I63" s="4">
        <v>4</v>
      </c>
      <c r="J63" s="4" t="s">
        <v>77</v>
      </c>
      <c r="K63" s="5">
        <v>41547</v>
      </c>
      <c r="L63" s="4" t="s">
        <v>73</v>
      </c>
      <c r="M63" s="4" t="s">
        <v>86</v>
      </c>
      <c r="O63" s="4" t="s">
        <v>95</v>
      </c>
      <c r="P63" s="4">
        <v>24</v>
      </c>
      <c r="Q63" s="4">
        <v>21</v>
      </c>
      <c r="R63" s="4">
        <v>297</v>
      </c>
      <c r="S63" s="4">
        <v>2</v>
      </c>
      <c r="T63" s="4">
        <v>480</v>
      </c>
      <c r="U63" s="4">
        <v>4</v>
      </c>
    </row>
    <row r="64" spans="4:21">
      <c r="D64" s="4" t="str">
        <f t="shared" si="0"/>
        <v>Philadelphia Eagles</v>
      </c>
      <c r="E64" s="4" t="str">
        <f t="shared" si="1"/>
        <v>New York Giants</v>
      </c>
      <c r="I64" s="4">
        <v>4</v>
      </c>
      <c r="J64" s="4" t="s">
        <v>77</v>
      </c>
      <c r="K64" s="5">
        <v>41547</v>
      </c>
      <c r="L64" s="4" t="s">
        <v>73</v>
      </c>
      <c r="M64" s="4" t="s">
        <v>78</v>
      </c>
      <c r="O64" s="4" t="s">
        <v>76</v>
      </c>
      <c r="P64" s="4">
        <v>19</v>
      </c>
      <c r="Q64" s="4">
        <v>17</v>
      </c>
      <c r="R64" s="4">
        <v>422</v>
      </c>
      <c r="S64" s="4">
        <v>0</v>
      </c>
      <c r="T64" s="4">
        <v>366</v>
      </c>
      <c r="U64" s="4">
        <v>1</v>
      </c>
    </row>
    <row r="65" spans="4:21">
      <c r="D65" s="4" t="str">
        <f t="shared" si="0"/>
        <v>Atlanta Falcons</v>
      </c>
      <c r="E65" s="4" t="str">
        <f t="shared" si="1"/>
        <v>Carolina Panthers</v>
      </c>
      <c r="I65" s="4">
        <v>4</v>
      </c>
      <c r="J65" s="4" t="s">
        <v>77</v>
      </c>
      <c r="K65" s="5">
        <v>41547</v>
      </c>
      <c r="L65" s="4" t="s">
        <v>73</v>
      </c>
      <c r="M65" s="4" t="s">
        <v>92</v>
      </c>
      <c r="O65" s="4" t="s">
        <v>99</v>
      </c>
      <c r="P65" s="4">
        <v>30</v>
      </c>
      <c r="Q65" s="4">
        <v>28</v>
      </c>
      <c r="R65" s="4">
        <v>426</v>
      </c>
      <c r="S65" s="4">
        <v>1</v>
      </c>
      <c r="T65" s="4">
        <v>404</v>
      </c>
      <c r="U65" s="4">
        <v>1</v>
      </c>
    </row>
    <row r="66" spans="4:21">
      <c r="D66" s="4" t="str">
        <f t="shared" si="0"/>
        <v>Green Bay Packers</v>
      </c>
      <c r="E66" s="4" t="str">
        <f t="shared" si="1"/>
        <v>New Orleans Saints</v>
      </c>
      <c r="I66" s="4">
        <v>4</v>
      </c>
      <c r="J66" s="4" t="s">
        <v>77</v>
      </c>
      <c r="K66" s="5">
        <v>41547</v>
      </c>
      <c r="L66" s="4" t="s">
        <v>73</v>
      </c>
      <c r="M66" s="4" t="s">
        <v>85</v>
      </c>
      <c r="O66" s="4" t="s">
        <v>89</v>
      </c>
      <c r="P66" s="4">
        <v>28</v>
      </c>
      <c r="Q66" s="4">
        <v>27</v>
      </c>
      <c r="R66" s="4">
        <v>421</v>
      </c>
      <c r="S66" s="4">
        <v>2</v>
      </c>
      <c r="T66" s="4">
        <v>474</v>
      </c>
      <c r="U66" s="4">
        <v>0</v>
      </c>
    </row>
    <row r="67" spans="4:21">
      <c r="D67" s="4" t="str">
        <f t="shared" si="0"/>
        <v>Denver Broncos</v>
      </c>
      <c r="E67" s="4" t="str">
        <f t="shared" si="1"/>
        <v>Oakland Raiders</v>
      </c>
      <c r="I67" s="4">
        <v>4</v>
      </c>
      <c r="J67" s="4" t="s">
        <v>77</v>
      </c>
      <c r="K67" s="5">
        <v>41547</v>
      </c>
      <c r="L67" s="4" t="s">
        <v>73</v>
      </c>
      <c r="M67" s="4" t="s">
        <v>82</v>
      </c>
      <c r="O67" s="4" t="s">
        <v>108</v>
      </c>
      <c r="P67" s="4">
        <v>37</v>
      </c>
      <c r="Q67" s="4">
        <v>6</v>
      </c>
      <c r="R67" s="4">
        <v>503</v>
      </c>
      <c r="S67" s="4">
        <v>1</v>
      </c>
      <c r="T67" s="4">
        <v>237</v>
      </c>
      <c r="U67" s="4">
        <v>0</v>
      </c>
    </row>
    <row r="68" spans="4:21">
      <c r="D68" s="4" t="str">
        <f t="shared" si="0"/>
        <v>Buffalo Bills</v>
      </c>
      <c r="E68" s="4" t="str">
        <f t="shared" si="1"/>
        <v>New England Patriots</v>
      </c>
      <c r="I68" s="4">
        <v>4</v>
      </c>
      <c r="J68" s="4" t="s">
        <v>77</v>
      </c>
      <c r="K68" s="5">
        <v>41547</v>
      </c>
      <c r="L68" s="4" t="s">
        <v>73</v>
      </c>
      <c r="M68" s="4" t="s">
        <v>80</v>
      </c>
      <c r="N68" s="4" t="s">
        <v>75</v>
      </c>
      <c r="O68" s="4" t="s">
        <v>103</v>
      </c>
      <c r="P68" s="4">
        <v>52</v>
      </c>
      <c r="Q68" s="4">
        <v>28</v>
      </c>
      <c r="R68" s="4">
        <v>580</v>
      </c>
      <c r="S68" s="4">
        <v>2</v>
      </c>
      <c r="T68" s="4">
        <v>438</v>
      </c>
      <c r="U68" s="4">
        <v>6</v>
      </c>
    </row>
    <row r="69" spans="4:21">
      <c r="D69" s="4" t="str">
        <f t="shared" ref="D69:D132" si="2">IF(N69="@",O69,M69)</f>
        <v>Dallas Cowboys</v>
      </c>
      <c r="E69" s="4" t="str">
        <f t="shared" ref="E69:E132" si="3">IF(N69="@",M69,O69)</f>
        <v>Chicago Bears</v>
      </c>
      <c r="I69" s="4">
        <v>4</v>
      </c>
      <c r="J69" s="4" t="s">
        <v>104</v>
      </c>
      <c r="K69" s="5">
        <v>41548</v>
      </c>
      <c r="L69" s="4" t="s">
        <v>73</v>
      </c>
      <c r="M69" s="4" t="s">
        <v>90</v>
      </c>
      <c r="N69" s="4" t="s">
        <v>75</v>
      </c>
      <c r="O69" s="4" t="s">
        <v>74</v>
      </c>
      <c r="P69" s="4">
        <v>34</v>
      </c>
      <c r="Q69" s="4">
        <v>18</v>
      </c>
      <c r="R69" s="4">
        <v>360</v>
      </c>
      <c r="S69" s="4">
        <v>1</v>
      </c>
      <c r="T69" s="4">
        <v>430</v>
      </c>
      <c r="U69" s="4">
        <v>5</v>
      </c>
    </row>
    <row r="70" spans="4:21">
      <c r="D70" s="4" t="str">
        <f t="shared" si="2"/>
        <v>Winner/tie</v>
      </c>
      <c r="E70" s="4" t="str">
        <f t="shared" si="3"/>
        <v>Loser/tie</v>
      </c>
      <c r="I70" s="4" t="s">
        <v>61</v>
      </c>
      <c r="J70" s="4" t="s">
        <v>62</v>
      </c>
      <c r="K70" s="4" t="s">
        <v>63</v>
      </c>
      <c r="M70" s="4" t="s">
        <v>64</v>
      </c>
      <c r="O70" s="4" t="s">
        <v>65</v>
      </c>
      <c r="P70" s="4" t="s">
        <v>66</v>
      </c>
      <c r="Q70" s="4" t="s">
        <v>67</v>
      </c>
      <c r="R70" s="4" t="s">
        <v>68</v>
      </c>
      <c r="S70" s="4" t="s">
        <v>69</v>
      </c>
      <c r="T70" s="4" t="s">
        <v>70</v>
      </c>
      <c r="U70" s="4" t="s">
        <v>71</v>
      </c>
    </row>
    <row r="71" spans="4:21">
      <c r="D71" s="4" t="str">
        <f t="shared" si="2"/>
        <v>St. Louis Rams</v>
      </c>
      <c r="E71" s="4" t="str">
        <f t="shared" si="3"/>
        <v>Arizona Cardinals</v>
      </c>
      <c r="I71" s="4">
        <v>5</v>
      </c>
      <c r="J71" s="4" t="s">
        <v>109</v>
      </c>
      <c r="K71" s="5">
        <v>41551</v>
      </c>
      <c r="L71" s="4" t="s">
        <v>73</v>
      </c>
      <c r="M71" s="4" t="s">
        <v>97</v>
      </c>
      <c r="O71" s="4" t="s">
        <v>86</v>
      </c>
      <c r="P71" s="4">
        <v>17</v>
      </c>
      <c r="Q71" s="4">
        <v>3</v>
      </c>
      <c r="R71" s="4">
        <v>242</v>
      </c>
      <c r="S71" s="4">
        <v>1</v>
      </c>
      <c r="T71" s="4">
        <v>282</v>
      </c>
      <c r="U71" s="4">
        <v>1</v>
      </c>
    </row>
    <row r="72" spans="4:21">
      <c r="D72" s="4" t="str">
        <f t="shared" si="2"/>
        <v>Indianapolis Colts</v>
      </c>
      <c r="E72" s="4" t="str">
        <f t="shared" si="3"/>
        <v>Green Bay Packers</v>
      </c>
      <c r="I72" s="4">
        <v>5</v>
      </c>
      <c r="J72" s="4" t="s">
        <v>77</v>
      </c>
      <c r="K72" s="5">
        <v>41554</v>
      </c>
      <c r="L72" s="4" t="s">
        <v>73</v>
      </c>
      <c r="M72" s="4" t="s">
        <v>91</v>
      </c>
      <c r="O72" s="4" t="s">
        <v>85</v>
      </c>
      <c r="P72" s="4">
        <v>30</v>
      </c>
      <c r="Q72" s="4">
        <v>27</v>
      </c>
      <c r="R72" s="4">
        <v>464</v>
      </c>
      <c r="S72" s="4">
        <v>1</v>
      </c>
      <c r="T72" s="4">
        <v>356</v>
      </c>
      <c r="U72" s="4">
        <v>1</v>
      </c>
    </row>
    <row r="73" spans="4:21">
      <c r="D73" s="4" t="str">
        <f t="shared" si="2"/>
        <v>Pittsburgh Steelers</v>
      </c>
      <c r="E73" s="4" t="str">
        <f t="shared" si="3"/>
        <v>Philadelphia Eagles</v>
      </c>
      <c r="I73" s="4">
        <v>5</v>
      </c>
      <c r="J73" s="4" t="s">
        <v>77</v>
      </c>
      <c r="K73" s="5">
        <v>41554</v>
      </c>
      <c r="L73" s="4" t="s">
        <v>73</v>
      </c>
      <c r="M73" s="4" t="s">
        <v>83</v>
      </c>
      <c r="O73" s="4" t="s">
        <v>78</v>
      </c>
      <c r="P73" s="4">
        <v>16</v>
      </c>
      <c r="Q73" s="4">
        <v>14</v>
      </c>
      <c r="R73" s="4">
        <v>343</v>
      </c>
      <c r="S73" s="4">
        <v>0</v>
      </c>
      <c r="T73" s="4">
        <v>246</v>
      </c>
      <c r="U73" s="4">
        <v>2</v>
      </c>
    </row>
    <row r="74" spans="4:21">
      <c r="D74" s="4" t="str">
        <f t="shared" si="2"/>
        <v>New Orleans Saints</v>
      </c>
      <c r="E74" s="4" t="str">
        <f t="shared" si="3"/>
        <v>San Diego Chargers</v>
      </c>
      <c r="I74" s="4">
        <v>5</v>
      </c>
      <c r="J74" s="4" t="s">
        <v>77</v>
      </c>
      <c r="K74" s="5">
        <v>41554</v>
      </c>
      <c r="L74" s="4" t="s">
        <v>73</v>
      </c>
      <c r="M74" s="4" t="s">
        <v>89</v>
      </c>
      <c r="O74" s="4" t="s">
        <v>107</v>
      </c>
      <c r="P74" s="4">
        <v>31</v>
      </c>
      <c r="Q74" s="4">
        <v>24</v>
      </c>
      <c r="R74" s="4">
        <v>404</v>
      </c>
      <c r="S74" s="4">
        <v>1</v>
      </c>
      <c r="T74" s="4">
        <v>427</v>
      </c>
      <c r="U74" s="4">
        <v>2</v>
      </c>
    </row>
    <row r="75" spans="4:21">
      <c r="D75" s="4" t="str">
        <f t="shared" si="2"/>
        <v>New England Patriots</v>
      </c>
      <c r="E75" s="4" t="str">
        <f t="shared" si="3"/>
        <v>Denver Broncos</v>
      </c>
      <c r="I75" s="4">
        <v>5</v>
      </c>
      <c r="J75" s="4" t="s">
        <v>77</v>
      </c>
      <c r="K75" s="5">
        <v>41554</v>
      </c>
      <c r="L75" s="4" t="s">
        <v>73</v>
      </c>
      <c r="M75" s="4" t="s">
        <v>80</v>
      </c>
      <c r="O75" s="4" t="s">
        <v>82</v>
      </c>
      <c r="P75" s="4">
        <v>31</v>
      </c>
      <c r="Q75" s="4">
        <v>21</v>
      </c>
      <c r="R75" s="4">
        <v>444</v>
      </c>
      <c r="S75" s="4">
        <v>1</v>
      </c>
      <c r="T75" s="4">
        <v>394</v>
      </c>
      <c r="U75" s="4">
        <v>3</v>
      </c>
    </row>
    <row r="76" spans="4:21">
      <c r="D76" s="4" t="str">
        <f t="shared" si="2"/>
        <v>San Francisco 49ers</v>
      </c>
      <c r="E76" s="4" t="str">
        <f t="shared" si="3"/>
        <v>Buffalo Bills</v>
      </c>
      <c r="I76" s="4">
        <v>5</v>
      </c>
      <c r="J76" s="4" t="s">
        <v>77</v>
      </c>
      <c r="K76" s="5">
        <v>41554</v>
      </c>
      <c r="L76" s="4" t="s">
        <v>73</v>
      </c>
      <c r="M76" s="4" t="s">
        <v>84</v>
      </c>
      <c r="O76" s="4" t="s">
        <v>103</v>
      </c>
      <c r="P76" s="4">
        <v>45</v>
      </c>
      <c r="Q76" s="4">
        <v>3</v>
      </c>
      <c r="R76" s="4">
        <v>621</v>
      </c>
      <c r="S76" s="4">
        <v>1</v>
      </c>
      <c r="T76" s="4">
        <v>204</v>
      </c>
      <c r="U76" s="4">
        <v>2</v>
      </c>
    </row>
    <row r="77" spans="4:21">
      <c r="D77" s="4" t="str">
        <f t="shared" si="2"/>
        <v>Minnesota Vikings</v>
      </c>
      <c r="E77" s="4" t="str">
        <f t="shared" si="3"/>
        <v>Tennessee Titans</v>
      </c>
      <c r="I77" s="4">
        <v>5</v>
      </c>
      <c r="J77" s="4" t="s">
        <v>77</v>
      </c>
      <c r="K77" s="5">
        <v>41554</v>
      </c>
      <c r="L77" s="4" t="s">
        <v>73</v>
      </c>
      <c r="M77" s="4" t="s">
        <v>100</v>
      </c>
      <c r="O77" s="4" t="s">
        <v>81</v>
      </c>
      <c r="P77" s="4">
        <v>30</v>
      </c>
      <c r="Q77" s="4">
        <v>7</v>
      </c>
      <c r="R77" s="4">
        <v>433</v>
      </c>
      <c r="S77" s="4">
        <v>2</v>
      </c>
      <c r="T77" s="4">
        <v>267</v>
      </c>
      <c r="U77" s="4">
        <v>2</v>
      </c>
    </row>
    <row r="78" spans="4:21">
      <c r="D78" s="4" t="str">
        <f t="shared" si="2"/>
        <v>Jacksonville Jaguars</v>
      </c>
      <c r="E78" s="4" t="str">
        <f t="shared" si="3"/>
        <v>Chicago Bears</v>
      </c>
      <c r="I78" s="4">
        <v>5</v>
      </c>
      <c r="J78" s="4" t="s">
        <v>77</v>
      </c>
      <c r="K78" s="5">
        <v>41554</v>
      </c>
      <c r="L78" s="4" t="s">
        <v>73</v>
      </c>
      <c r="M78" s="4" t="s">
        <v>90</v>
      </c>
      <c r="N78" s="4" t="s">
        <v>75</v>
      </c>
      <c r="O78" s="4" t="s">
        <v>101</v>
      </c>
      <c r="P78" s="4">
        <v>41</v>
      </c>
      <c r="Q78" s="4">
        <v>3</v>
      </c>
      <c r="R78" s="4">
        <v>501</v>
      </c>
      <c r="S78" s="4">
        <v>1</v>
      </c>
      <c r="T78" s="4">
        <v>189</v>
      </c>
      <c r="U78" s="4">
        <v>3</v>
      </c>
    </row>
    <row r="79" spans="4:21">
      <c r="D79" s="4" t="str">
        <f t="shared" si="2"/>
        <v>Washington Redskins</v>
      </c>
      <c r="E79" s="4" t="str">
        <f t="shared" si="3"/>
        <v>Atlanta Falcons</v>
      </c>
      <c r="I79" s="4">
        <v>5</v>
      </c>
      <c r="J79" s="4" t="s">
        <v>77</v>
      </c>
      <c r="K79" s="5">
        <v>41554</v>
      </c>
      <c r="L79" s="4" t="s">
        <v>73</v>
      </c>
      <c r="M79" s="4" t="s">
        <v>92</v>
      </c>
      <c r="N79" s="4" t="s">
        <v>75</v>
      </c>
      <c r="O79" s="4" t="s">
        <v>88</v>
      </c>
      <c r="P79" s="4">
        <v>24</v>
      </c>
      <c r="Q79" s="4">
        <v>17</v>
      </c>
      <c r="R79" s="4">
        <v>421</v>
      </c>
      <c r="S79" s="4">
        <v>2</v>
      </c>
      <c r="T79" s="4">
        <v>316</v>
      </c>
      <c r="U79" s="4">
        <v>2</v>
      </c>
    </row>
    <row r="80" spans="4:21">
      <c r="D80" s="4" t="str">
        <f t="shared" si="2"/>
        <v>Cincinnati Bengals</v>
      </c>
      <c r="E80" s="4" t="str">
        <f t="shared" si="3"/>
        <v>Miami Dolphins</v>
      </c>
      <c r="I80" s="4">
        <v>5</v>
      </c>
      <c r="J80" s="4" t="s">
        <v>77</v>
      </c>
      <c r="K80" s="5">
        <v>41554</v>
      </c>
      <c r="L80" s="4" t="s">
        <v>73</v>
      </c>
      <c r="M80" s="4" t="s">
        <v>95</v>
      </c>
      <c r="N80" s="4" t="s">
        <v>75</v>
      </c>
      <c r="O80" s="4" t="s">
        <v>106</v>
      </c>
      <c r="P80" s="4">
        <v>17</v>
      </c>
      <c r="Q80" s="4">
        <v>13</v>
      </c>
      <c r="R80" s="4">
        <v>279</v>
      </c>
      <c r="S80" s="4">
        <v>2</v>
      </c>
      <c r="T80" s="4">
        <v>298</v>
      </c>
      <c r="U80" s="4">
        <v>3</v>
      </c>
    </row>
    <row r="81" spans="4:21">
      <c r="D81" s="4" t="str">
        <f t="shared" si="2"/>
        <v>Kansas City Chiefs</v>
      </c>
      <c r="E81" s="4" t="str">
        <f t="shared" si="3"/>
        <v>Baltimore Ravens</v>
      </c>
      <c r="I81" s="4">
        <v>5</v>
      </c>
      <c r="J81" s="4" t="s">
        <v>77</v>
      </c>
      <c r="K81" s="5">
        <v>41554</v>
      </c>
      <c r="L81" s="4" t="s">
        <v>73</v>
      </c>
      <c r="M81" s="4" t="s">
        <v>105</v>
      </c>
      <c r="N81" s="4" t="s">
        <v>75</v>
      </c>
      <c r="O81" s="4" t="s">
        <v>93</v>
      </c>
      <c r="P81" s="4">
        <v>9</v>
      </c>
      <c r="Q81" s="4">
        <v>6</v>
      </c>
      <c r="R81" s="4">
        <v>298</v>
      </c>
      <c r="S81" s="4">
        <v>2</v>
      </c>
      <c r="T81" s="4">
        <v>338</v>
      </c>
      <c r="U81" s="4">
        <v>4</v>
      </c>
    </row>
    <row r="82" spans="4:21">
      <c r="D82" s="4" t="str">
        <f t="shared" si="2"/>
        <v>New York Giants</v>
      </c>
      <c r="E82" s="4" t="str">
        <f t="shared" si="3"/>
        <v>Cleveland Browns</v>
      </c>
      <c r="I82" s="4">
        <v>5</v>
      </c>
      <c r="J82" s="4" t="s">
        <v>77</v>
      </c>
      <c r="K82" s="5">
        <v>41554</v>
      </c>
      <c r="L82" s="4" t="s">
        <v>73</v>
      </c>
      <c r="M82" s="4" t="s">
        <v>76</v>
      </c>
      <c r="O82" s="4" t="s">
        <v>79</v>
      </c>
      <c r="P82" s="4">
        <v>41</v>
      </c>
      <c r="Q82" s="4">
        <v>27</v>
      </c>
      <c r="R82" s="4">
        <v>502</v>
      </c>
      <c r="S82" s="4">
        <v>2</v>
      </c>
      <c r="T82" s="4">
        <v>375</v>
      </c>
      <c r="U82" s="4">
        <v>3</v>
      </c>
    </row>
    <row r="83" spans="4:21">
      <c r="D83" s="4" t="str">
        <f t="shared" si="2"/>
        <v>Carolina Panthers</v>
      </c>
      <c r="E83" s="4" t="str">
        <f t="shared" si="3"/>
        <v>Seattle Seahawks</v>
      </c>
      <c r="I83" s="4">
        <v>5</v>
      </c>
      <c r="J83" s="4" t="s">
        <v>77</v>
      </c>
      <c r="K83" s="5">
        <v>41554</v>
      </c>
      <c r="L83" s="4" t="s">
        <v>73</v>
      </c>
      <c r="M83" s="4" t="s">
        <v>87</v>
      </c>
      <c r="N83" s="4" t="s">
        <v>75</v>
      </c>
      <c r="O83" s="4" t="s">
        <v>99</v>
      </c>
      <c r="P83" s="4">
        <v>16</v>
      </c>
      <c r="Q83" s="4">
        <v>12</v>
      </c>
      <c r="R83" s="4">
        <v>310</v>
      </c>
      <c r="S83" s="4">
        <v>3</v>
      </c>
      <c r="T83" s="4">
        <v>190</v>
      </c>
      <c r="U83" s="4">
        <v>2</v>
      </c>
    </row>
    <row r="84" spans="4:21">
      <c r="D84" s="4" t="str">
        <f t="shared" si="2"/>
        <v>New York Jets</v>
      </c>
      <c r="E84" s="4" t="str">
        <f t="shared" si="3"/>
        <v>Houston Texans</v>
      </c>
      <c r="I84" s="4">
        <v>5</v>
      </c>
      <c r="J84" s="4" t="s">
        <v>104</v>
      </c>
      <c r="K84" s="5">
        <v>41555</v>
      </c>
      <c r="L84" s="4" t="s">
        <v>73</v>
      </c>
      <c r="M84" s="4" t="s">
        <v>94</v>
      </c>
      <c r="N84" s="4" t="s">
        <v>75</v>
      </c>
      <c r="O84" s="4" t="s">
        <v>102</v>
      </c>
      <c r="P84" s="4">
        <v>23</v>
      </c>
      <c r="Q84" s="4">
        <v>17</v>
      </c>
      <c r="R84" s="4">
        <v>378</v>
      </c>
      <c r="S84" s="4">
        <v>1</v>
      </c>
      <c r="T84" s="4">
        <v>286</v>
      </c>
      <c r="U84" s="4">
        <v>2</v>
      </c>
    </row>
    <row r="85" spans="4:21">
      <c r="D85" s="4" t="str">
        <f t="shared" si="2"/>
        <v>Winner/tie</v>
      </c>
      <c r="E85" s="4" t="str">
        <f t="shared" si="3"/>
        <v>Loser/tie</v>
      </c>
      <c r="I85" s="4" t="s">
        <v>61</v>
      </c>
      <c r="J85" s="4" t="s">
        <v>62</v>
      </c>
      <c r="K85" s="4" t="s">
        <v>63</v>
      </c>
      <c r="M85" s="4" t="s">
        <v>64</v>
      </c>
      <c r="O85" s="4" t="s">
        <v>65</v>
      </c>
      <c r="P85" s="4" t="s">
        <v>66</v>
      </c>
      <c r="Q85" s="4" t="s">
        <v>67</v>
      </c>
      <c r="R85" s="4" t="s">
        <v>68</v>
      </c>
      <c r="S85" s="4" t="s">
        <v>69</v>
      </c>
      <c r="T85" s="4" t="s">
        <v>70</v>
      </c>
      <c r="U85" s="4" t="s">
        <v>71</v>
      </c>
    </row>
    <row r="86" spans="4:21">
      <c r="D86" s="4" t="str">
        <f t="shared" si="2"/>
        <v>Tennessee Titans</v>
      </c>
      <c r="E86" s="4" t="str">
        <f t="shared" si="3"/>
        <v>Pittsburgh Steelers</v>
      </c>
      <c r="I86" s="4">
        <v>6</v>
      </c>
      <c r="J86" s="4" t="s">
        <v>109</v>
      </c>
      <c r="K86" s="5">
        <v>41558</v>
      </c>
      <c r="L86" s="4" t="s">
        <v>73</v>
      </c>
      <c r="M86" s="4" t="s">
        <v>81</v>
      </c>
      <c r="O86" s="4" t="s">
        <v>83</v>
      </c>
      <c r="P86" s="4">
        <v>26</v>
      </c>
      <c r="Q86" s="4">
        <v>23</v>
      </c>
      <c r="R86" s="4">
        <v>359</v>
      </c>
      <c r="S86" s="4">
        <v>1</v>
      </c>
      <c r="T86" s="4">
        <v>412</v>
      </c>
      <c r="U86" s="4">
        <v>1</v>
      </c>
    </row>
    <row r="87" spans="4:21">
      <c r="D87" s="4" t="str">
        <f t="shared" si="2"/>
        <v>Baltimore Ravens</v>
      </c>
      <c r="E87" s="4" t="str">
        <f t="shared" si="3"/>
        <v>Dallas Cowboys</v>
      </c>
      <c r="I87" s="4">
        <v>6</v>
      </c>
      <c r="J87" s="4" t="s">
        <v>77</v>
      </c>
      <c r="K87" s="5">
        <v>41561</v>
      </c>
      <c r="L87" s="4" t="s">
        <v>73</v>
      </c>
      <c r="M87" s="4" t="s">
        <v>105</v>
      </c>
      <c r="O87" s="4" t="s">
        <v>74</v>
      </c>
      <c r="P87" s="4">
        <v>31</v>
      </c>
      <c r="Q87" s="4">
        <v>29</v>
      </c>
      <c r="R87" s="4">
        <v>316</v>
      </c>
      <c r="S87" s="4">
        <v>0</v>
      </c>
      <c r="T87" s="4">
        <v>481</v>
      </c>
      <c r="U87" s="4">
        <v>1</v>
      </c>
    </row>
    <row r="88" spans="4:21">
      <c r="D88" s="4" t="str">
        <f t="shared" si="2"/>
        <v>New York Jets</v>
      </c>
      <c r="E88" s="4" t="str">
        <f t="shared" si="3"/>
        <v>Indianapolis Colts</v>
      </c>
      <c r="I88" s="4">
        <v>6</v>
      </c>
      <c r="J88" s="4" t="s">
        <v>77</v>
      </c>
      <c r="K88" s="5">
        <v>41561</v>
      </c>
      <c r="L88" s="4" t="s">
        <v>73</v>
      </c>
      <c r="M88" s="4" t="s">
        <v>102</v>
      </c>
      <c r="O88" s="4" t="s">
        <v>91</v>
      </c>
      <c r="P88" s="4">
        <v>35</v>
      </c>
      <c r="Q88" s="4">
        <v>9</v>
      </c>
      <c r="R88" s="4">
        <v>351</v>
      </c>
      <c r="S88" s="4">
        <v>0</v>
      </c>
      <c r="T88" s="4">
        <v>298</v>
      </c>
      <c r="U88" s="4">
        <v>4</v>
      </c>
    </row>
    <row r="89" spans="4:21">
      <c r="D89" s="4" t="str">
        <f t="shared" si="2"/>
        <v>Philadelphia Eagles</v>
      </c>
      <c r="E89" s="4" t="str">
        <f t="shared" si="3"/>
        <v>Detroit Lions</v>
      </c>
      <c r="I89" s="4">
        <v>6</v>
      </c>
      <c r="J89" s="4" t="s">
        <v>77</v>
      </c>
      <c r="K89" s="5">
        <v>41561</v>
      </c>
      <c r="L89" s="4" t="s">
        <v>73</v>
      </c>
      <c r="M89" s="4" t="s">
        <v>96</v>
      </c>
      <c r="N89" s="4" t="s">
        <v>75</v>
      </c>
      <c r="O89" s="4" t="s">
        <v>78</v>
      </c>
      <c r="P89" s="4">
        <v>26</v>
      </c>
      <c r="Q89" s="4">
        <v>23</v>
      </c>
      <c r="R89" s="4">
        <v>449</v>
      </c>
      <c r="S89" s="4">
        <v>1</v>
      </c>
      <c r="T89" s="4">
        <v>357</v>
      </c>
      <c r="U89" s="4">
        <v>3</v>
      </c>
    </row>
    <row r="90" spans="4:21">
      <c r="D90" s="4" t="str">
        <f t="shared" si="2"/>
        <v>Houston Texans</v>
      </c>
      <c r="E90" s="4" t="str">
        <f t="shared" si="3"/>
        <v>Green Bay Packers</v>
      </c>
      <c r="I90" s="4">
        <v>6</v>
      </c>
      <c r="J90" s="4" t="s">
        <v>77</v>
      </c>
      <c r="K90" s="5">
        <v>41561</v>
      </c>
      <c r="L90" s="4" t="s">
        <v>73</v>
      </c>
      <c r="M90" s="4" t="s">
        <v>85</v>
      </c>
      <c r="N90" s="4" t="s">
        <v>75</v>
      </c>
      <c r="O90" s="4" t="s">
        <v>94</v>
      </c>
      <c r="P90" s="4">
        <v>42</v>
      </c>
      <c r="Q90" s="4">
        <v>24</v>
      </c>
      <c r="R90" s="4">
        <v>427</v>
      </c>
      <c r="S90" s="4">
        <v>0</v>
      </c>
      <c r="T90" s="4">
        <v>321</v>
      </c>
      <c r="U90" s="4">
        <v>3</v>
      </c>
    </row>
    <row r="91" spans="4:21">
      <c r="D91" s="4" t="str">
        <f t="shared" si="2"/>
        <v>San Francisco 49ers</v>
      </c>
      <c r="E91" s="4" t="str">
        <f t="shared" si="3"/>
        <v>New York Giants</v>
      </c>
      <c r="I91" s="4">
        <v>6</v>
      </c>
      <c r="J91" s="4" t="s">
        <v>77</v>
      </c>
      <c r="K91" s="5">
        <v>41561</v>
      </c>
      <c r="L91" s="4" t="s">
        <v>73</v>
      </c>
      <c r="M91" s="4" t="s">
        <v>76</v>
      </c>
      <c r="N91" s="4" t="s">
        <v>75</v>
      </c>
      <c r="O91" s="4" t="s">
        <v>84</v>
      </c>
      <c r="P91" s="4">
        <v>26</v>
      </c>
      <c r="Q91" s="4">
        <v>3</v>
      </c>
      <c r="R91" s="4">
        <v>342</v>
      </c>
      <c r="S91" s="4">
        <v>0</v>
      </c>
      <c r="T91" s="4">
        <v>314</v>
      </c>
      <c r="U91" s="4">
        <v>3</v>
      </c>
    </row>
    <row r="92" spans="4:21">
      <c r="D92" s="4" t="str">
        <f t="shared" si="2"/>
        <v>Tampa Bay Buccaneers</v>
      </c>
      <c r="E92" s="4" t="str">
        <f t="shared" si="3"/>
        <v>Kansas City Chiefs</v>
      </c>
      <c r="I92" s="4">
        <v>6</v>
      </c>
      <c r="J92" s="4" t="s">
        <v>77</v>
      </c>
      <c r="K92" s="5">
        <v>41561</v>
      </c>
      <c r="L92" s="4" t="s">
        <v>73</v>
      </c>
      <c r="M92" s="4" t="s">
        <v>98</v>
      </c>
      <c r="O92" s="4" t="s">
        <v>93</v>
      </c>
      <c r="P92" s="4">
        <v>38</v>
      </c>
      <c r="Q92" s="4">
        <v>10</v>
      </c>
      <c r="R92" s="4">
        <v>463</v>
      </c>
      <c r="S92" s="4">
        <v>2</v>
      </c>
      <c r="T92" s="4">
        <v>260</v>
      </c>
      <c r="U92" s="4">
        <v>2</v>
      </c>
    </row>
    <row r="93" spans="4:21">
      <c r="D93" s="4" t="str">
        <f t="shared" si="2"/>
        <v>Seattle Seahawks</v>
      </c>
      <c r="E93" s="4" t="str">
        <f t="shared" si="3"/>
        <v>New England Patriots</v>
      </c>
      <c r="I93" s="4">
        <v>6</v>
      </c>
      <c r="J93" s="4" t="s">
        <v>77</v>
      </c>
      <c r="K93" s="5">
        <v>41561</v>
      </c>
      <c r="L93" s="4" t="s">
        <v>73</v>
      </c>
      <c r="M93" s="4" t="s">
        <v>87</v>
      </c>
      <c r="O93" s="4" t="s">
        <v>80</v>
      </c>
      <c r="P93" s="4">
        <v>24</v>
      </c>
      <c r="Q93" s="4">
        <v>23</v>
      </c>
      <c r="R93" s="4">
        <v>368</v>
      </c>
      <c r="S93" s="4">
        <v>2</v>
      </c>
      <c r="T93" s="4">
        <v>475</v>
      </c>
      <c r="U93" s="4">
        <v>2</v>
      </c>
    </row>
    <row r="94" spans="4:21">
      <c r="D94" s="4" t="str">
        <f t="shared" si="2"/>
        <v>Arizona Cardinals</v>
      </c>
      <c r="E94" s="4" t="str">
        <f t="shared" si="3"/>
        <v>Buffalo Bills</v>
      </c>
      <c r="I94" s="4">
        <v>6</v>
      </c>
      <c r="J94" s="4" t="s">
        <v>77</v>
      </c>
      <c r="K94" s="5">
        <v>41561</v>
      </c>
      <c r="L94" s="4" t="s">
        <v>73</v>
      </c>
      <c r="M94" s="4" t="s">
        <v>103</v>
      </c>
      <c r="N94" s="4" t="s">
        <v>75</v>
      </c>
      <c r="O94" s="4" t="s">
        <v>86</v>
      </c>
      <c r="P94" s="4">
        <v>19</v>
      </c>
      <c r="Q94" s="4">
        <v>16</v>
      </c>
      <c r="R94" s="4">
        <v>306</v>
      </c>
      <c r="S94" s="4">
        <v>2</v>
      </c>
      <c r="T94" s="4">
        <v>332</v>
      </c>
      <c r="U94" s="4">
        <v>2</v>
      </c>
    </row>
    <row r="95" spans="4:21">
      <c r="D95" s="4" t="str">
        <f t="shared" si="2"/>
        <v>Atlanta Falcons</v>
      </c>
      <c r="E95" s="4" t="str">
        <f t="shared" si="3"/>
        <v>Oakland Raiders</v>
      </c>
      <c r="I95" s="4">
        <v>6</v>
      </c>
      <c r="J95" s="4" t="s">
        <v>77</v>
      </c>
      <c r="K95" s="5">
        <v>41561</v>
      </c>
      <c r="L95" s="4" t="s">
        <v>73</v>
      </c>
      <c r="M95" s="4" t="s">
        <v>92</v>
      </c>
      <c r="O95" s="4" t="s">
        <v>108</v>
      </c>
      <c r="P95" s="4">
        <v>23</v>
      </c>
      <c r="Q95" s="4">
        <v>20</v>
      </c>
      <c r="R95" s="4">
        <v>286</v>
      </c>
      <c r="S95" s="4">
        <v>3</v>
      </c>
      <c r="T95" s="4">
        <v>474</v>
      </c>
      <c r="U95" s="4">
        <v>3</v>
      </c>
    </row>
    <row r="96" spans="4:21">
      <c r="D96" s="4" t="str">
        <f t="shared" si="2"/>
        <v>Miami Dolphins</v>
      </c>
      <c r="E96" s="4" t="str">
        <f t="shared" si="3"/>
        <v>St. Louis Rams</v>
      </c>
      <c r="I96" s="4">
        <v>6</v>
      </c>
      <c r="J96" s="4" t="s">
        <v>77</v>
      </c>
      <c r="K96" s="5">
        <v>41561</v>
      </c>
      <c r="L96" s="4" t="s">
        <v>73</v>
      </c>
      <c r="M96" s="4" t="s">
        <v>95</v>
      </c>
      <c r="O96" s="4" t="s">
        <v>97</v>
      </c>
      <c r="P96" s="4">
        <v>17</v>
      </c>
      <c r="Q96" s="4">
        <v>14</v>
      </c>
      <c r="R96" s="4">
        <v>192</v>
      </c>
      <c r="S96" s="4">
        <v>0</v>
      </c>
      <c r="T96" s="4">
        <v>462</v>
      </c>
      <c r="U96" s="4">
        <v>1</v>
      </c>
    </row>
    <row r="97" spans="4:21">
      <c r="D97" s="4" t="str">
        <f t="shared" si="2"/>
        <v>Cleveland Browns</v>
      </c>
      <c r="E97" s="4" t="str">
        <f t="shared" si="3"/>
        <v>Cincinnati Bengals</v>
      </c>
      <c r="I97" s="4">
        <v>6</v>
      </c>
      <c r="J97" s="4" t="s">
        <v>77</v>
      </c>
      <c r="K97" s="5">
        <v>41561</v>
      </c>
      <c r="L97" s="4" t="s">
        <v>73</v>
      </c>
      <c r="M97" s="4" t="s">
        <v>79</v>
      </c>
      <c r="O97" s="4" t="s">
        <v>106</v>
      </c>
      <c r="P97" s="4">
        <v>34</v>
      </c>
      <c r="Q97" s="4">
        <v>24</v>
      </c>
      <c r="R97" s="4">
        <v>328</v>
      </c>
      <c r="S97" s="4">
        <v>1</v>
      </c>
      <c r="T97" s="4">
        <v>438</v>
      </c>
      <c r="U97" s="4">
        <v>4</v>
      </c>
    </row>
    <row r="98" spans="4:21">
      <c r="D98" s="4" t="str">
        <f t="shared" si="2"/>
        <v>Washington Redskins</v>
      </c>
      <c r="E98" s="4" t="str">
        <f t="shared" si="3"/>
        <v>Minnesota Vikings</v>
      </c>
      <c r="I98" s="4">
        <v>6</v>
      </c>
      <c r="J98" s="4" t="s">
        <v>77</v>
      </c>
      <c r="K98" s="5">
        <v>41561</v>
      </c>
      <c r="L98" s="4" t="s">
        <v>73</v>
      </c>
      <c r="M98" s="4" t="s">
        <v>88</v>
      </c>
      <c r="O98" s="4" t="s">
        <v>100</v>
      </c>
      <c r="P98" s="4">
        <v>38</v>
      </c>
      <c r="Q98" s="4">
        <v>26</v>
      </c>
      <c r="R98" s="4">
        <v>361</v>
      </c>
      <c r="S98" s="4">
        <v>1</v>
      </c>
      <c r="T98" s="4">
        <v>421</v>
      </c>
      <c r="U98" s="4">
        <v>3</v>
      </c>
    </row>
    <row r="99" spans="4:21">
      <c r="D99" s="4" t="str">
        <f t="shared" si="2"/>
        <v>San Diego Chargers</v>
      </c>
      <c r="E99" s="4" t="str">
        <f t="shared" si="3"/>
        <v>Denver Broncos</v>
      </c>
      <c r="I99" s="4">
        <v>6</v>
      </c>
      <c r="J99" s="4" t="s">
        <v>104</v>
      </c>
      <c r="K99" s="5">
        <v>41562</v>
      </c>
      <c r="L99" s="4" t="s">
        <v>73</v>
      </c>
      <c r="M99" s="4" t="s">
        <v>82</v>
      </c>
      <c r="N99" s="4" t="s">
        <v>75</v>
      </c>
      <c r="O99" s="4" t="s">
        <v>107</v>
      </c>
      <c r="P99" s="4">
        <v>35</v>
      </c>
      <c r="Q99" s="4">
        <v>24</v>
      </c>
      <c r="R99" s="4">
        <v>365</v>
      </c>
      <c r="S99" s="4">
        <v>3</v>
      </c>
      <c r="T99" s="4">
        <v>307</v>
      </c>
      <c r="U99" s="4">
        <v>6</v>
      </c>
    </row>
    <row r="100" spans="4:21">
      <c r="D100" s="4" t="str">
        <f t="shared" si="2"/>
        <v>Winner/tie</v>
      </c>
      <c r="E100" s="4" t="str">
        <f t="shared" si="3"/>
        <v>Loser/tie</v>
      </c>
      <c r="I100" s="4" t="s">
        <v>61</v>
      </c>
      <c r="J100" s="4" t="s">
        <v>62</v>
      </c>
      <c r="K100" s="4" t="s">
        <v>63</v>
      </c>
      <c r="M100" s="4" t="s">
        <v>64</v>
      </c>
      <c r="O100" s="4" t="s">
        <v>65</v>
      </c>
      <c r="P100" s="4" t="s">
        <v>66</v>
      </c>
      <c r="Q100" s="4" t="s">
        <v>67</v>
      </c>
      <c r="R100" s="4" t="s">
        <v>68</v>
      </c>
      <c r="S100" s="4" t="s">
        <v>69</v>
      </c>
      <c r="T100" s="4" t="s">
        <v>70</v>
      </c>
      <c r="U100" s="4" t="s">
        <v>71</v>
      </c>
    </row>
    <row r="101" spans="4:21">
      <c r="D101" s="4" t="str">
        <f t="shared" si="2"/>
        <v>San Francisco 49ers</v>
      </c>
      <c r="E101" s="4" t="str">
        <f t="shared" si="3"/>
        <v>Seattle Seahawks</v>
      </c>
      <c r="I101" s="4">
        <v>7</v>
      </c>
      <c r="J101" s="4" t="s">
        <v>109</v>
      </c>
      <c r="K101" s="5">
        <v>41565</v>
      </c>
      <c r="L101" s="4" t="s">
        <v>73</v>
      </c>
      <c r="M101" s="4" t="s">
        <v>84</v>
      </c>
      <c r="O101" s="4" t="s">
        <v>87</v>
      </c>
      <c r="P101" s="4">
        <v>13</v>
      </c>
      <c r="Q101" s="4">
        <v>6</v>
      </c>
      <c r="R101" s="4">
        <v>313</v>
      </c>
      <c r="S101" s="4">
        <v>1</v>
      </c>
      <c r="T101" s="4">
        <v>251</v>
      </c>
      <c r="U101" s="4">
        <v>1</v>
      </c>
    </row>
    <row r="102" spans="4:21">
      <c r="D102" s="4" t="str">
        <f t="shared" si="2"/>
        <v>Carolina Panthers</v>
      </c>
      <c r="E102" s="4" t="str">
        <f t="shared" si="3"/>
        <v>Dallas Cowboys</v>
      </c>
      <c r="I102" s="4">
        <v>7</v>
      </c>
      <c r="J102" s="4" t="s">
        <v>77</v>
      </c>
      <c r="K102" s="5">
        <v>41568</v>
      </c>
      <c r="L102" s="4" t="s">
        <v>73</v>
      </c>
      <c r="M102" s="4" t="s">
        <v>74</v>
      </c>
      <c r="N102" s="4" t="s">
        <v>75</v>
      </c>
      <c r="O102" s="4" t="s">
        <v>99</v>
      </c>
      <c r="P102" s="4">
        <v>19</v>
      </c>
      <c r="Q102" s="4">
        <v>14</v>
      </c>
      <c r="R102" s="4">
        <v>312</v>
      </c>
      <c r="S102" s="4">
        <v>1</v>
      </c>
      <c r="T102" s="4">
        <v>328</v>
      </c>
      <c r="U102" s="4">
        <v>2</v>
      </c>
    </row>
    <row r="103" spans="4:21">
      <c r="D103" s="4" t="str">
        <f t="shared" si="2"/>
        <v>Oakland Raiders</v>
      </c>
      <c r="E103" s="4" t="str">
        <f t="shared" si="3"/>
        <v>Jacksonville Jaguars</v>
      </c>
      <c r="I103" s="4">
        <v>7</v>
      </c>
      <c r="J103" s="4" t="s">
        <v>77</v>
      </c>
      <c r="K103" s="5">
        <v>41568</v>
      </c>
      <c r="L103" s="4" t="s">
        <v>73</v>
      </c>
      <c r="M103" s="4" t="s">
        <v>108</v>
      </c>
      <c r="O103" s="4" t="s">
        <v>101</v>
      </c>
      <c r="P103" s="4">
        <v>26</v>
      </c>
      <c r="Q103" s="4">
        <v>23</v>
      </c>
      <c r="R103" s="4">
        <v>351</v>
      </c>
      <c r="S103" s="4">
        <v>3</v>
      </c>
      <c r="T103" s="4">
        <v>209</v>
      </c>
      <c r="U103" s="4">
        <v>1</v>
      </c>
    </row>
    <row r="104" spans="4:21">
      <c r="D104" s="4" t="str">
        <f t="shared" si="2"/>
        <v>Tampa Bay Buccaneers</v>
      </c>
      <c r="E104" s="4" t="str">
        <f t="shared" si="3"/>
        <v>New Orleans Saints</v>
      </c>
      <c r="I104" s="4">
        <v>7</v>
      </c>
      <c r="J104" s="4" t="s">
        <v>77</v>
      </c>
      <c r="K104" s="5">
        <v>41568</v>
      </c>
      <c r="L104" s="4" t="s">
        <v>73</v>
      </c>
      <c r="M104" s="4" t="s">
        <v>89</v>
      </c>
      <c r="N104" s="4" t="s">
        <v>75</v>
      </c>
      <c r="O104" s="4" t="s">
        <v>98</v>
      </c>
      <c r="P104" s="4">
        <v>35</v>
      </c>
      <c r="Q104" s="4">
        <v>28</v>
      </c>
      <c r="R104" s="4">
        <v>458</v>
      </c>
      <c r="S104" s="4">
        <v>1</v>
      </c>
      <c r="T104" s="4">
        <v>513</v>
      </c>
      <c r="U104" s="4">
        <v>0</v>
      </c>
    </row>
    <row r="105" spans="4:21">
      <c r="D105" s="4" t="str">
        <f t="shared" si="2"/>
        <v>Houston Texans</v>
      </c>
      <c r="E105" s="4" t="str">
        <f t="shared" si="3"/>
        <v>Baltimore Ravens</v>
      </c>
      <c r="I105" s="4">
        <v>7</v>
      </c>
      <c r="J105" s="4" t="s">
        <v>77</v>
      </c>
      <c r="K105" s="5">
        <v>41568</v>
      </c>
      <c r="L105" s="4" t="s">
        <v>73</v>
      </c>
      <c r="M105" s="4" t="s">
        <v>94</v>
      </c>
      <c r="O105" s="4" t="s">
        <v>105</v>
      </c>
      <c r="P105" s="4">
        <v>43</v>
      </c>
      <c r="Q105" s="4">
        <v>13</v>
      </c>
      <c r="R105" s="4">
        <v>420</v>
      </c>
      <c r="S105" s="4">
        <v>0</v>
      </c>
      <c r="T105" s="4">
        <v>176</v>
      </c>
      <c r="U105" s="4">
        <v>2</v>
      </c>
    </row>
    <row r="106" spans="4:21">
      <c r="D106" s="4" t="str">
        <f t="shared" si="2"/>
        <v>New England Patriots</v>
      </c>
      <c r="E106" s="4" t="str">
        <f t="shared" si="3"/>
        <v>New York Jets</v>
      </c>
      <c r="I106" s="4">
        <v>7</v>
      </c>
      <c r="J106" s="4" t="s">
        <v>77</v>
      </c>
      <c r="K106" s="5">
        <v>41568</v>
      </c>
      <c r="L106" s="4" t="s">
        <v>73</v>
      </c>
      <c r="M106" s="4" t="s">
        <v>80</v>
      </c>
      <c r="O106" s="4" t="s">
        <v>102</v>
      </c>
      <c r="P106" s="4">
        <v>29</v>
      </c>
      <c r="Q106" s="4">
        <v>26</v>
      </c>
      <c r="R106" s="4">
        <v>381</v>
      </c>
      <c r="S106" s="4">
        <v>1</v>
      </c>
      <c r="T106" s="4">
        <v>403</v>
      </c>
      <c r="U106" s="4">
        <v>2</v>
      </c>
    </row>
    <row r="107" spans="4:21">
      <c r="D107" s="4" t="str">
        <f t="shared" si="2"/>
        <v>Cincinnati Bengals</v>
      </c>
      <c r="E107" s="4" t="str">
        <f t="shared" si="3"/>
        <v>Pittsburgh Steelers</v>
      </c>
      <c r="I107" s="4">
        <v>7</v>
      </c>
      <c r="J107" s="4" t="s">
        <v>77</v>
      </c>
      <c r="K107" s="5">
        <v>41568</v>
      </c>
      <c r="L107" s="4" t="s">
        <v>73</v>
      </c>
      <c r="M107" s="4" t="s">
        <v>83</v>
      </c>
      <c r="N107" s="4" t="s">
        <v>75</v>
      </c>
      <c r="O107" s="4" t="s">
        <v>106</v>
      </c>
      <c r="P107" s="4">
        <v>24</v>
      </c>
      <c r="Q107" s="4">
        <v>17</v>
      </c>
      <c r="R107" s="4">
        <v>431</v>
      </c>
      <c r="S107" s="4">
        <v>2</v>
      </c>
      <c r="T107" s="4">
        <v>185</v>
      </c>
      <c r="U107" s="4">
        <v>1</v>
      </c>
    </row>
    <row r="108" spans="4:21">
      <c r="D108" s="4" t="str">
        <f t="shared" si="2"/>
        <v>St. Louis Rams</v>
      </c>
      <c r="E108" s="4" t="str">
        <f t="shared" si="3"/>
        <v>Green Bay Packers</v>
      </c>
      <c r="I108" s="4">
        <v>7</v>
      </c>
      <c r="J108" s="4" t="s">
        <v>77</v>
      </c>
      <c r="K108" s="5">
        <v>41568</v>
      </c>
      <c r="L108" s="4" t="s">
        <v>73</v>
      </c>
      <c r="M108" s="4" t="s">
        <v>85</v>
      </c>
      <c r="N108" s="4" t="s">
        <v>75</v>
      </c>
      <c r="O108" s="4" t="s">
        <v>97</v>
      </c>
      <c r="P108" s="4">
        <v>30</v>
      </c>
      <c r="Q108" s="4">
        <v>20</v>
      </c>
      <c r="R108" s="4">
        <v>402</v>
      </c>
      <c r="S108" s="4">
        <v>0</v>
      </c>
      <c r="T108" s="4">
        <v>354</v>
      </c>
      <c r="U108" s="4">
        <v>1</v>
      </c>
    </row>
    <row r="109" spans="4:21">
      <c r="D109" s="4" t="str">
        <f t="shared" si="2"/>
        <v>Indianapolis Colts</v>
      </c>
      <c r="E109" s="4" t="str">
        <f t="shared" si="3"/>
        <v>Cleveland Browns</v>
      </c>
      <c r="I109" s="4">
        <v>7</v>
      </c>
      <c r="J109" s="4" t="s">
        <v>77</v>
      </c>
      <c r="K109" s="5">
        <v>41568</v>
      </c>
      <c r="L109" s="4" t="s">
        <v>73</v>
      </c>
      <c r="M109" s="4" t="s">
        <v>91</v>
      </c>
      <c r="O109" s="4" t="s">
        <v>79</v>
      </c>
      <c r="P109" s="4">
        <v>17</v>
      </c>
      <c r="Q109" s="4">
        <v>13</v>
      </c>
      <c r="R109" s="4">
        <v>321</v>
      </c>
      <c r="S109" s="4">
        <v>1</v>
      </c>
      <c r="T109" s="4">
        <v>319</v>
      </c>
      <c r="U109" s="4">
        <v>0</v>
      </c>
    </row>
    <row r="110" spans="4:21">
      <c r="D110" s="4" t="str">
        <f t="shared" si="2"/>
        <v>Buffalo Bills</v>
      </c>
      <c r="E110" s="4" t="str">
        <f t="shared" si="3"/>
        <v>Tennessee Titans</v>
      </c>
      <c r="I110" s="4">
        <v>7</v>
      </c>
      <c r="J110" s="4" t="s">
        <v>77</v>
      </c>
      <c r="K110" s="5">
        <v>41568</v>
      </c>
      <c r="L110" s="4" t="s">
        <v>73</v>
      </c>
      <c r="M110" s="4" t="s">
        <v>81</v>
      </c>
      <c r="N110" s="4" t="s">
        <v>75</v>
      </c>
      <c r="O110" s="4" t="s">
        <v>103</v>
      </c>
      <c r="P110" s="4">
        <v>35</v>
      </c>
      <c r="Q110" s="4">
        <v>34</v>
      </c>
      <c r="R110" s="4">
        <v>390</v>
      </c>
      <c r="S110" s="4">
        <v>0</v>
      </c>
      <c r="T110" s="4">
        <v>382</v>
      </c>
      <c r="U110" s="4">
        <v>2</v>
      </c>
    </row>
    <row r="111" spans="4:21">
      <c r="D111" s="4" t="str">
        <f t="shared" si="2"/>
        <v>New York Giants</v>
      </c>
      <c r="E111" s="4" t="str">
        <f t="shared" si="3"/>
        <v>Washington Redskins</v>
      </c>
      <c r="I111" s="4">
        <v>7</v>
      </c>
      <c r="J111" s="4" t="s">
        <v>77</v>
      </c>
      <c r="K111" s="5">
        <v>41568</v>
      </c>
      <c r="L111" s="4" t="s">
        <v>73</v>
      </c>
      <c r="M111" s="4" t="s">
        <v>76</v>
      </c>
      <c r="O111" s="4" t="s">
        <v>88</v>
      </c>
      <c r="P111" s="4">
        <v>27</v>
      </c>
      <c r="Q111" s="4">
        <v>23</v>
      </c>
      <c r="R111" s="4">
        <v>393</v>
      </c>
      <c r="S111" s="4">
        <v>2</v>
      </c>
      <c r="T111" s="4">
        <v>480</v>
      </c>
      <c r="U111" s="4">
        <v>4</v>
      </c>
    </row>
    <row r="112" spans="4:21">
      <c r="D112" s="4" t="str">
        <f t="shared" si="2"/>
        <v>Minnesota Vikings</v>
      </c>
      <c r="E112" s="4" t="str">
        <f t="shared" si="3"/>
        <v>Arizona Cardinals</v>
      </c>
      <c r="I112" s="4">
        <v>7</v>
      </c>
      <c r="J112" s="4" t="s">
        <v>77</v>
      </c>
      <c r="K112" s="5">
        <v>41568</v>
      </c>
      <c r="L112" s="4" t="s">
        <v>73</v>
      </c>
      <c r="M112" s="4" t="s">
        <v>100</v>
      </c>
      <c r="O112" s="4" t="s">
        <v>86</v>
      </c>
      <c r="P112" s="4">
        <v>21</v>
      </c>
      <c r="Q112" s="4">
        <v>14</v>
      </c>
      <c r="R112" s="4">
        <v>209</v>
      </c>
      <c r="S112" s="4">
        <v>2</v>
      </c>
      <c r="T112" s="4">
        <v>356</v>
      </c>
      <c r="U112" s="4">
        <v>2</v>
      </c>
    </row>
    <row r="113" spans="4:21">
      <c r="D113" s="4" t="str">
        <f t="shared" si="2"/>
        <v>Chicago Bears</v>
      </c>
      <c r="E113" s="4" t="str">
        <f t="shared" si="3"/>
        <v>Detroit Lions</v>
      </c>
      <c r="I113" s="4">
        <v>7</v>
      </c>
      <c r="J113" s="4" t="s">
        <v>104</v>
      </c>
      <c r="K113" s="5">
        <v>41569</v>
      </c>
      <c r="L113" s="4" t="s">
        <v>73</v>
      </c>
      <c r="M113" s="4" t="s">
        <v>90</v>
      </c>
      <c r="O113" s="4" t="s">
        <v>96</v>
      </c>
      <c r="P113" s="4">
        <v>13</v>
      </c>
      <c r="Q113" s="4">
        <v>7</v>
      </c>
      <c r="R113" s="4">
        <v>296</v>
      </c>
      <c r="S113" s="4">
        <v>0</v>
      </c>
      <c r="T113" s="4">
        <v>340</v>
      </c>
      <c r="U113" s="4">
        <v>4</v>
      </c>
    </row>
    <row r="114" spans="4:21">
      <c r="D114" s="4" t="str">
        <f t="shared" si="2"/>
        <v>Winner/tie</v>
      </c>
      <c r="E114" s="4" t="str">
        <f t="shared" si="3"/>
        <v>Loser/tie</v>
      </c>
      <c r="I114" s="4" t="s">
        <v>61</v>
      </c>
      <c r="J114" s="4" t="s">
        <v>62</v>
      </c>
      <c r="K114" s="4" t="s">
        <v>63</v>
      </c>
      <c r="M114" s="4" t="s">
        <v>64</v>
      </c>
      <c r="O114" s="4" t="s">
        <v>65</v>
      </c>
      <c r="P114" s="4" t="s">
        <v>66</v>
      </c>
      <c r="Q114" s="4" t="s">
        <v>67</v>
      </c>
      <c r="R114" s="4" t="s">
        <v>68</v>
      </c>
      <c r="S114" s="4" t="s">
        <v>69</v>
      </c>
      <c r="T114" s="4" t="s">
        <v>70</v>
      </c>
      <c r="U114" s="4" t="s">
        <v>71</v>
      </c>
    </row>
    <row r="115" spans="4:21">
      <c r="D115" s="4" t="str">
        <f t="shared" si="2"/>
        <v>Minnesota Vikings</v>
      </c>
      <c r="E115" s="4" t="str">
        <f t="shared" si="3"/>
        <v>Tampa Bay Buccaneers</v>
      </c>
      <c r="I115" s="4">
        <v>8</v>
      </c>
      <c r="J115" s="4" t="s">
        <v>109</v>
      </c>
      <c r="K115" s="5">
        <v>41572</v>
      </c>
      <c r="L115" s="4" t="s">
        <v>73</v>
      </c>
      <c r="M115" s="4" t="s">
        <v>98</v>
      </c>
      <c r="N115" s="4" t="s">
        <v>75</v>
      </c>
      <c r="O115" s="4" t="s">
        <v>100</v>
      </c>
      <c r="P115" s="4">
        <v>36</v>
      </c>
      <c r="Q115" s="4">
        <v>17</v>
      </c>
      <c r="R115" s="4">
        <v>416</v>
      </c>
      <c r="S115" s="4">
        <v>0</v>
      </c>
      <c r="T115" s="4">
        <v>369</v>
      </c>
      <c r="U115" s="4">
        <v>3</v>
      </c>
    </row>
    <row r="116" spans="4:21">
      <c r="D116" s="4" t="str">
        <f t="shared" si="2"/>
        <v>New York Jets</v>
      </c>
      <c r="E116" s="4" t="str">
        <f t="shared" si="3"/>
        <v>Miami Dolphins</v>
      </c>
      <c r="I116" s="4">
        <v>8</v>
      </c>
      <c r="J116" s="4" t="s">
        <v>77</v>
      </c>
      <c r="K116" s="5">
        <v>41575</v>
      </c>
      <c r="L116" s="4" t="s">
        <v>73</v>
      </c>
      <c r="M116" s="4" t="s">
        <v>95</v>
      </c>
      <c r="N116" s="4" t="s">
        <v>75</v>
      </c>
      <c r="O116" s="4" t="s">
        <v>102</v>
      </c>
      <c r="P116" s="4">
        <v>30</v>
      </c>
      <c r="Q116" s="4">
        <v>9</v>
      </c>
      <c r="R116" s="4">
        <v>236</v>
      </c>
      <c r="S116" s="4">
        <v>1</v>
      </c>
      <c r="T116" s="4">
        <v>363</v>
      </c>
      <c r="U116" s="4">
        <v>2</v>
      </c>
    </row>
    <row r="117" spans="4:21">
      <c r="D117" s="4" t="str">
        <f t="shared" si="2"/>
        <v>Detroit Lions</v>
      </c>
      <c r="E117" s="4" t="str">
        <f t="shared" si="3"/>
        <v>Seattle Seahawks</v>
      </c>
      <c r="I117" s="4">
        <v>8</v>
      </c>
      <c r="J117" s="4" t="s">
        <v>77</v>
      </c>
      <c r="K117" s="5">
        <v>41575</v>
      </c>
      <c r="L117" s="4" t="s">
        <v>73</v>
      </c>
      <c r="M117" s="4" t="s">
        <v>96</v>
      </c>
      <c r="O117" s="4" t="s">
        <v>87</v>
      </c>
      <c r="P117" s="4">
        <v>28</v>
      </c>
      <c r="Q117" s="4">
        <v>24</v>
      </c>
      <c r="R117" s="4">
        <v>415</v>
      </c>
      <c r="S117" s="4">
        <v>1</v>
      </c>
      <c r="T117" s="4">
        <v>369</v>
      </c>
      <c r="U117" s="4">
        <v>2</v>
      </c>
    </row>
    <row r="118" spans="4:21">
      <c r="D118" s="4" t="str">
        <f t="shared" si="2"/>
        <v>Dallas Cowboys</v>
      </c>
      <c r="E118" s="4" t="str">
        <f t="shared" si="3"/>
        <v>New York Giants</v>
      </c>
      <c r="I118" s="4">
        <v>8</v>
      </c>
      <c r="J118" s="4" t="s">
        <v>77</v>
      </c>
      <c r="K118" s="5">
        <v>41575</v>
      </c>
      <c r="L118" s="4" t="s">
        <v>73</v>
      </c>
      <c r="M118" s="4" t="s">
        <v>76</v>
      </c>
      <c r="N118" s="4" t="s">
        <v>75</v>
      </c>
      <c r="O118" s="4" t="s">
        <v>74</v>
      </c>
      <c r="P118" s="4">
        <v>29</v>
      </c>
      <c r="Q118" s="4">
        <v>24</v>
      </c>
      <c r="R118" s="4">
        <v>293</v>
      </c>
      <c r="S118" s="4">
        <v>2</v>
      </c>
      <c r="T118" s="4">
        <v>434</v>
      </c>
      <c r="U118" s="4">
        <v>6</v>
      </c>
    </row>
    <row r="119" spans="4:21">
      <c r="D119" s="4" t="str">
        <f t="shared" si="2"/>
        <v>Denver Broncos</v>
      </c>
      <c r="E119" s="4" t="str">
        <f t="shared" si="3"/>
        <v>New Orleans Saints</v>
      </c>
      <c r="I119" s="4">
        <v>8</v>
      </c>
      <c r="J119" s="4" t="s">
        <v>77</v>
      </c>
      <c r="K119" s="5">
        <v>41575</v>
      </c>
      <c r="L119" s="4" t="s">
        <v>73</v>
      </c>
      <c r="M119" s="4" t="s">
        <v>82</v>
      </c>
      <c r="O119" s="4" t="s">
        <v>89</v>
      </c>
      <c r="P119" s="4">
        <v>34</v>
      </c>
      <c r="Q119" s="4">
        <v>14</v>
      </c>
      <c r="R119" s="4">
        <v>530</v>
      </c>
      <c r="S119" s="4">
        <v>1</v>
      </c>
      <c r="T119" s="4">
        <v>252</v>
      </c>
      <c r="U119" s="4">
        <v>1</v>
      </c>
    </row>
    <row r="120" spans="4:21">
      <c r="D120" s="4" t="str">
        <f t="shared" si="2"/>
        <v>Tennessee Titans</v>
      </c>
      <c r="E120" s="4" t="str">
        <f t="shared" si="3"/>
        <v>Indianapolis Colts</v>
      </c>
      <c r="I120" s="4">
        <v>8</v>
      </c>
      <c r="J120" s="4" t="s">
        <v>77</v>
      </c>
      <c r="K120" s="5">
        <v>41575</v>
      </c>
      <c r="L120" s="4" t="s">
        <v>73</v>
      </c>
      <c r="M120" s="4" t="s">
        <v>91</v>
      </c>
      <c r="N120" s="4" t="s">
        <v>75</v>
      </c>
      <c r="O120" s="4" t="s">
        <v>81</v>
      </c>
      <c r="P120" s="4">
        <v>19</v>
      </c>
      <c r="Q120" s="4">
        <v>13</v>
      </c>
      <c r="R120" s="4">
        <v>457</v>
      </c>
      <c r="S120" s="4">
        <v>1</v>
      </c>
      <c r="T120" s="4">
        <v>339</v>
      </c>
      <c r="U120" s="4">
        <v>0</v>
      </c>
    </row>
    <row r="121" spans="4:21">
      <c r="D121" s="4" t="str">
        <f t="shared" si="2"/>
        <v>Chicago Bears</v>
      </c>
      <c r="E121" s="4" t="str">
        <f t="shared" si="3"/>
        <v>Carolina Panthers</v>
      </c>
      <c r="I121" s="4">
        <v>8</v>
      </c>
      <c r="J121" s="4" t="s">
        <v>77</v>
      </c>
      <c r="K121" s="5">
        <v>41575</v>
      </c>
      <c r="L121" s="4" t="s">
        <v>73</v>
      </c>
      <c r="M121" s="4" t="s">
        <v>90</v>
      </c>
      <c r="O121" s="4" t="s">
        <v>99</v>
      </c>
      <c r="P121" s="4">
        <v>23</v>
      </c>
      <c r="Q121" s="4">
        <v>22</v>
      </c>
      <c r="R121" s="4">
        <v>210</v>
      </c>
      <c r="S121" s="4">
        <v>3</v>
      </c>
      <c r="T121" s="4">
        <v>416</v>
      </c>
      <c r="U121" s="4">
        <v>2</v>
      </c>
    </row>
    <row r="122" spans="4:21">
      <c r="D122" s="4" t="str">
        <f t="shared" si="2"/>
        <v>Pittsburgh Steelers</v>
      </c>
      <c r="E122" s="4" t="str">
        <f t="shared" si="3"/>
        <v>Washington Redskins</v>
      </c>
      <c r="I122" s="4">
        <v>8</v>
      </c>
      <c r="J122" s="4" t="s">
        <v>77</v>
      </c>
      <c r="K122" s="5">
        <v>41575</v>
      </c>
      <c r="L122" s="4" t="s">
        <v>73</v>
      </c>
      <c r="M122" s="4" t="s">
        <v>83</v>
      </c>
      <c r="O122" s="4" t="s">
        <v>88</v>
      </c>
      <c r="P122" s="4">
        <v>27</v>
      </c>
      <c r="Q122" s="4">
        <v>12</v>
      </c>
      <c r="R122" s="4">
        <v>355</v>
      </c>
      <c r="S122" s="4">
        <v>0</v>
      </c>
      <c r="T122" s="4">
        <v>255</v>
      </c>
      <c r="U122" s="4">
        <v>0</v>
      </c>
    </row>
    <row r="123" spans="4:21">
      <c r="D123" s="4" t="str">
        <f t="shared" si="2"/>
        <v>Kansas City Chiefs</v>
      </c>
      <c r="E123" s="4" t="str">
        <f t="shared" si="3"/>
        <v>Oakland Raiders</v>
      </c>
      <c r="I123" s="4">
        <v>8</v>
      </c>
      <c r="J123" s="4" t="s">
        <v>77</v>
      </c>
      <c r="K123" s="5">
        <v>41575</v>
      </c>
      <c r="L123" s="4" t="s">
        <v>73</v>
      </c>
      <c r="M123" s="4" t="s">
        <v>108</v>
      </c>
      <c r="N123" s="4" t="s">
        <v>75</v>
      </c>
      <c r="O123" s="4" t="s">
        <v>93</v>
      </c>
      <c r="P123" s="4">
        <v>26</v>
      </c>
      <c r="Q123" s="4">
        <v>16</v>
      </c>
      <c r="R123" s="4">
        <v>344</v>
      </c>
      <c r="S123" s="4">
        <v>1</v>
      </c>
      <c r="T123" s="4">
        <v>299</v>
      </c>
      <c r="U123" s="4">
        <v>4</v>
      </c>
    </row>
    <row r="124" spans="4:21">
      <c r="D124" s="4" t="str">
        <f t="shared" si="2"/>
        <v>Philadelphia Eagles</v>
      </c>
      <c r="E124" s="4" t="str">
        <f t="shared" si="3"/>
        <v>Atlanta Falcons</v>
      </c>
      <c r="I124" s="4">
        <v>8</v>
      </c>
      <c r="J124" s="4" t="s">
        <v>77</v>
      </c>
      <c r="K124" s="5">
        <v>41575</v>
      </c>
      <c r="L124" s="4" t="s">
        <v>73</v>
      </c>
      <c r="M124" s="4" t="s">
        <v>92</v>
      </c>
      <c r="N124" s="4" t="s">
        <v>75</v>
      </c>
      <c r="O124" s="4" t="s">
        <v>78</v>
      </c>
      <c r="P124" s="4">
        <v>30</v>
      </c>
      <c r="Q124" s="4">
        <v>17</v>
      </c>
      <c r="R124" s="4">
        <v>392</v>
      </c>
      <c r="S124" s="4">
        <v>0</v>
      </c>
      <c r="T124" s="4">
        <v>270</v>
      </c>
      <c r="U124" s="4">
        <v>0</v>
      </c>
    </row>
    <row r="125" spans="4:21">
      <c r="D125" s="4" t="str">
        <f t="shared" si="2"/>
        <v>Green Bay Packers</v>
      </c>
      <c r="E125" s="4" t="str">
        <f t="shared" si="3"/>
        <v>Jacksonville Jaguars</v>
      </c>
      <c r="I125" s="4">
        <v>8</v>
      </c>
      <c r="J125" s="4" t="s">
        <v>77</v>
      </c>
      <c r="K125" s="5">
        <v>41575</v>
      </c>
      <c r="L125" s="4" t="s">
        <v>73</v>
      </c>
      <c r="M125" s="4" t="s">
        <v>85</v>
      </c>
      <c r="O125" s="4" t="s">
        <v>101</v>
      </c>
      <c r="P125" s="4">
        <v>24</v>
      </c>
      <c r="Q125" s="4">
        <v>15</v>
      </c>
      <c r="R125" s="4">
        <v>238</v>
      </c>
      <c r="S125" s="4">
        <v>1</v>
      </c>
      <c r="T125" s="4">
        <v>341</v>
      </c>
      <c r="U125" s="4">
        <v>1</v>
      </c>
    </row>
    <row r="126" spans="4:21">
      <c r="D126" s="4" t="str">
        <f t="shared" si="2"/>
        <v>St. Louis Rams</v>
      </c>
      <c r="E126" s="4" t="str">
        <f t="shared" si="3"/>
        <v>New England Patriots</v>
      </c>
      <c r="I126" s="4">
        <v>8</v>
      </c>
      <c r="J126" s="4" t="s">
        <v>77</v>
      </c>
      <c r="K126" s="5">
        <v>41575</v>
      </c>
      <c r="L126" s="4" t="s">
        <v>73</v>
      </c>
      <c r="M126" s="4" t="s">
        <v>80</v>
      </c>
      <c r="N126" s="4" t="s">
        <v>75</v>
      </c>
      <c r="O126" s="4" t="s">
        <v>97</v>
      </c>
      <c r="P126" s="4">
        <v>45</v>
      </c>
      <c r="Q126" s="4">
        <v>7</v>
      </c>
      <c r="R126" s="4">
        <v>473</v>
      </c>
      <c r="S126" s="4">
        <v>0</v>
      </c>
      <c r="T126" s="4">
        <v>326</v>
      </c>
      <c r="U126" s="4">
        <v>2</v>
      </c>
    </row>
    <row r="127" spans="4:21">
      <c r="D127" s="4" t="str">
        <f t="shared" si="2"/>
        <v>Cleveland Browns</v>
      </c>
      <c r="E127" s="4" t="str">
        <f t="shared" si="3"/>
        <v>San Diego Chargers</v>
      </c>
      <c r="I127" s="4">
        <v>8</v>
      </c>
      <c r="J127" s="4" t="s">
        <v>77</v>
      </c>
      <c r="K127" s="5">
        <v>41575</v>
      </c>
      <c r="L127" s="4" t="s">
        <v>73</v>
      </c>
      <c r="M127" s="4" t="s">
        <v>79</v>
      </c>
      <c r="O127" s="4" t="s">
        <v>107</v>
      </c>
      <c r="P127" s="4">
        <v>7</v>
      </c>
      <c r="Q127" s="4">
        <v>6</v>
      </c>
      <c r="R127" s="4">
        <v>250</v>
      </c>
      <c r="S127" s="4">
        <v>0</v>
      </c>
      <c r="T127" s="4">
        <v>265</v>
      </c>
      <c r="U127" s="4">
        <v>1</v>
      </c>
    </row>
    <row r="128" spans="4:21">
      <c r="D128" s="4" t="str">
        <f t="shared" si="2"/>
        <v>Arizona Cardinals</v>
      </c>
      <c r="E128" s="4" t="str">
        <f t="shared" si="3"/>
        <v>San Francisco 49ers</v>
      </c>
      <c r="I128" s="4">
        <v>8</v>
      </c>
      <c r="J128" s="4" t="s">
        <v>104</v>
      </c>
      <c r="K128" s="5">
        <v>41576</v>
      </c>
      <c r="L128" s="4" t="s">
        <v>73</v>
      </c>
      <c r="M128" s="4" t="s">
        <v>84</v>
      </c>
      <c r="N128" s="4" t="s">
        <v>75</v>
      </c>
      <c r="O128" s="4" t="s">
        <v>86</v>
      </c>
      <c r="P128" s="4">
        <v>24</v>
      </c>
      <c r="Q128" s="4">
        <v>3</v>
      </c>
      <c r="R128" s="4">
        <v>317</v>
      </c>
      <c r="S128" s="4">
        <v>0</v>
      </c>
      <c r="T128" s="4">
        <v>265</v>
      </c>
      <c r="U128" s="4">
        <v>1</v>
      </c>
    </row>
    <row r="129" spans="4:21">
      <c r="D129" s="4" t="str">
        <f t="shared" si="2"/>
        <v>Winner/tie</v>
      </c>
      <c r="E129" s="4" t="str">
        <f t="shared" si="3"/>
        <v>Loser/tie</v>
      </c>
      <c r="I129" s="4" t="s">
        <v>61</v>
      </c>
      <c r="J129" s="4" t="s">
        <v>62</v>
      </c>
      <c r="K129" s="4" t="s">
        <v>63</v>
      </c>
      <c r="M129" s="4" t="s">
        <v>64</v>
      </c>
      <c r="O129" s="4" t="s">
        <v>65</v>
      </c>
      <c r="P129" s="4" t="s">
        <v>66</v>
      </c>
      <c r="Q129" s="4" t="s">
        <v>67</v>
      </c>
      <c r="R129" s="4" t="s">
        <v>68</v>
      </c>
      <c r="S129" s="4" t="s">
        <v>69</v>
      </c>
      <c r="T129" s="4" t="s">
        <v>70</v>
      </c>
      <c r="U129" s="4" t="s">
        <v>71</v>
      </c>
    </row>
    <row r="130" spans="4:21">
      <c r="D130" s="4" t="str">
        <f t="shared" si="2"/>
        <v>San Diego Chargers</v>
      </c>
      <c r="E130" s="4" t="str">
        <f t="shared" si="3"/>
        <v>Kansas City Chiefs</v>
      </c>
      <c r="I130" s="4">
        <v>9</v>
      </c>
      <c r="J130" s="4" t="s">
        <v>109</v>
      </c>
      <c r="K130" s="5">
        <v>41579</v>
      </c>
      <c r="L130" s="4" t="s">
        <v>73</v>
      </c>
      <c r="M130" s="4" t="s">
        <v>107</v>
      </c>
      <c r="O130" s="4" t="s">
        <v>93</v>
      </c>
      <c r="P130" s="4">
        <v>31</v>
      </c>
      <c r="Q130" s="4">
        <v>13</v>
      </c>
      <c r="R130" s="4">
        <v>339</v>
      </c>
      <c r="S130" s="4">
        <v>2</v>
      </c>
      <c r="T130" s="4">
        <v>289</v>
      </c>
      <c r="U130" s="4">
        <v>4</v>
      </c>
    </row>
    <row r="131" spans="4:21">
      <c r="D131" s="4" t="str">
        <f t="shared" si="2"/>
        <v>Cincinnati Bengals</v>
      </c>
      <c r="E131" s="4" t="str">
        <f t="shared" si="3"/>
        <v>Denver Broncos</v>
      </c>
      <c r="I131" s="4">
        <v>9</v>
      </c>
      <c r="J131" s="4" t="s">
        <v>77</v>
      </c>
      <c r="K131" s="5">
        <v>41582</v>
      </c>
      <c r="L131" s="4" t="s">
        <v>73</v>
      </c>
      <c r="M131" s="4" t="s">
        <v>82</v>
      </c>
      <c r="N131" s="4" t="s">
        <v>75</v>
      </c>
      <c r="O131" s="4" t="s">
        <v>106</v>
      </c>
      <c r="P131" s="4">
        <v>31</v>
      </c>
      <c r="Q131" s="4">
        <v>23</v>
      </c>
      <c r="R131" s="4">
        <v>359</v>
      </c>
      <c r="S131" s="4">
        <v>2</v>
      </c>
      <c r="T131" s="4">
        <v>366</v>
      </c>
      <c r="U131" s="4">
        <v>1</v>
      </c>
    </row>
    <row r="132" spans="4:21">
      <c r="D132" s="4" t="str">
        <f t="shared" si="2"/>
        <v>Washington Redskins</v>
      </c>
      <c r="E132" s="4" t="str">
        <f t="shared" si="3"/>
        <v>Carolina Panthers</v>
      </c>
      <c r="I132" s="4">
        <v>9</v>
      </c>
      <c r="J132" s="4" t="s">
        <v>77</v>
      </c>
      <c r="K132" s="5">
        <v>41582</v>
      </c>
      <c r="L132" s="4" t="s">
        <v>73</v>
      </c>
      <c r="M132" s="4" t="s">
        <v>99</v>
      </c>
      <c r="N132" s="4" t="s">
        <v>75</v>
      </c>
      <c r="O132" s="4" t="s">
        <v>88</v>
      </c>
      <c r="P132" s="4">
        <v>21</v>
      </c>
      <c r="Q132" s="4">
        <v>13</v>
      </c>
      <c r="R132" s="4">
        <v>330</v>
      </c>
      <c r="S132" s="4">
        <v>0</v>
      </c>
      <c r="T132" s="4">
        <v>337</v>
      </c>
      <c r="U132" s="4">
        <v>0</v>
      </c>
    </row>
    <row r="133" spans="4:21">
      <c r="D133" s="4" t="str">
        <f t="shared" ref="D133:D196" si="4">IF(N133="@",O133,M133)</f>
        <v>Indianapolis Colts</v>
      </c>
      <c r="E133" s="4" t="str">
        <f t="shared" ref="E133:E196" si="5">IF(N133="@",M133,O133)</f>
        <v>Miami Dolphins</v>
      </c>
      <c r="I133" s="4">
        <v>9</v>
      </c>
      <c r="J133" s="4" t="s">
        <v>77</v>
      </c>
      <c r="K133" s="5">
        <v>41582</v>
      </c>
      <c r="L133" s="4" t="s">
        <v>73</v>
      </c>
      <c r="M133" s="4" t="s">
        <v>91</v>
      </c>
      <c r="O133" s="4" t="s">
        <v>95</v>
      </c>
      <c r="P133" s="4">
        <v>23</v>
      </c>
      <c r="Q133" s="4">
        <v>20</v>
      </c>
      <c r="R133" s="4">
        <v>516</v>
      </c>
      <c r="S133" s="4">
        <v>0</v>
      </c>
      <c r="T133" s="4">
        <v>365</v>
      </c>
      <c r="U133" s="4">
        <v>0</v>
      </c>
    </row>
    <row r="134" spans="4:21">
      <c r="D134" s="4" t="str">
        <f t="shared" si="4"/>
        <v>Houston Texans</v>
      </c>
      <c r="E134" s="4" t="str">
        <f t="shared" si="5"/>
        <v>Buffalo Bills</v>
      </c>
      <c r="I134" s="4">
        <v>9</v>
      </c>
      <c r="J134" s="4" t="s">
        <v>77</v>
      </c>
      <c r="K134" s="5">
        <v>41582</v>
      </c>
      <c r="L134" s="4" t="s">
        <v>73</v>
      </c>
      <c r="M134" s="4" t="s">
        <v>94</v>
      </c>
      <c r="O134" s="4" t="s">
        <v>103</v>
      </c>
      <c r="P134" s="4">
        <v>21</v>
      </c>
      <c r="Q134" s="4">
        <v>9</v>
      </c>
      <c r="R134" s="4">
        <v>374</v>
      </c>
      <c r="S134" s="4">
        <v>0</v>
      </c>
      <c r="T134" s="4">
        <v>304</v>
      </c>
      <c r="U134" s="4">
        <v>1</v>
      </c>
    </row>
    <row r="135" spans="4:21">
      <c r="D135" s="4" t="str">
        <f t="shared" si="4"/>
        <v>Tennessee Titans</v>
      </c>
      <c r="E135" s="4" t="str">
        <f t="shared" si="5"/>
        <v>Chicago Bears</v>
      </c>
      <c r="I135" s="4">
        <v>9</v>
      </c>
      <c r="J135" s="4" t="s">
        <v>77</v>
      </c>
      <c r="K135" s="5">
        <v>41582</v>
      </c>
      <c r="L135" s="4" t="s">
        <v>73</v>
      </c>
      <c r="M135" s="4" t="s">
        <v>90</v>
      </c>
      <c r="N135" s="4" t="s">
        <v>75</v>
      </c>
      <c r="O135" s="4" t="s">
        <v>81</v>
      </c>
      <c r="P135" s="4">
        <v>51</v>
      </c>
      <c r="Q135" s="4">
        <v>20</v>
      </c>
      <c r="R135" s="4">
        <v>365</v>
      </c>
      <c r="S135" s="4">
        <v>1</v>
      </c>
      <c r="T135" s="4">
        <v>339</v>
      </c>
      <c r="U135" s="4">
        <v>5</v>
      </c>
    </row>
    <row r="136" spans="4:21">
      <c r="D136" s="4" t="str">
        <f t="shared" si="4"/>
        <v>Jacksonville Jaguars</v>
      </c>
      <c r="E136" s="4" t="str">
        <f t="shared" si="5"/>
        <v>Detroit Lions</v>
      </c>
      <c r="I136" s="4">
        <v>9</v>
      </c>
      <c r="J136" s="4" t="s">
        <v>77</v>
      </c>
      <c r="K136" s="5">
        <v>41582</v>
      </c>
      <c r="L136" s="4" t="s">
        <v>73</v>
      </c>
      <c r="M136" s="4" t="s">
        <v>96</v>
      </c>
      <c r="N136" s="4" t="s">
        <v>75</v>
      </c>
      <c r="O136" s="4" t="s">
        <v>101</v>
      </c>
      <c r="P136" s="4">
        <v>31</v>
      </c>
      <c r="Q136" s="4">
        <v>14</v>
      </c>
      <c r="R136" s="4">
        <v>434</v>
      </c>
      <c r="S136" s="4">
        <v>0</v>
      </c>
      <c r="T136" s="4">
        <v>279</v>
      </c>
      <c r="U136" s="4">
        <v>2</v>
      </c>
    </row>
    <row r="137" spans="4:21">
      <c r="D137" s="4" t="str">
        <f t="shared" si="4"/>
        <v>Atlanta Falcons</v>
      </c>
      <c r="E137" s="4" t="str">
        <f t="shared" si="5"/>
        <v>Dallas Cowboys</v>
      </c>
      <c r="I137" s="4">
        <v>9</v>
      </c>
      <c r="J137" s="4" t="s">
        <v>77</v>
      </c>
      <c r="K137" s="5">
        <v>41582</v>
      </c>
      <c r="L137" s="4" t="s">
        <v>73</v>
      </c>
      <c r="M137" s="4" t="s">
        <v>92</v>
      </c>
      <c r="O137" s="4" t="s">
        <v>74</v>
      </c>
      <c r="P137" s="4">
        <v>19</v>
      </c>
      <c r="Q137" s="4">
        <v>13</v>
      </c>
      <c r="R137" s="4">
        <v>453</v>
      </c>
      <c r="S137" s="4">
        <v>0</v>
      </c>
      <c r="T137" s="4">
        <v>377</v>
      </c>
      <c r="U137" s="4">
        <v>0</v>
      </c>
    </row>
    <row r="138" spans="4:21">
      <c r="D138" s="4" t="str">
        <f t="shared" si="4"/>
        <v>Oakland Raiders</v>
      </c>
      <c r="E138" s="4" t="str">
        <f t="shared" si="5"/>
        <v>Tampa Bay Buccaneers</v>
      </c>
      <c r="I138" s="4">
        <v>9</v>
      </c>
      <c r="J138" s="4" t="s">
        <v>77</v>
      </c>
      <c r="K138" s="5">
        <v>41582</v>
      </c>
      <c r="L138" s="4" t="s">
        <v>73</v>
      </c>
      <c r="M138" s="4" t="s">
        <v>98</v>
      </c>
      <c r="N138" s="4" t="s">
        <v>75</v>
      </c>
      <c r="O138" s="4" t="s">
        <v>108</v>
      </c>
      <c r="P138" s="4">
        <v>42</v>
      </c>
      <c r="Q138" s="4">
        <v>32</v>
      </c>
      <c r="R138" s="4">
        <v>515</v>
      </c>
      <c r="S138" s="4">
        <v>1</v>
      </c>
      <c r="T138" s="4">
        <v>424</v>
      </c>
      <c r="U138" s="4">
        <v>3</v>
      </c>
    </row>
    <row r="139" spans="4:21">
      <c r="D139" s="4" t="str">
        <f t="shared" si="4"/>
        <v>Cleveland Browns</v>
      </c>
      <c r="E139" s="4" t="str">
        <f t="shared" si="5"/>
        <v>Baltimore Ravens</v>
      </c>
      <c r="I139" s="4">
        <v>9</v>
      </c>
      <c r="J139" s="4" t="s">
        <v>77</v>
      </c>
      <c r="K139" s="5">
        <v>41582</v>
      </c>
      <c r="L139" s="4" t="s">
        <v>73</v>
      </c>
      <c r="M139" s="4" t="s">
        <v>105</v>
      </c>
      <c r="N139" s="4" t="s">
        <v>75</v>
      </c>
      <c r="O139" s="4" t="s">
        <v>79</v>
      </c>
      <c r="P139" s="4">
        <v>25</v>
      </c>
      <c r="Q139" s="4">
        <v>15</v>
      </c>
      <c r="R139" s="4">
        <v>282</v>
      </c>
      <c r="S139" s="4">
        <v>0</v>
      </c>
      <c r="T139" s="4">
        <v>290</v>
      </c>
      <c r="U139" s="4">
        <v>2</v>
      </c>
    </row>
    <row r="140" spans="4:21">
      <c r="D140" s="4" t="str">
        <f t="shared" si="4"/>
        <v>Seattle Seahawks</v>
      </c>
      <c r="E140" s="4" t="str">
        <f t="shared" si="5"/>
        <v>Minnesota Vikings</v>
      </c>
      <c r="I140" s="4">
        <v>9</v>
      </c>
      <c r="J140" s="4" t="s">
        <v>77</v>
      </c>
      <c r="K140" s="5">
        <v>41582</v>
      </c>
      <c r="L140" s="4" t="s">
        <v>73</v>
      </c>
      <c r="M140" s="4" t="s">
        <v>87</v>
      </c>
      <c r="O140" s="4" t="s">
        <v>100</v>
      </c>
      <c r="P140" s="4">
        <v>30</v>
      </c>
      <c r="Q140" s="4">
        <v>20</v>
      </c>
      <c r="R140" s="4">
        <v>385</v>
      </c>
      <c r="S140" s="4">
        <v>0</v>
      </c>
      <c r="T140" s="4">
        <v>287</v>
      </c>
      <c r="U140" s="4">
        <v>2</v>
      </c>
    </row>
    <row r="141" spans="4:21">
      <c r="D141" s="4" t="str">
        <f t="shared" si="4"/>
        <v>Green Bay Packers</v>
      </c>
      <c r="E141" s="4" t="str">
        <f t="shared" si="5"/>
        <v>Arizona Cardinals</v>
      </c>
      <c r="I141" s="4">
        <v>9</v>
      </c>
      <c r="J141" s="4" t="s">
        <v>77</v>
      </c>
      <c r="K141" s="5">
        <v>41582</v>
      </c>
      <c r="L141" s="4" t="s">
        <v>73</v>
      </c>
      <c r="M141" s="4" t="s">
        <v>85</v>
      </c>
      <c r="O141" s="4" t="s">
        <v>86</v>
      </c>
      <c r="P141" s="4">
        <v>31</v>
      </c>
      <c r="Q141" s="4">
        <v>17</v>
      </c>
      <c r="R141" s="4">
        <v>384</v>
      </c>
      <c r="S141" s="4">
        <v>1</v>
      </c>
      <c r="T141" s="4">
        <v>340</v>
      </c>
      <c r="U141" s="4">
        <v>2</v>
      </c>
    </row>
    <row r="142" spans="4:21">
      <c r="D142" s="4" t="str">
        <f t="shared" si="4"/>
        <v>New York Giants</v>
      </c>
      <c r="E142" s="4" t="str">
        <f t="shared" si="5"/>
        <v>Pittsburgh Steelers</v>
      </c>
      <c r="I142" s="4">
        <v>9</v>
      </c>
      <c r="J142" s="4" t="s">
        <v>77</v>
      </c>
      <c r="K142" s="5">
        <v>41582</v>
      </c>
      <c r="L142" s="4" t="s">
        <v>73</v>
      </c>
      <c r="M142" s="4" t="s">
        <v>83</v>
      </c>
      <c r="N142" s="4" t="s">
        <v>75</v>
      </c>
      <c r="O142" s="4" t="s">
        <v>76</v>
      </c>
      <c r="P142" s="4">
        <v>24</v>
      </c>
      <c r="Q142" s="4">
        <v>20</v>
      </c>
      <c r="R142" s="4">
        <v>349</v>
      </c>
      <c r="S142" s="4">
        <v>2</v>
      </c>
      <c r="T142" s="4">
        <v>182</v>
      </c>
      <c r="U142" s="4">
        <v>1</v>
      </c>
    </row>
    <row r="143" spans="4:21">
      <c r="D143" s="4" t="str">
        <f t="shared" si="4"/>
        <v>New Orleans Saints</v>
      </c>
      <c r="E143" s="4" t="str">
        <f t="shared" si="5"/>
        <v>Philadelphia Eagles</v>
      </c>
      <c r="I143" s="4">
        <v>9</v>
      </c>
      <c r="J143" s="4" t="s">
        <v>104</v>
      </c>
      <c r="K143" s="5">
        <v>41583</v>
      </c>
      <c r="L143" s="4" t="s">
        <v>73</v>
      </c>
      <c r="M143" s="4" t="s">
        <v>89</v>
      </c>
      <c r="O143" s="4" t="s">
        <v>78</v>
      </c>
      <c r="P143" s="4">
        <v>28</v>
      </c>
      <c r="Q143" s="4">
        <v>13</v>
      </c>
      <c r="R143" s="4">
        <v>371</v>
      </c>
      <c r="S143" s="4">
        <v>2</v>
      </c>
      <c r="T143" s="4">
        <v>447</v>
      </c>
      <c r="U143" s="4">
        <v>2</v>
      </c>
    </row>
    <row r="144" spans="4:21">
      <c r="D144" s="4" t="str">
        <f t="shared" si="4"/>
        <v>Winner/tie</v>
      </c>
      <c r="E144" s="4" t="str">
        <f t="shared" si="5"/>
        <v>Loser/tie</v>
      </c>
      <c r="I144" s="4" t="s">
        <v>61</v>
      </c>
      <c r="J144" s="4" t="s">
        <v>62</v>
      </c>
      <c r="K144" s="4" t="s">
        <v>63</v>
      </c>
      <c r="M144" s="4" t="s">
        <v>64</v>
      </c>
      <c r="O144" s="4" t="s">
        <v>65</v>
      </c>
      <c r="P144" s="4" t="s">
        <v>66</v>
      </c>
      <c r="Q144" s="4" t="s">
        <v>67</v>
      </c>
      <c r="R144" s="4" t="s">
        <v>68</v>
      </c>
      <c r="S144" s="4" t="s">
        <v>69</v>
      </c>
      <c r="T144" s="4" t="s">
        <v>70</v>
      </c>
      <c r="U144" s="4" t="s">
        <v>71</v>
      </c>
    </row>
    <row r="145" spans="4:21">
      <c r="D145" s="4" t="str">
        <f t="shared" si="4"/>
        <v>Jacksonville Jaguars</v>
      </c>
      <c r="E145" s="4" t="str">
        <f t="shared" si="5"/>
        <v>Indianapolis Colts</v>
      </c>
      <c r="I145" s="4">
        <v>10</v>
      </c>
      <c r="J145" s="4" t="s">
        <v>109</v>
      </c>
      <c r="K145" s="5">
        <v>41586</v>
      </c>
      <c r="L145" s="4" t="s">
        <v>73</v>
      </c>
      <c r="M145" s="4" t="s">
        <v>91</v>
      </c>
      <c r="N145" s="4" t="s">
        <v>75</v>
      </c>
      <c r="O145" s="4" t="s">
        <v>101</v>
      </c>
      <c r="P145" s="4">
        <v>27</v>
      </c>
      <c r="Q145" s="4">
        <v>10</v>
      </c>
      <c r="R145" s="4">
        <v>359</v>
      </c>
      <c r="S145" s="4">
        <v>2</v>
      </c>
      <c r="T145" s="4">
        <v>337</v>
      </c>
      <c r="U145" s="4">
        <v>3</v>
      </c>
    </row>
    <row r="146" spans="4:21">
      <c r="D146" s="4" t="str">
        <f t="shared" si="4"/>
        <v>Chicago Bears</v>
      </c>
      <c r="E146" s="4" t="str">
        <f t="shared" si="5"/>
        <v>Houston Texans</v>
      </c>
      <c r="I146" s="4">
        <v>10</v>
      </c>
      <c r="J146" s="4" t="s">
        <v>77</v>
      </c>
      <c r="K146" s="5">
        <v>41589</v>
      </c>
      <c r="L146" s="4" t="s">
        <v>73</v>
      </c>
      <c r="M146" s="4" t="s">
        <v>94</v>
      </c>
      <c r="N146" s="4" t="s">
        <v>75</v>
      </c>
      <c r="O146" s="4" t="s">
        <v>90</v>
      </c>
      <c r="P146" s="4">
        <v>13</v>
      </c>
      <c r="Q146" s="4">
        <v>6</v>
      </c>
      <c r="R146" s="4">
        <v>215</v>
      </c>
      <c r="S146" s="4">
        <v>2</v>
      </c>
      <c r="T146" s="4">
        <v>249</v>
      </c>
      <c r="U146" s="4">
        <v>4</v>
      </c>
    </row>
    <row r="147" spans="4:21">
      <c r="D147" s="4" t="str">
        <f t="shared" si="4"/>
        <v>Baltimore Ravens</v>
      </c>
      <c r="E147" s="4" t="str">
        <f t="shared" si="5"/>
        <v>Oakland Raiders</v>
      </c>
      <c r="I147" s="4">
        <v>10</v>
      </c>
      <c r="J147" s="4" t="s">
        <v>77</v>
      </c>
      <c r="K147" s="5">
        <v>41589</v>
      </c>
      <c r="L147" s="4" t="s">
        <v>73</v>
      </c>
      <c r="M147" s="4" t="s">
        <v>105</v>
      </c>
      <c r="O147" s="4" t="s">
        <v>108</v>
      </c>
      <c r="P147" s="4">
        <v>55</v>
      </c>
      <c r="Q147" s="4">
        <v>20</v>
      </c>
      <c r="R147" s="4">
        <v>419</v>
      </c>
      <c r="S147" s="4">
        <v>1</v>
      </c>
      <c r="T147" s="4">
        <v>422</v>
      </c>
      <c r="U147" s="4">
        <v>3</v>
      </c>
    </row>
    <row r="148" spans="4:21">
      <c r="D148" s="4" t="str">
        <f t="shared" si="4"/>
        <v>New England Patriots</v>
      </c>
      <c r="E148" s="4" t="str">
        <f t="shared" si="5"/>
        <v>Buffalo Bills</v>
      </c>
      <c r="I148" s="4">
        <v>10</v>
      </c>
      <c r="J148" s="4" t="s">
        <v>77</v>
      </c>
      <c r="K148" s="5">
        <v>41589</v>
      </c>
      <c r="L148" s="4" t="s">
        <v>73</v>
      </c>
      <c r="M148" s="4" t="s">
        <v>80</v>
      </c>
      <c r="O148" s="4" t="s">
        <v>103</v>
      </c>
      <c r="P148" s="4">
        <v>37</v>
      </c>
      <c r="Q148" s="4">
        <v>31</v>
      </c>
      <c r="R148" s="4">
        <v>347</v>
      </c>
      <c r="S148" s="4">
        <v>0</v>
      </c>
      <c r="T148" s="4">
        <v>481</v>
      </c>
      <c r="U148" s="4">
        <v>3</v>
      </c>
    </row>
    <row r="149" spans="4:21">
      <c r="D149" s="4" t="str">
        <f t="shared" si="4"/>
        <v>Cincinnati Bengals</v>
      </c>
      <c r="E149" s="4" t="str">
        <f t="shared" si="5"/>
        <v>New York Giants</v>
      </c>
      <c r="I149" s="4">
        <v>10</v>
      </c>
      <c r="J149" s="4" t="s">
        <v>77</v>
      </c>
      <c r="K149" s="5">
        <v>41589</v>
      </c>
      <c r="L149" s="4" t="s">
        <v>73</v>
      </c>
      <c r="M149" s="4" t="s">
        <v>106</v>
      </c>
      <c r="O149" s="4" t="s">
        <v>76</v>
      </c>
      <c r="P149" s="4">
        <v>31</v>
      </c>
      <c r="Q149" s="4">
        <v>13</v>
      </c>
      <c r="R149" s="4">
        <v>275</v>
      </c>
      <c r="S149" s="4">
        <v>1</v>
      </c>
      <c r="T149" s="4">
        <v>318</v>
      </c>
      <c r="U149" s="4">
        <v>4</v>
      </c>
    </row>
    <row r="150" spans="4:21">
      <c r="D150" s="4" t="str">
        <f t="shared" si="4"/>
        <v>Philadelphia Eagles</v>
      </c>
      <c r="E150" s="4" t="str">
        <f t="shared" si="5"/>
        <v>Dallas Cowboys</v>
      </c>
      <c r="I150" s="4">
        <v>10</v>
      </c>
      <c r="J150" s="4" t="s">
        <v>77</v>
      </c>
      <c r="K150" s="5">
        <v>41589</v>
      </c>
      <c r="L150" s="4" t="s">
        <v>73</v>
      </c>
      <c r="M150" s="4" t="s">
        <v>74</v>
      </c>
      <c r="N150" s="4" t="s">
        <v>75</v>
      </c>
      <c r="O150" s="4" t="s">
        <v>78</v>
      </c>
      <c r="P150" s="4">
        <v>38</v>
      </c>
      <c r="Q150" s="4">
        <v>23</v>
      </c>
      <c r="R150" s="4">
        <v>294</v>
      </c>
      <c r="S150" s="4">
        <v>0</v>
      </c>
      <c r="T150" s="4">
        <v>369</v>
      </c>
      <c r="U150" s="4">
        <v>2</v>
      </c>
    </row>
    <row r="151" spans="4:21">
      <c r="D151" s="4" t="str">
        <f t="shared" si="4"/>
        <v>San Francisco 49ers</v>
      </c>
      <c r="E151" s="4" t="str">
        <f t="shared" si="5"/>
        <v>St. Louis Rams</v>
      </c>
      <c r="I151" s="4">
        <v>10</v>
      </c>
      <c r="J151" s="4" t="s">
        <v>77</v>
      </c>
      <c r="K151" s="5">
        <v>41589</v>
      </c>
      <c r="L151" s="4" t="s">
        <v>73</v>
      </c>
      <c r="M151" s="4" t="s">
        <v>84</v>
      </c>
      <c r="O151" s="4" t="s">
        <v>97</v>
      </c>
      <c r="P151" s="4">
        <v>24</v>
      </c>
      <c r="Q151" s="4">
        <v>24</v>
      </c>
      <c r="R151" s="4">
        <v>341</v>
      </c>
      <c r="S151" s="4">
        <v>0</v>
      </c>
      <c r="T151" s="4">
        <v>458</v>
      </c>
      <c r="U151" s="4">
        <v>1</v>
      </c>
    </row>
    <row r="152" spans="4:21">
      <c r="D152" s="4" t="str">
        <f t="shared" si="4"/>
        <v>New Orleans Saints</v>
      </c>
      <c r="E152" s="4" t="str">
        <f t="shared" si="5"/>
        <v>Atlanta Falcons</v>
      </c>
      <c r="I152" s="4">
        <v>10</v>
      </c>
      <c r="J152" s="4" t="s">
        <v>77</v>
      </c>
      <c r="K152" s="5">
        <v>41589</v>
      </c>
      <c r="L152" s="4" t="s">
        <v>73</v>
      </c>
      <c r="M152" s="4" t="s">
        <v>89</v>
      </c>
      <c r="O152" s="4" t="s">
        <v>92</v>
      </c>
      <c r="P152" s="4">
        <v>31</v>
      </c>
      <c r="Q152" s="4">
        <v>27</v>
      </c>
      <c r="R152" s="4">
        <v>440</v>
      </c>
      <c r="S152" s="4">
        <v>1</v>
      </c>
      <c r="T152" s="4">
        <v>454</v>
      </c>
      <c r="U152" s="4">
        <v>1</v>
      </c>
    </row>
    <row r="153" spans="4:21">
      <c r="D153" s="4" t="str">
        <f t="shared" si="4"/>
        <v>Seattle Seahawks</v>
      </c>
      <c r="E153" s="4" t="str">
        <f t="shared" si="5"/>
        <v>New York Jets</v>
      </c>
      <c r="I153" s="4">
        <v>10</v>
      </c>
      <c r="J153" s="4" t="s">
        <v>77</v>
      </c>
      <c r="K153" s="5">
        <v>41589</v>
      </c>
      <c r="L153" s="4" t="s">
        <v>73</v>
      </c>
      <c r="M153" s="4" t="s">
        <v>87</v>
      </c>
      <c r="O153" s="4" t="s">
        <v>102</v>
      </c>
      <c r="P153" s="4">
        <v>28</v>
      </c>
      <c r="Q153" s="4">
        <v>7</v>
      </c>
      <c r="R153" s="4">
        <v>363</v>
      </c>
      <c r="S153" s="4">
        <v>2</v>
      </c>
      <c r="T153" s="4">
        <v>185</v>
      </c>
      <c r="U153" s="4">
        <v>3</v>
      </c>
    </row>
    <row r="154" spans="4:21">
      <c r="D154" s="4" t="str">
        <f t="shared" si="4"/>
        <v>Tampa Bay Buccaneers</v>
      </c>
      <c r="E154" s="4" t="str">
        <f t="shared" si="5"/>
        <v>San Diego Chargers</v>
      </c>
      <c r="I154" s="4">
        <v>10</v>
      </c>
      <c r="J154" s="4" t="s">
        <v>77</v>
      </c>
      <c r="K154" s="5">
        <v>41589</v>
      </c>
      <c r="L154" s="4" t="s">
        <v>73</v>
      </c>
      <c r="M154" s="4" t="s">
        <v>98</v>
      </c>
      <c r="O154" s="4" t="s">
        <v>107</v>
      </c>
      <c r="P154" s="4">
        <v>34</v>
      </c>
      <c r="Q154" s="4">
        <v>24</v>
      </c>
      <c r="R154" s="4">
        <v>279</v>
      </c>
      <c r="S154" s="4">
        <v>0</v>
      </c>
      <c r="T154" s="4">
        <v>426</v>
      </c>
      <c r="U154" s="4">
        <v>2</v>
      </c>
    </row>
    <row r="155" spans="4:21">
      <c r="D155" s="4" t="str">
        <f t="shared" si="4"/>
        <v>Carolina Panthers</v>
      </c>
      <c r="E155" s="4" t="str">
        <f t="shared" si="5"/>
        <v>Denver Broncos</v>
      </c>
      <c r="I155" s="4">
        <v>10</v>
      </c>
      <c r="J155" s="4" t="s">
        <v>77</v>
      </c>
      <c r="K155" s="5">
        <v>41589</v>
      </c>
      <c r="L155" s="4" t="s">
        <v>73</v>
      </c>
      <c r="M155" s="4" t="s">
        <v>82</v>
      </c>
      <c r="N155" s="4" t="s">
        <v>75</v>
      </c>
      <c r="O155" s="4" t="s">
        <v>99</v>
      </c>
      <c r="P155" s="4">
        <v>36</v>
      </c>
      <c r="Q155" s="4">
        <v>14</v>
      </c>
      <c r="R155" s="4">
        <v>360</v>
      </c>
      <c r="S155" s="4">
        <v>2</v>
      </c>
      <c r="T155" s="4">
        <v>250</v>
      </c>
      <c r="U155" s="4">
        <v>2</v>
      </c>
    </row>
    <row r="156" spans="4:21">
      <c r="D156" s="4" t="str">
        <f t="shared" si="4"/>
        <v>Minnesota Vikings</v>
      </c>
      <c r="E156" s="4" t="str">
        <f t="shared" si="5"/>
        <v>Detroit Lions</v>
      </c>
      <c r="I156" s="4">
        <v>10</v>
      </c>
      <c r="J156" s="4" t="s">
        <v>77</v>
      </c>
      <c r="K156" s="5">
        <v>41589</v>
      </c>
      <c r="L156" s="4" t="s">
        <v>73</v>
      </c>
      <c r="M156" s="4" t="s">
        <v>100</v>
      </c>
      <c r="O156" s="4" t="s">
        <v>96</v>
      </c>
      <c r="P156" s="4">
        <v>34</v>
      </c>
      <c r="Q156" s="4">
        <v>24</v>
      </c>
      <c r="R156" s="4">
        <v>403</v>
      </c>
      <c r="S156" s="4">
        <v>0</v>
      </c>
      <c r="T156" s="4">
        <v>368</v>
      </c>
      <c r="U156" s="4">
        <v>2</v>
      </c>
    </row>
    <row r="157" spans="4:21">
      <c r="D157" s="4" t="str">
        <f t="shared" si="4"/>
        <v>Miami Dolphins</v>
      </c>
      <c r="E157" s="4" t="str">
        <f t="shared" si="5"/>
        <v>Tennessee Titans</v>
      </c>
      <c r="I157" s="4">
        <v>10</v>
      </c>
      <c r="J157" s="4" t="s">
        <v>77</v>
      </c>
      <c r="K157" s="5">
        <v>41589</v>
      </c>
      <c r="L157" s="4" t="s">
        <v>73</v>
      </c>
      <c r="M157" s="4" t="s">
        <v>81</v>
      </c>
      <c r="N157" s="4" t="s">
        <v>75</v>
      </c>
      <c r="O157" s="4" t="s">
        <v>95</v>
      </c>
      <c r="P157" s="4">
        <v>37</v>
      </c>
      <c r="Q157" s="4">
        <v>3</v>
      </c>
      <c r="R157" s="4">
        <v>293</v>
      </c>
      <c r="S157" s="4">
        <v>0</v>
      </c>
      <c r="T157" s="4">
        <v>255</v>
      </c>
      <c r="U157" s="4">
        <v>4</v>
      </c>
    </row>
    <row r="158" spans="4:21">
      <c r="D158" s="4" t="str">
        <f t="shared" si="4"/>
        <v>Pittsburgh Steelers</v>
      </c>
      <c r="E158" s="4" t="str">
        <f t="shared" si="5"/>
        <v>Kansas City Chiefs</v>
      </c>
      <c r="I158" s="4">
        <v>10</v>
      </c>
      <c r="J158" s="4" t="s">
        <v>104</v>
      </c>
      <c r="K158" s="5">
        <v>41590</v>
      </c>
      <c r="L158" s="4" t="s">
        <v>73</v>
      </c>
      <c r="M158" s="4" t="s">
        <v>83</v>
      </c>
      <c r="O158" s="4" t="s">
        <v>93</v>
      </c>
      <c r="P158" s="4">
        <v>16</v>
      </c>
      <c r="Q158" s="4">
        <v>13</v>
      </c>
      <c r="R158" s="4">
        <v>249</v>
      </c>
      <c r="S158" s="4">
        <v>1</v>
      </c>
      <c r="T158" s="4">
        <v>290</v>
      </c>
      <c r="U158" s="4">
        <v>1</v>
      </c>
    </row>
    <row r="159" spans="4:21">
      <c r="D159" s="4" t="str">
        <f t="shared" si="4"/>
        <v>Winner/tie</v>
      </c>
      <c r="E159" s="4" t="str">
        <f t="shared" si="5"/>
        <v>Loser/tie</v>
      </c>
      <c r="I159" s="4" t="s">
        <v>61</v>
      </c>
      <c r="J159" s="4" t="s">
        <v>62</v>
      </c>
      <c r="K159" s="4" t="s">
        <v>63</v>
      </c>
      <c r="M159" s="4" t="s">
        <v>64</v>
      </c>
      <c r="O159" s="4" t="s">
        <v>65</v>
      </c>
      <c r="P159" s="4" t="s">
        <v>66</v>
      </c>
      <c r="Q159" s="4" t="s">
        <v>67</v>
      </c>
      <c r="R159" s="4" t="s">
        <v>68</v>
      </c>
      <c r="S159" s="4" t="s">
        <v>69</v>
      </c>
      <c r="T159" s="4" t="s">
        <v>70</v>
      </c>
      <c r="U159" s="4" t="s">
        <v>71</v>
      </c>
    </row>
    <row r="160" spans="4:21">
      <c r="D160" s="4" t="str">
        <f t="shared" si="4"/>
        <v>Buffalo Bills</v>
      </c>
      <c r="E160" s="4" t="str">
        <f t="shared" si="5"/>
        <v>Miami Dolphins</v>
      </c>
      <c r="I160" s="4">
        <v>11</v>
      </c>
      <c r="J160" s="4" t="s">
        <v>109</v>
      </c>
      <c r="K160" s="5">
        <v>41593</v>
      </c>
      <c r="L160" s="4" t="s">
        <v>73</v>
      </c>
      <c r="M160" s="4" t="s">
        <v>103</v>
      </c>
      <c r="O160" s="4" t="s">
        <v>95</v>
      </c>
      <c r="P160" s="4">
        <v>19</v>
      </c>
      <c r="Q160" s="4">
        <v>14</v>
      </c>
      <c r="R160" s="4">
        <v>281</v>
      </c>
      <c r="S160" s="4">
        <v>0</v>
      </c>
      <c r="T160" s="4">
        <v>184</v>
      </c>
      <c r="U160" s="4">
        <v>3</v>
      </c>
    </row>
    <row r="161" spans="4:21">
      <c r="D161" s="4" t="str">
        <f t="shared" si="4"/>
        <v>St. Louis Rams</v>
      </c>
      <c r="E161" s="4" t="str">
        <f t="shared" si="5"/>
        <v>New York Jets</v>
      </c>
      <c r="I161" s="4">
        <v>11</v>
      </c>
      <c r="J161" s="4" t="s">
        <v>77</v>
      </c>
      <c r="K161" s="5">
        <v>41596</v>
      </c>
      <c r="L161" s="4" t="s">
        <v>73</v>
      </c>
      <c r="M161" s="4" t="s">
        <v>102</v>
      </c>
      <c r="N161" s="4" t="s">
        <v>75</v>
      </c>
      <c r="O161" s="4" t="s">
        <v>97</v>
      </c>
      <c r="P161" s="4">
        <v>27</v>
      </c>
      <c r="Q161" s="4">
        <v>13</v>
      </c>
      <c r="R161" s="4">
        <v>289</v>
      </c>
      <c r="S161" s="4">
        <v>0</v>
      </c>
      <c r="T161" s="4">
        <v>281</v>
      </c>
      <c r="U161" s="4">
        <v>3</v>
      </c>
    </row>
    <row r="162" spans="4:21">
      <c r="D162" s="4" t="str">
        <f t="shared" si="4"/>
        <v>Carolina Panthers</v>
      </c>
      <c r="E162" s="4" t="str">
        <f t="shared" si="5"/>
        <v>Tampa Bay Buccaneers</v>
      </c>
      <c r="I162" s="4">
        <v>11</v>
      </c>
      <c r="J162" s="4" t="s">
        <v>77</v>
      </c>
      <c r="K162" s="5">
        <v>41596</v>
      </c>
      <c r="L162" s="4" t="s">
        <v>73</v>
      </c>
      <c r="M162" s="4" t="s">
        <v>98</v>
      </c>
      <c r="N162" s="4" t="s">
        <v>75</v>
      </c>
      <c r="O162" s="4" t="s">
        <v>99</v>
      </c>
      <c r="P162" s="4">
        <v>27</v>
      </c>
      <c r="Q162" s="4">
        <v>21</v>
      </c>
      <c r="R162" s="4">
        <v>403</v>
      </c>
      <c r="S162" s="4">
        <v>3</v>
      </c>
      <c r="T162" s="4">
        <v>331</v>
      </c>
      <c r="U162" s="4">
        <v>1</v>
      </c>
    </row>
    <row r="163" spans="4:21">
      <c r="D163" s="4" t="str">
        <f t="shared" si="4"/>
        <v>Dallas Cowboys</v>
      </c>
      <c r="E163" s="4" t="str">
        <f t="shared" si="5"/>
        <v>Cleveland Browns</v>
      </c>
      <c r="I163" s="4">
        <v>11</v>
      </c>
      <c r="J163" s="4" t="s">
        <v>77</v>
      </c>
      <c r="K163" s="5">
        <v>41596</v>
      </c>
      <c r="L163" s="4" t="s">
        <v>73</v>
      </c>
      <c r="M163" s="4" t="s">
        <v>74</v>
      </c>
      <c r="O163" s="4" t="s">
        <v>79</v>
      </c>
      <c r="P163" s="4">
        <v>23</v>
      </c>
      <c r="Q163" s="4">
        <v>20</v>
      </c>
      <c r="R163" s="4">
        <v>320</v>
      </c>
      <c r="S163" s="4">
        <v>1</v>
      </c>
      <c r="T163" s="4">
        <v>311</v>
      </c>
      <c r="U163" s="4">
        <v>1</v>
      </c>
    </row>
    <row r="164" spans="4:21">
      <c r="D164" s="4" t="str">
        <f t="shared" si="4"/>
        <v>Oakland Raiders</v>
      </c>
      <c r="E164" s="4" t="str">
        <f t="shared" si="5"/>
        <v>New Orleans Saints</v>
      </c>
      <c r="I164" s="4">
        <v>11</v>
      </c>
      <c r="J164" s="4" t="s">
        <v>77</v>
      </c>
      <c r="K164" s="5">
        <v>41596</v>
      </c>
      <c r="L164" s="4" t="s">
        <v>73</v>
      </c>
      <c r="M164" s="4" t="s">
        <v>89</v>
      </c>
      <c r="N164" s="4" t="s">
        <v>75</v>
      </c>
      <c r="O164" s="4" t="s">
        <v>108</v>
      </c>
      <c r="P164" s="4">
        <v>38</v>
      </c>
      <c r="Q164" s="4">
        <v>17</v>
      </c>
      <c r="R164" s="4">
        <v>380</v>
      </c>
      <c r="S164" s="4">
        <v>0</v>
      </c>
      <c r="T164" s="4">
        <v>404</v>
      </c>
      <c r="U164" s="4">
        <v>2</v>
      </c>
    </row>
    <row r="165" spans="4:21">
      <c r="D165" s="4" t="str">
        <f t="shared" si="4"/>
        <v>New England Patriots</v>
      </c>
      <c r="E165" s="4" t="str">
        <f t="shared" si="5"/>
        <v>Indianapolis Colts</v>
      </c>
      <c r="I165" s="4">
        <v>11</v>
      </c>
      <c r="J165" s="4" t="s">
        <v>77</v>
      </c>
      <c r="K165" s="5">
        <v>41596</v>
      </c>
      <c r="L165" s="4" t="s">
        <v>73</v>
      </c>
      <c r="M165" s="4" t="s">
        <v>80</v>
      </c>
      <c r="O165" s="4" t="s">
        <v>91</v>
      </c>
      <c r="P165" s="4">
        <v>59</v>
      </c>
      <c r="Q165" s="4">
        <v>24</v>
      </c>
      <c r="R165" s="4">
        <v>446</v>
      </c>
      <c r="S165" s="4">
        <v>0</v>
      </c>
      <c r="T165" s="4">
        <v>448</v>
      </c>
      <c r="U165" s="4">
        <v>4</v>
      </c>
    </row>
    <row r="166" spans="4:21">
      <c r="D166" s="4" t="str">
        <f t="shared" si="4"/>
        <v>Kansas City Chiefs</v>
      </c>
      <c r="E166" s="4" t="str">
        <f t="shared" si="5"/>
        <v>Cincinnati Bengals</v>
      </c>
      <c r="I166" s="4">
        <v>11</v>
      </c>
      <c r="J166" s="4" t="s">
        <v>77</v>
      </c>
      <c r="K166" s="5">
        <v>41596</v>
      </c>
      <c r="L166" s="4" t="s">
        <v>73</v>
      </c>
      <c r="M166" s="4" t="s">
        <v>106</v>
      </c>
      <c r="N166" s="4" t="s">
        <v>75</v>
      </c>
      <c r="O166" s="4" t="s">
        <v>93</v>
      </c>
      <c r="P166" s="4">
        <v>28</v>
      </c>
      <c r="Q166" s="4">
        <v>6</v>
      </c>
      <c r="R166" s="4">
        <v>409</v>
      </c>
      <c r="S166" s="4">
        <v>0</v>
      </c>
      <c r="T166" s="4">
        <v>284</v>
      </c>
      <c r="U166" s="4">
        <v>1</v>
      </c>
    </row>
    <row r="167" spans="4:21">
      <c r="D167" s="4" t="str">
        <f t="shared" si="4"/>
        <v>Pittsburgh Steelers</v>
      </c>
      <c r="E167" s="4" t="str">
        <f t="shared" si="5"/>
        <v>Baltimore Ravens</v>
      </c>
      <c r="I167" s="4">
        <v>11</v>
      </c>
      <c r="J167" s="4" t="s">
        <v>77</v>
      </c>
      <c r="K167" s="5">
        <v>41596</v>
      </c>
      <c r="L167" s="4" t="s">
        <v>73</v>
      </c>
      <c r="M167" s="4" t="s">
        <v>105</v>
      </c>
      <c r="N167" s="4" t="s">
        <v>75</v>
      </c>
      <c r="O167" s="4" t="s">
        <v>83</v>
      </c>
      <c r="P167" s="4">
        <v>13</v>
      </c>
      <c r="Q167" s="4">
        <v>10</v>
      </c>
      <c r="R167" s="4">
        <v>200</v>
      </c>
      <c r="S167" s="4">
        <v>0</v>
      </c>
      <c r="T167" s="4">
        <v>309</v>
      </c>
      <c r="U167" s="4">
        <v>3</v>
      </c>
    </row>
    <row r="168" spans="4:21">
      <c r="D168" s="4" t="str">
        <f t="shared" si="4"/>
        <v>Detroit Lions</v>
      </c>
      <c r="E168" s="4" t="str">
        <f t="shared" si="5"/>
        <v>Green Bay Packers</v>
      </c>
      <c r="I168" s="4">
        <v>11</v>
      </c>
      <c r="J168" s="4" t="s">
        <v>77</v>
      </c>
      <c r="K168" s="5">
        <v>41596</v>
      </c>
      <c r="L168" s="4" t="s">
        <v>73</v>
      </c>
      <c r="M168" s="4" t="s">
        <v>85</v>
      </c>
      <c r="N168" s="4" t="s">
        <v>75</v>
      </c>
      <c r="O168" s="4" t="s">
        <v>96</v>
      </c>
      <c r="P168" s="4">
        <v>24</v>
      </c>
      <c r="Q168" s="4">
        <v>20</v>
      </c>
      <c r="R168" s="4">
        <v>314</v>
      </c>
      <c r="S168" s="4">
        <v>1</v>
      </c>
      <c r="T168" s="4">
        <v>362</v>
      </c>
      <c r="U168" s="4">
        <v>4</v>
      </c>
    </row>
    <row r="169" spans="4:21">
      <c r="D169" s="4" t="str">
        <f t="shared" si="4"/>
        <v>Denver Broncos</v>
      </c>
      <c r="E169" s="4" t="str">
        <f t="shared" si="5"/>
        <v>San Diego Chargers</v>
      </c>
      <c r="I169" s="4">
        <v>11</v>
      </c>
      <c r="J169" s="4" t="s">
        <v>77</v>
      </c>
      <c r="K169" s="5">
        <v>41596</v>
      </c>
      <c r="L169" s="4" t="s">
        <v>73</v>
      </c>
      <c r="M169" s="4" t="s">
        <v>82</v>
      </c>
      <c r="O169" s="4" t="s">
        <v>107</v>
      </c>
      <c r="P169" s="4">
        <v>30</v>
      </c>
      <c r="Q169" s="4">
        <v>23</v>
      </c>
      <c r="R169" s="4">
        <v>386</v>
      </c>
      <c r="S169" s="4">
        <v>2</v>
      </c>
      <c r="T169" s="4">
        <v>277</v>
      </c>
      <c r="U169" s="4">
        <v>3</v>
      </c>
    </row>
    <row r="170" spans="4:21">
      <c r="D170" s="4" t="str">
        <f t="shared" si="4"/>
        <v>Houston Texans</v>
      </c>
      <c r="E170" s="4" t="str">
        <f t="shared" si="5"/>
        <v>Jacksonville Jaguars</v>
      </c>
      <c r="I170" s="4">
        <v>11</v>
      </c>
      <c r="J170" s="4" t="s">
        <v>77</v>
      </c>
      <c r="K170" s="5">
        <v>41596</v>
      </c>
      <c r="L170" s="4" t="s">
        <v>73</v>
      </c>
      <c r="M170" s="4" t="s">
        <v>94</v>
      </c>
      <c r="O170" s="4" t="s">
        <v>101</v>
      </c>
      <c r="P170" s="4">
        <v>43</v>
      </c>
      <c r="Q170" s="4">
        <v>37</v>
      </c>
      <c r="R170" s="4">
        <v>653</v>
      </c>
      <c r="S170" s="4">
        <v>3</v>
      </c>
      <c r="T170" s="4">
        <v>458</v>
      </c>
      <c r="U170" s="4">
        <v>1</v>
      </c>
    </row>
    <row r="171" spans="4:21">
      <c r="D171" s="4" t="str">
        <f t="shared" si="4"/>
        <v>Atlanta Falcons</v>
      </c>
      <c r="E171" s="4" t="str">
        <f t="shared" si="5"/>
        <v>Arizona Cardinals</v>
      </c>
      <c r="I171" s="4">
        <v>11</v>
      </c>
      <c r="J171" s="4" t="s">
        <v>77</v>
      </c>
      <c r="K171" s="5">
        <v>41596</v>
      </c>
      <c r="L171" s="4" t="s">
        <v>73</v>
      </c>
      <c r="M171" s="4" t="s">
        <v>92</v>
      </c>
      <c r="O171" s="4" t="s">
        <v>86</v>
      </c>
      <c r="P171" s="4">
        <v>23</v>
      </c>
      <c r="Q171" s="4">
        <v>19</v>
      </c>
      <c r="R171" s="4">
        <v>354</v>
      </c>
      <c r="S171" s="4">
        <v>6</v>
      </c>
      <c r="T171" s="4">
        <v>178</v>
      </c>
      <c r="U171" s="4">
        <v>1</v>
      </c>
    </row>
    <row r="172" spans="4:21">
      <c r="D172" s="4" t="str">
        <f t="shared" si="4"/>
        <v>Washington Redskins</v>
      </c>
      <c r="E172" s="4" t="str">
        <f t="shared" si="5"/>
        <v>Philadelphia Eagles</v>
      </c>
      <c r="I172" s="4">
        <v>11</v>
      </c>
      <c r="J172" s="4" t="s">
        <v>77</v>
      </c>
      <c r="K172" s="5">
        <v>41596</v>
      </c>
      <c r="L172" s="4" t="s">
        <v>73</v>
      </c>
      <c r="M172" s="4" t="s">
        <v>88</v>
      </c>
      <c r="O172" s="4" t="s">
        <v>78</v>
      </c>
      <c r="P172" s="4">
        <v>31</v>
      </c>
      <c r="Q172" s="4">
        <v>6</v>
      </c>
      <c r="R172" s="4">
        <v>361</v>
      </c>
      <c r="S172" s="4">
        <v>0</v>
      </c>
      <c r="T172" s="4">
        <v>257</v>
      </c>
      <c r="U172" s="4">
        <v>3</v>
      </c>
    </row>
    <row r="173" spans="4:21">
      <c r="D173" s="4" t="str">
        <f t="shared" si="4"/>
        <v>San Francisco 49ers</v>
      </c>
      <c r="E173" s="4" t="str">
        <f t="shared" si="5"/>
        <v>Chicago Bears</v>
      </c>
      <c r="I173" s="4">
        <v>11</v>
      </c>
      <c r="J173" s="4" t="s">
        <v>104</v>
      </c>
      <c r="K173" s="5">
        <v>41597</v>
      </c>
      <c r="L173" s="4" t="s">
        <v>73</v>
      </c>
      <c r="M173" s="4" t="s">
        <v>84</v>
      </c>
      <c r="O173" s="4" t="s">
        <v>90</v>
      </c>
      <c r="P173" s="4">
        <v>32</v>
      </c>
      <c r="Q173" s="4">
        <v>7</v>
      </c>
      <c r="R173" s="4">
        <v>353</v>
      </c>
      <c r="S173" s="4">
        <v>0</v>
      </c>
      <c r="T173" s="4">
        <v>143</v>
      </c>
      <c r="U173" s="4">
        <v>2</v>
      </c>
    </row>
    <row r="174" spans="4:21">
      <c r="D174" s="4" t="str">
        <f t="shared" si="4"/>
        <v>Winner/tie</v>
      </c>
      <c r="E174" s="4" t="str">
        <f t="shared" si="5"/>
        <v>Loser/tie</v>
      </c>
      <c r="I174" s="4" t="s">
        <v>61</v>
      </c>
      <c r="J174" s="4" t="s">
        <v>62</v>
      </c>
      <c r="K174" s="4" t="s">
        <v>63</v>
      </c>
      <c r="M174" s="4" t="s">
        <v>64</v>
      </c>
      <c r="O174" s="4" t="s">
        <v>65</v>
      </c>
      <c r="P174" s="4" t="s">
        <v>66</v>
      </c>
      <c r="Q174" s="4" t="s">
        <v>67</v>
      </c>
      <c r="R174" s="4" t="s">
        <v>68</v>
      </c>
      <c r="S174" s="4" t="s">
        <v>69</v>
      </c>
      <c r="T174" s="4" t="s">
        <v>70</v>
      </c>
      <c r="U174" s="4" t="s">
        <v>71</v>
      </c>
    </row>
    <row r="175" spans="4:21">
      <c r="D175" s="4" t="str">
        <f t="shared" si="4"/>
        <v>Dallas Cowboys</v>
      </c>
      <c r="E175" s="4" t="str">
        <f t="shared" si="5"/>
        <v>Washington Redskins</v>
      </c>
      <c r="I175" s="4">
        <v>12</v>
      </c>
      <c r="J175" s="4" t="s">
        <v>109</v>
      </c>
      <c r="K175" s="5">
        <v>41600</v>
      </c>
      <c r="L175" s="4" t="s">
        <v>73</v>
      </c>
      <c r="M175" s="4" t="s">
        <v>88</v>
      </c>
      <c r="N175" s="4" t="s">
        <v>75</v>
      </c>
      <c r="O175" s="4" t="s">
        <v>74</v>
      </c>
      <c r="P175" s="4">
        <v>38</v>
      </c>
      <c r="Q175" s="4">
        <v>31</v>
      </c>
      <c r="R175" s="4">
        <v>437</v>
      </c>
      <c r="S175" s="4">
        <v>1</v>
      </c>
      <c r="T175" s="4">
        <v>458</v>
      </c>
      <c r="U175" s="4">
        <v>3</v>
      </c>
    </row>
    <row r="176" spans="4:21">
      <c r="D176" s="4" t="str">
        <f t="shared" si="4"/>
        <v>Detroit Lions</v>
      </c>
      <c r="E176" s="4" t="str">
        <f t="shared" si="5"/>
        <v>Houston Texans</v>
      </c>
      <c r="I176" s="4">
        <v>12</v>
      </c>
      <c r="J176" s="4" t="s">
        <v>109</v>
      </c>
      <c r="K176" s="5">
        <v>41600</v>
      </c>
      <c r="L176" s="4" t="s">
        <v>73</v>
      </c>
      <c r="M176" s="4" t="s">
        <v>94</v>
      </c>
      <c r="N176" s="4" t="s">
        <v>75</v>
      </c>
      <c r="O176" s="4" t="s">
        <v>96</v>
      </c>
      <c r="P176" s="4">
        <v>34</v>
      </c>
      <c r="Q176" s="4">
        <v>31</v>
      </c>
      <c r="R176" s="4">
        <v>501</v>
      </c>
      <c r="S176" s="4">
        <v>1</v>
      </c>
      <c r="T176" s="4">
        <v>525</v>
      </c>
      <c r="U176" s="4">
        <v>1</v>
      </c>
    </row>
    <row r="177" spans="4:21">
      <c r="D177" s="4" t="str">
        <f t="shared" si="4"/>
        <v>New York Jets</v>
      </c>
      <c r="E177" s="4" t="str">
        <f t="shared" si="5"/>
        <v>New England Patriots</v>
      </c>
      <c r="I177" s="4">
        <v>12</v>
      </c>
      <c r="J177" s="4" t="s">
        <v>109</v>
      </c>
      <c r="K177" s="5">
        <v>41600</v>
      </c>
      <c r="L177" s="4" t="s">
        <v>73</v>
      </c>
      <c r="M177" s="4" t="s">
        <v>80</v>
      </c>
      <c r="N177" s="4" t="s">
        <v>75</v>
      </c>
      <c r="O177" s="4" t="s">
        <v>102</v>
      </c>
      <c r="P177" s="4">
        <v>49</v>
      </c>
      <c r="Q177" s="4">
        <v>19</v>
      </c>
      <c r="R177" s="4">
        <v>475</v>
      </c>
      <c r="S177" s="4">
        <v>1</v>
      </c>
      <c r="T177" s="4">
        <v>405</v>
      </c>
      <c r="U177" s="4">
        <v>5</v>
      </c>
    </row>
    <row r="178" spans="4:21">
      <c r="D178" s="4" t="str">
        <f t="shared" si="4"/>
        <v>Indianapolis Colts</v>
      </c>
      <c r="E178" s="4" t="str">
        <f t="shared" si="5"/>
        <v>Buffalo Bills</v>
      </c>
      <c r="I178" s="4">
        <v>12</v>
      </c>
      <c r="J178" s="4" t="s">
        <v>77</v>
      </c>
      <c r="K178" s="5">
        <v>41603</v>
      </c>
      <c r="L178" s="4" t="s">
        <v>73</v>
      </c>
      <c r="M178" s="4" t="s">
        <v>91</v>
      </c>
      <c r="O178" s="4" t="s">
        <v>103</v>
      </c>
      <c r="P178" s="4">
        <v>20</v>
      </c>
      <c r="Q178" s="4">
        <v>13</v>
      </c>
      <c r="R178" s="4">
        <v>312</v>
      </c>
      <c r="S178" s="4">
        <v>2</v>
      </c>
      <c r="T178" s="4">
        <v>304</v>
      </c>
      <c r="U178" s="4">
        <v>1</v>
      </c>
    </row>
    <row r="179" spans="4:21">
      <c r="D179" s="4" t="str">
        <f t="shared" si="4"/>
        <v>Kansas City Chiefs</v>
      </c>
      <c r="E179" s="4" t="str">
        <f t="shared" si="5"/>
        <v>Denver Broncos</v>
      </c>
      <c r="I179" s="4">
        <v>12</v>
      </c>
      <c r="J179" s="4" t="s">
        <v>77</v>
      </c>
      <c r="K179" s="5">
        <v>41603</v>
      </c>
      <c r="L179" s="4" t="s">
        <v>73</v>
      </c>
      <c r="M179" s="4" t="s">
        <v>82</v>
      </c>
      <c r="N179" s="4" t="s">
        <v>75</v>
      </c>
      <c r="O179" s="4" t="s">
        <v>93</v>
      </c>
      <c r="P179" s="4">
        <v>17</v>
      </c>
      <c r="Q179" s="4">
        <v>9</v>
      </c>
      <c r="R179" s="4">
        <v>368</v>
      </c>
      <c r="S179" s="4">
        <v>1</v>
      </c>
      <c r="T179" s="4">
        <v>264</v>
      </c>
      <c r="U179" s="4">
        <v>1</v>
      </c>
    </row>
    <row r="180" spans="4:21">
      <c r="D180" s="4" t="str">
        <f t="shared" si="4"/>
        <v>Cleveland Browns</v>
      </c>
      <c r="E180" s="4" t="str">
        <f t="shared" si="5"/>
        <v>Pittsburgh Steelers</v>
      </c>
      <c r="I180" s="4">
        <v>12</v>
      </c>
      <c r="J180" s="4" t="s">
        <v>77</v>
      </c>
      <c r="K180" s="5">
        <v>41603</v>
      </c>
      <c r="L180" s="4" t="s">
        <v>73</v>
      </c>
      <c r="M180" s="4" t="s">
        <v>79</v>
      </c>
      <c r="O180" s="4" t="s">
        <v>83</v>
      </c>
      <c r="P180" s="4">
        <v>20</v>
      </c>
      <c r="Q180" s="4">
        <v>14</v>
      </c>
      <c r="R180" s="4">
        <v>238</v>
      </c>
      <c r="S180" s="4">
        <v>1</v>
      </c>
      <c r="T180" s="4">
        <v>242</v>
      </c>
      <c r="U180" s="4">
        <v>8</v>
      </c>
    </row>
    <row r="181" spans="4:21">
      <c r="D181" s="4" t="str">
        <f t="shared" si="4"/>
        <v>Arizona Cardinals</v>
      </c>
      <c r="E181" s="4" t="str">
        <f t="shared" si="5"/>
        <v>St. Louis Rams</v>
      </c>
      <c r="I181" s="4">
        <v>12</v>
      </c>
      <c r="J181" s="4" t="s">
        <v>77</v>
      </c>
      <c r="K181" s="5">
        <v>41603</v>
      </c>
      <c r="L181" s="4" t="s">
        <v>73</v>
      </c>
      <c r="M181" s="4" t="s">
        <v>97</v>
      </c>
      <c r="N181" s="4" t="s">
        <v>75</v>
      </c>
      <c r="O181" s="4" t="s">
        <v>86</v>
      </c>
      <c r="P181" s="4">
        <v>31</v>
      </c>
      <c r="Q181" s="4">
        <v>17</v>
      </c>
      <c r="R181" s="4">
        <v>367</v>
      </c>
      <c r="S181" s="4">
        <v>1</v>
      </c>
      <c r="T181" s="4">
        <v>375</v>
      </c>
      <c r="U181" s="4">
        <v>4</v>
      </c>
    </row>
    <row r="182" spans="4:21">
      <c r="D182" s="4" t="str">
        <f t="shared" si="4"/>
        <v>San Diego Chargers</v>
      </c>
      <c r="E182" s="4" t="str">
        <f t="shared" si="5"/>
        <v>Baltimore Ravens</v>
      </c>
      <c r="I182" s="4">
        <v>12</v>
      </c>
      <c r="J182" s="4" t="s">
        <v>77</v>
      </c>
      <c r="K182" s="5">
        <v>41603</v>
      </c>
      <c r="L182" s="4" t="s">
        <v>73</v>
      </c>
      <c r="M182" s="4" t="s">
        <v>105</v>
      </c>
      <c r="N182" s="4" t="s">
        <v>75</v>
      </c>
      <c r="O182" s="4" t="s">
        <v>107</v>
      </c>
      <c r="P182" s="4">
        <v>16</v>
      </c>
      <c r="Q182" s="4">
        <v>13</v>
      </c>
      <c r="R182" s="4">
        <v>443</v>
      </c>
      <c r="S182" s="4">
        <v>0</v>
      </c>
      <c r="T182" s="4">
        <v>280</v>
      </c>
      <c r="U182" s="4">
        <v>0</v>
      </c>
    </row>
    <row r="183" spans="4:21">
      <c r="D183" s="4" t="str">
        <f t="shared" si="4"/>
        <v>Tampa Bay Buccaneers</v>
      </c>
      <c r="E183" s="4" t="str">
        <f t="shared" si="5"/>
        <v>Atlanta Falcons</v>
      </c>
      <c r="I183" s="4">
        <v>12</v>
      </c>
      <c r="J183" s="4" t="s">
        <v>77</v>
      </c>
      <c r="K183" s="5">
        <v>41603</v>
      </c>
      <c r="L183" s="4" t="s">
        <v>73</v>
      </c>
      <c r="M183" s="4" t="s">
        <v>92</v>
      </c>
      <c r="N183" s="4" t="s">
        <v>75</v>
      </c>
      <c r="O183" s="4" t="s">
        <v>98</v>
      </c>
      <c r="P183" s="4">
        <v>24</v>
      </c>
      <c r="Q183" s="4">
        <v>23</v>
      </c>
      <c r="R183" s="4">
        <v>424</v>
      </c>
      <c r="S183" s="4">
        <v>2</v>
      </c>
      <c r="T183" s="4">
        <v>326</v>
      </c>
      <c r="U183" s="4">
        <v>0</v>
      </c>
    </row>
    <row r="184" spans="4:21">
      <c r="D184" s="4" t="str">
        <f t="shared" si="4"/>
        <v>Miami Dolphins</v>
      </c>
      <c r="E184" s="4" t="str">
        <f t="shared" si="5"/>
        <v>Seattle Seahawks</v>
      </c>
      <c r="I184" s="4">
        <v>12</v>
      </c>
      <c r="J184" s="4" t="s">
        <v>77</v>
      </c>
      <c r="K184" s="5">
        <v>41603</v>
      </c>
      <c r="L184" s="4" t="s">
        <v>73</v>
      </c>
      <c r="M184" s="4" t="s">
        <v>95</v>
      </c>
      <c r="O184" s="4" t="s">
        <v>87</v>
      </c>
      <c r="P184" s="4">
        <v>24</v>
      </c>
      <c r="Q184" s="4">
        <v>21</v>
      </c>
      <c r="R184" s="4">
        <v>435</v>
      </c>
      <c r="S184" s="4">
        <v>1</v>
      </c>
      <c r="T184" s="4">
        <v>312</v>
      </c>
      <c r="U184" s="4">
        <v>0</v>
      </c>
    </row>
    <row r="185" spans="4:21">
      <c r="D185" s="4" t="str">
        <f t="shared" si="4"/>
        <v>Chicago Bears</v>
      </c>
      <c r="E185" s="4" t="str">
        <f t="shared" si="5"/>
        <v>Minnesota Vikings</v>
      </c>
      <c r="I185" s="4">
        <v>12</v>
      </c>
      <c r="J185" s="4" t="s">
        <v>77</v>
      </c>
      <c r="K185" s="5">
        <v>41603</v>
      </c>
      <c r="L185" s="4" t="s">
        <v>73</v>
      </c>
      <c r="M185" s="4" t="s">
        <v>90</v>
      </c>
      <c r="O185" s="4" t="s">
        <v>100</v>
      </c>
      <c r="P185" s="4">
        <v>28</v>
      </c>
      <c r="Q185" s="4">
        <v>10</v>
      </c>
      <c r="R185" s="4">
        <v>296</v>
      </c>
      <c r="S185" s="4">
        <v>2</v>
      </c>
      <c r="T185" s="4">
        <v>258</v>
      </c>
      <c r="U185" s="4">
        <v>3</v>
      </c>
    </row>
    <row r="186" spans="4:21">
      <c r="D186" s="4" t="str">
        <f t="shared" si="4"/>
        <v>New Orleans Saints</v>
      </c>
      <c r="E186" s="4" t="str">
        <f t="shared" si="5"/>
        <v>San Francisco 49ers</v>
      </c>
      <c r="I186" s="4">
        <v>12</v>
      </c>
      <c r="J186" s="4" t="s">
        <v>77</v>
      </c>
      <c r="K186" s="5">
        <v>41603</v>
      </c>
      <c r="L186" s="4" t="s">
        <v>73</v>
      </c>
      <c r="M186" s="4" t="s">
        <v>84</v>
      </c>
      <c r="N186" s="4" t="s">
        <v>75</v>
      </c>
      <c r="O186" s="4" t="s">
        <v>89</v>
      </c>
      <c r="P186" s="4">
        <v>31</v>
      </c>
      <c r="Q186" s="4">
        <v>21</v>
      </c>
      <c r="R186" s="4">
        <v>375</v>
      </c>
      <c r="S186" s="4">
        <v>2</v>
      </c>
      <c r="T186" s="4">
        <v>290</v>
      </c>
      <c r="U186" s="4">
        <v>2</v>
      </c>
    </row>
    <row r="187" spans="4:21">
      <c r="D187" s="4" t="str">
        <f t="shared" si="4"/>
        <v>Cincinnati Bengals</v>
      </c>
      <c r="E187" s="4" t="str">
        <f t="shared" si="5"/>
        <v>Oakland Raiders</v>
      </c>
      <c r="I187" s="4">
        <v>12</v>
      </c>
      <c r="J187" s="4" t="s">
        <v>77</v>
      </c>
      <c r="K187" s="5">
        <v>41603</v>
      </c>
      <c r="L187" s="4" t="s">
        <v>73</v>
      </c>
      <c r="M187" s="4" t="s">
        <v>106</v>
      </c>
      <c r="O187" s="4" t="s">
        <v>108</v>
      </c>
      <c r="P187" s="4">
        <v>34</v>
      </c>
      <c r="Q187" s="4">
        <v>10</v>
      </c>
      <c r="R187" s="4">
        <v>415</v>
      </c>
      <c r="S187" s="4">
        <v>0</v>
      </c>
      <c r="T187" s="4">
        <v>218</v>
      </c>
      <c r="U187" s="4">
        <v>2</v>
      </c>
    </row>
    <row r="188" spans="4:21">
      <c r="D188" s="4" t="str">
        <f t="shared" si="4"/>
        <v>New York Giants</v>
      </c>
      <c r="E188" s="4" t="str">
        <f t="shared" si="5"/>
        <v>Green Bay Packers</v>
      </c>
      <c r="I188" s="4">
        <v>12</v>
      </c>
      <c r="J188" s="4" t="s">
        <v>77</v>
      </c>
      <c r="K188" s="5">
        <v>41603</v>
      </c>
      <c r="L188" s="4" t="s">
        <v>73</v>
      </c>
      <c r="M188" s="4" t="s">
        <v>76</v>
      </c>
      <c r="O188" s="4" t="s">
        <v>85</v>
      </c>
      <c r="P188" s="4">
        <v>38</v>
      </c>
      <c r="Q188" s="4">
        <v>10</v>
      </c>
      <c r="R188" s="4">
        <v>390</v>
      </c>
      <c r="S188" s="4">
        <v>0</v>
      </c>
      <c r="T188" s="4">
        <v>317</v>
      </c>
      <c r="U188" s="4">
        <v>2</v>
      </c>
    </row>
    <row r="189" spans="4:21">
      <c r="D189" s="4" t="str">
        <f t="shared" si="4"/>
        <v>Jacksonville Jaguars</v>
      </c>
      <c r="E189" s="4" t="str">
        <f t="shared" si="5"/>
        <v>Tennessee Titans</v>
      </c>
      <c r="I189" s="4">
        <v>12</v>
      </c>
      <c r="J189" s="4" t="s">
        <v>77</v>
      </c>
      <c r="K189" s="5">
        <v>41603</v>
      </c>
      <c r="L189" s="4" t="s">
        <v>73</v>
      </c>
      <c r="M189" s="4" t="s">
        <v>101</v>
      </c>
      <c r="O189" s="4" t="s">
        <v>81</v>
      </c>
      <c r="P189" s="4">
        <v>24</v>
      </c>
      <c r="Q189" s="4">
        <v>19</v>
      </c>
      <c r="R189" s="4">
        <v>321</v>
      </c>
      <c r="S189" s="4">
        <v>1</v>
      </c>
      <c r="T189" s="4">
        <v>360</v>
      </c>
      <c r="U189" s="4">
        <v>2</v>
      </c>
    </row>
    <row r="190" spans="4:21">
      <c r="D190" s="4" t="str">
        <f t="shared" si="4"/>
        <v>Philadelphia Eagles</v>
      </c>
      <c r="E190" s="4" t="str">
        <f t="shared" si="5"/>
        <v>Carolina Panthers</v>
      </c>
      <c r="I190" s="4">
        <v>12</v>
      </c>
      <c r="J190" s="4" t="s">
        <v>104</v>
      </c>
      <c r="K190" s="5">
        <v>41604</v>
      </c>
      <c r="L190" s="4" t="s">
        <v>73</v>
      </c>
      <c r="M190" s="4" t="s">
        <v>99</v>
      </c>
      <c r="N190" s="4" t="s">
        <v>75</v>
      </c>
      <c r="O190" s="4" t="s">
        <v>78</v>
      </c>
      <c r="P190" s="4">
        <v>30</v>
      </c>
      <c r="Q190" s="4">
        <v>22</v>
      </c>
      <c r="R190" s="4">
        <v>398</v>
      </c>
      <c r="S190" s="4">
        <v>0</v>
      </c>
      <c r="T190" s="4">
        <v>311</v>
      </c>
      <c r="U190" s="4">
        <v>3</v>
      </c>
    </row>
    <row r="191" spans="4:21">
      <c r="D191" s="4" t="str">
        <f t="shared" si="4"/>
        <v>Winner/tie</v>
      </c>
      <c r="E191" s="4" t="str">
        <f t="shared" si="5"/>
        <v>Loser/tie</v>
      </c>
      <c r="I191" s="4" t="s">
        <v>61</v>
      </c>
      <c r="J191" s="4" t="s">
        <v>62</v>
      </c>
      <c r="K191" s="4" t="s">
        <v>63</v>
      </c>
      <c r="M191" s="4" t="s">
        <v>64</v>
      </c>
      <c r="O191" s="4" t="s">
        <v>65</v>
      </c>
      <c r="P191" s="4" t="s">
        <v>66</v>
      </c>
      <c r="Q191" s="4" t="s">
        <v>67</v>
      </c>
      <c r="R191" s="4" t="s">
        <v>68</v>
      </c>
      <c r="S191" s="4" t="s">
        <v>69</v>
      </c>
      <c r="T191" s="4" t="s">
        <v>70</v>
      </c>
      <c r="U191" s="4" t="s">
        <v>71</v>
      </c>
    </row>
    <row r="192" spans="4:21">
      <c r="D192" s="4" t="str">
        <f t="shared" si="4"/>
        <v>Atlanta Falcons</v>
      </c>
      <c r="E192" s="4" t="str">
        <f t="shared" si="5"/>
        <v>New Orleans Saints</v>
      </c>
      <c r="I192" s="4">
        <v>13</v>
      </c>
      <c r="J192" s="4" t="s">
        <v>109</v>
      </c>
      <c r="K192" s="5">
        <v>41607</v>
      </c>
      <c r="L192" s="4" t="s">
        <v>73</v>
      </c>
      <c r="M192" s="4" t="s">
        <v>92</v>
      </c>
      <c r="O192" s="4" t="s">
        <v>89</v>
      </c>
      <c r="P192" s="4">
        <v>23</v>
      </c>
      <c r="Q192" s="4">
        <v>13</v>
      </c>
      <c r="R192" s="4">
        <v>283</v>
      </c>
      <c r="S192" s="4">
        <v>1</v>
      </c>
      <c r="T192" s="4">
        <v>436</v>
      </c>
      <c r="U192" s="4">
        <v>5</v>
      </c>
    </row>
    <row r="193" spans="4:21">
      <c r="D193" s="4" t="str">
        <f t="shared" si="4"/>
        <v>Baltimore Ravens</v>
      </c>
      <c r="E193" s="4" t="str">
        <f t="shared" si="5"/>
        <v>Pittsburgh Steelers</v>
      </c>
      <c r="I193" s="4">
        <v>13</v>
      </c>
      <c r="J193" s="4" t="s">
        <v>77</v>
      </c>
      <c r="K193" s="5">
        <v>41610</v>
      </c>
      <c r="L193" s="4" t="s">
        <v>73</v>
      </c>
      <c r="M193" s="4" t="s">
        <v>83</v>
      </c>
      <c r="N193" s="4" t="s">
        <v>75</v>
      </c>
      <c r="O193" s="4" t="s">
        <v>105</v>
      </c>
      <c r="P193" s="4">
        <v>23</v>
      </c>
      <c r="Q193" s="4">
        <v>20</v>
      </c>
      <c r="R193" s="4">
        <v>366</v>
      </c>
      <c r="S193" s="4">
        <v>3</v>
      </c>
      <c r="T193" s="4">
        <v>288</v>
      </c>
      <c r="U193" s="4">
        <v>2</v>
      </c>
    </row>
    <row r="194" spans="4:21">
      <c r="D194" s="4" t="str">
        <f t="shared" si="4"/>
        <v>Miami Dolphins</v>
      </c>
      <c r="E194" s="4" t="str">
        <f t="shared" si="5"/>
        <v>New England Patriots</v>
      </c>
      <c r="I194" s="4">
        <v>13</v>
      </c>
      <c r="J194" s="4" t="s">
        <v>77</v>
      </c>
      <c r="K194" s="5">
        <v>41610</v>
      </c>
      <c r="L194" s="4" t="s">
        <v>73</v>
      </c>
      <c r="M194" s="4" t="s">
        <v>80</v>
      </c>
      <c r="N194" s="4" t="s">
        <v>75</v>
      </c>
      <c r="O194" s="4" t="s">
        <v>95</v>
      </c>
      <c r="P194" s="4">
        <v>23</v>
      </c>
      <c r="Q194" s="4">
        <v>16</v>
      </c>
      <c r="R194" s="4">
        <v>321</v>
      </c>
      <c r="S194" s="4">
        <v>1</v>
      </c>
      <c r="T194" s="4">
        <v>277</v>
      </c>
      <c r="U194" s="4">
        <v>1</v>
      </c>
    </row>
    <row r="195" spans="4:21">
      <c r="D195" s="4" t="str">
        <f t="shared" si="4"/>
        <v>Dallas Cowboys</v>
      </c>
      <c r="E195" s="4" t="str">
        <f t="shared" si="5"/>
        <v>Philadelphia Eagles</v>
      </c>
      <c r="I195" s="4">
        <v>13</v>
      </c>
      <c r="J195" s="4" t="s">
        <v>77</v>
      </c>
      <c r="K195" s="5">
        <v>41610</v>
      </c>
      <c r="L195" s="4" t="s">
        <v>73</v>
      </c>
      <c r="M195" s="4" t="s">
        <v>74</v>
      </c>
      <c r="O195" s="4" t="s">
        <v>78</v>
      </c>
      <c r="P195" s="4">
        <v>38</v>
      </c>
      <c r="Q195" s="4">
        <v>33</v>
      </c>
      <c r="R195" s="4">
        <v>417</v>
      </c>
      <c r="S195" s="4">
        <v>0</v>
      </c>
      <c r="T195" s="4">
        <v>423</v>
      </c>
      <c r="U195" s="4">
        <v>1</v>
      </c>
    </row>
    <row r="196" spans="4:21">
      <c r="D196" s="4" t="str">
        <f t="shared" si="4"/>
        <v>Denver Broncos</v>
      </c>
      <c r="E196" s="4" t="str">
        <f t="shared" si="5"/>
        <v>Tampa Bay Buccaneers</v>
      </c>
      <c r="I196" s="4">
        <v>13</v>
      </c>
      <c r="J196" s="4" t="s">
        <v>77</v>
      </c>
      <c r="K196" s="5">
        <v>41610</v>
      </c>
      <c r="L196" s="4" t="s">
        <v>73</v>
      </c>
      <c r="M196" s="4" t="s">
        <v>82</v>
      </c>
      <c r="O196" s="4" t="s">
        <v>98</v>
      </c>
      <c r="P196" s="4">
        <v>31</v>
      </c>
      <c r="Q196" s="4">
        <v>23</v>
      </c>
      <c r="R196" s="4">
        <v>333</v>
      </c>
      <c r="S196" s="4">
        <v>1</v>
      </c>
      <c r="T196" s="4">
        <v>306</v>
      </c>
      <c r="U196" s="4">
        <v>1</v>
      </c>
    </row>
    <row r="197" spans="4:21">
      <c r="D197" s="4" t="str">
        <f t="shared" ref="D197:D260" si="6">IF(N197="@",O197,M197)</f>
        <v>Oakland Raiders</v>
      </c>
      <c r="E197" s="4" t="str">
        <f t="shared" ref="E197:E260" si="7">IF(N197="@",M197,O197)</f>
        <v>Cleveland Browns</v>
      </c>
      <c r="I197" s="4">
        <v>13</v>
      </c>
      <c r="J197" s="4" t="s">
        <v>77</v>
      </c>
      <c r="K197" s="5">
        <v>41610</v>
      </c>
      <c r="L197" s="4" t="s">
        <v>73</v>
      </c>
      <c r="M197" s="4" t="s">
        <v>79</v>
      </c>
      <c r="N197" s="4" t="s">
        <v>75</v>
      </c>
      <c r="O197" s="4" t="s">
        <v>108</v>
      </c>
      <c r="P197" s="4">
        <v>20</v>
      </c>
      <c r="Q197" s="4">
        <v>17</v>
      </c>
      <c r="R197" s="4">
        <v>475</v>
      </c>
      <c r="S197" s="4">
        <v>2</v>
      </c>
      <c r="T197" s="4">
        <v>429</v>
      </c>
      <c r="U197" s="4">
        <v>1</v>
      </c>
    </row>
    <row r="198" spans="4:21">
      <c r="D198" s="4" t="str">
        <f t="shared" si="6"/>
        <v>St. Louis Rams</v>
      </c>
      <c r="E198" s="4" t="str">
        <f t="shared" si="7"/>
        <v>San Francisco 49ers</v>
      </c>
      <c r="I198" s="4">
        <v>13</v>
      </c>
      <c r="J198" s="4" t="s">
        <v>77</v>
      </c>
      <c r="K198" s="5">
        <v>41610</v>
      </c>
      <c r="L198" s="4" t="s">
        <v>73</v>
      </c>
      <c r="M198" s="4" t="s">
        <v>97</v>
      </c>
      <c r="O198" s="4" t="s">
        <v>84</v>
      </c>
      <c r="P198" s="4">
        <v>16</v>
      </c>
      <c r="Q198" s="4">
        <v>13</v>
      </c>
      <c r="R198" s="4">
        <v>293</v>
      </c>
      <c r="S198" s="4">
        <v>0</v>
      </c>
      <c r="T198" s="4">
        <v>339</v>
      </c>
      <c r="U198" s="4">
        <v>1</v>
      </c>
    </row>
    <row r="199" spans="4:21">
      <c r="D199" s="4" t="str">
        <f t="shared" si="6"/>
        <v>San Diego Chargers</v>
      </c>
      <c r="E199" s="4" t="str">
        <f t="shared" si="7"/>
        <v>Cincinnati Bengals</v>
      </c>
      <c r="I199" s="4">
        <v>13</v>
      </c>
      <c r="J199" s="4" t="s">
        <v>77</v>
      </c>
      <c r="K199" s="5">
        <v>41610</v>
      </c>
      <c r="L199" s="4" t="s">
        <v>73</v>
      </c>
      <c r="M199" s="4" t="s">
        <v>106</v>
      </c>
      <c r="N199" s="4" t="s">
        <v>75</v>
      </c>
      <c r="O199" s="4" t="s">
        <v>107</v>
      </c>
      <c r="P199" s="4">
        <v>20</v>
      </c>
      <c r="Q199" s="4">
        <v>13</v>
      </c>
      <c r="R199" s="4">
        <v>339</v>
      </c>
      <c r="S199" s="4">
        <v>3</v>
      </c>
      <c r="T199" s="4">
        <v>297</v>
      </c>
      <c r="U199" s="4">
        <v>2</v>
      </c>
    </row>
    <row r="200" spans="4:21">
      <c r="D200" s="4" t="str">
        <f t="shared" si="6"/>
        <v>Chicago Bears</v>
      </c>
      <c r="E200" s="4" t="str">
        <f t="shared" si="7"/>
        <v>Seattle Seahawks</v>
      </c>
      <c r="I200" s="4">
        <v>13</v>
      </c>
      <c r="J200" s="4" t="s">
        <v>77</v>
      </c>
      <c r="K200" s="5">
        <v>41610</v>
      </c>
      <c r="L200" s="4" t="s">
        <v>73</v>
      </c>
      <c r="M200" s="4" t="s">
        <v>87</v>
      </c>
      <c r="N200" s="4" t="s">
        <v>75</v>
      </c>
      <c r="O200" s="4" t="s">
        <v>90</v>
      </c>
      <c r="P200" s="4">
        <v>23</v>
      </c>
      <c r="Q200" s="4">
        <v>17</v>
      </c>
      <c r="R200" s="4">
        <v>459</v>
      </c>
      <c r="S200" s="4">
        <v>1</v>
      </c>
      <c r="T200" s="4">
        <v>365</v>
      </c>
      <c r="U200" s="4">
        <v>0</v>
      </c>
    </row>
    <row r="201" spans="4:21">
      <c r="D201" s="4" t="str">
        <f t="shared" si="6"/>
        <v>Tennessee Titans</v>
      </c>
      <c r="E201" s="4" t="str">
        <f t="shared" si="7"/>
        <v>Houston Texans</v>
      </c>
      <c r="I201" s="4">
        <v>13</v>
      </c>
      <c r="J201" s="4" t="s">
        <v>77</v>
      </c>
      <c r="K201" s="5">
        <v>41610</v>
      </c>
      <c r="L201" s="4" t="s">
        <v>73</v>
      </c>
      <c r="M201" s="4" t="s">
        <v>94</v>
      </c>
      <c r="N201" s="4" t="s">
        <v>75</v>
      </c>
      <c r="O201" s="4" t="s">
        <v>81</v>
      </c>
      <c r="P201" s="4">
        <v>24</v>
      </c>
      <c r="Q201" s="4">
        <v>10</v>
      </c>
      <c r="R201" s="4">
        <v>331</v>
      </c>
      <c r="S201" s="4">
        <v>0</v>
      </c>
      <c r="T201" s="4">
        <v>354</v>
      </c>
      <c r="U201" s="4">
        <v>6</v>
      </c>
    </row>
    <row r="202" spans="4:21">
      <c r="D202" s="4" t="str">
        <f t="shared" si="6"/>
        <v>Green Bay Packers</v>
      </c>
      <c r="E202" s="4" t="str">
        <f t="shared" si="7"/>
        <v>Minnesota Vikings</v>
      </c>
      <c r="I202" s="4">
        <v>13</v>
      </c>
      <c r="J202" s="4" t="s">
        <v>77</v>
      </c>
      <c r="K202" s="5">
        <v>41610</v>
      </c>
      <c r="L202" s="4" t="s">
        <v>73</v>
      </c>
      <c r="M202" s="4" t="s">
        <v>85</v>
      </c>
      <c r="O202" s="4" t="s">
        <v>100</v>
      </c>
      <c r="P202" s="4">
        <v>23</v>
      </c>
      <c r="Q202" s="4">
        <v>14</v>
      </c>
      <c r="R202" s="4">
        <v>435</v>
      </c>
      <c r="S202" s="4">
        <v>1</v>
      </c>
      <c r="T202" s="4">
        <v>359</v>
      </c>
      <c r="U202" s="4">
        <v>2</v>
      </c>
    </row>
    <row r="203" spans="4:21">
      <c r="D203" s="4" t="str">
        <f t="shared" si="6"/>
        <v>New York Jets</v>
      </c>
      <c r="E203" s="4" t="str">
        <f t="shared" si="7"/>
        <v>Arizona Cardinals</v>
      </c>
      <c r="I203" s="4">
        <v>13</v>
      </c>
      <c r="J203" s="4" t="s">
        <v>77</v>
      </c>
      <c r="K203" s="5">
        <v>41610</v>
      </c>
      <c r="L203" s="4" t="s">
        <v>73</v>
      </c>
      <c r="M203" s="4" t="s">
        <v>102</v>
      </c>
      <c r="O203" s="4" t="s">
        <v>86</v>
      </c>
      <c r="P203" s="4">
        <v>7</v>
      </c>
      <c r="Q203" s="4">
        <v>6</v>
      </c>
      <c r="R203" s="4">
        <v>289</v>
      </c>
      <c r="S203" s="4">
        <v>4</v>
      </c>
      <c r="T203" s="4">
        <v>137</v>
      </c>
      <c r="U203" s="4">
        <v>1</v>
      </c>
    </row>
    <row r="204" spans="4:21">
      <c r="D204" s="4" t="str">
        <f t="shared" si="6"/>
        <v>Detroit Lions</v>
      </c>
      <c r="E204" s="4" t="str">
        <f t="shared" si="7"/>
        <v>Indianapolis Colts</v>
      </c>
      <c r="I204" s="4">
        <v>13</v>
      </c>
      <c r="J204" s="4" t="s">
        <v>77</v>
      </c>
      <c r="K204" s="5">
        <v>41610</v>
      </c>
      <c r="L204" s="4" t="s">
        <v>73</v>
      </c>
      <c r="M204" s="4" t="s">
        <v>91</v>
      </c>
      <c r="N204" s="4" t="s">
        <v>75</v>
      </c>
      <c r="O204" s="4" t="s">
        <v>96</v>
      </c>
      <c r="P204" s="4">
        <v>35</v>
      </c>
      <c r="Q204" s="4">
        <v>33</v>
      </c>
      <c r="R204" s="4">
        <v>459</v>
      </c>
      <c r="S204" s="4">
        <v>3</v>
      </c>
      <c r="T204" s="4">
        <v>451</v>
      </c>
      <c r="U204" s="4">
        <v>1</v>
      </c>
    </row>
    <row r="205" spans="4:21">
      <c r="D205" s="4" t="str">
        <f t="shared" si="6"/>
        <v>Buffalo Bills</v>
      </c>
      <c r="E205" s="4" t="str">
        <f t="shared" si="7"/>
        <v>Jacksonville Jaguars</v>
      </c>
      <c r="I205" s="4">
        <v>13</v>
      </c>
      <c r="J205" s="4" t="s">
        <v>77</v>
      </c>
      <c r="K205" s="5">
        <v>41610</v>
      </c>
      <c r="L205" s="4" t="s">
        <v>73</v>
      </c>
      <c r="M205" s="4" t="s">
        <v>103</v>
      </c>
      <c r="O205" s="4" t="s">
        <v>101</v>
      </c>
      <c r="P205" s="4">
        <v>34</v>
      </c>
      <c r="Q205" s="4">
        <v>18</v>
      </c>
      <c r="R205" s="4">
        <v>344</v>
      </c>
      <c r="S205" s="4">
        <v>2</v>
      </c>
      <c r="T205" s="4">
        <v>236</v>
      </c>
      <c r="U205" s="4">
        <v>2</v>
      </c>
    </row>
    <row r="206" spans="4:21">
      <c r="D206" s="4" t="str">
        <f t="shared" si="6"/>
        <v>Kansas City Chiefs</v>
      </c>
      <c r="E206" s="4" t="str">
        <f t="shared" si="7"/>
        <v>Carolina Panthers</v>
      </c>
      <c r="I206" s="4">
        <v>13</v>
      </c>
      <c r="J206" s="4" t="s">
        <v>77</v>
      </c>
      <c r="K206" s="5">
        <v>41610</v>
      </c>
      <c r="L206" s="4" t="s">
        <v>73</v>
      </c>
      <c r="M206" s="4" t="s">
        <v>93</v>
      </c>
      <c r="O206" s="4" t="s">
        <v>99</v>
      </c>
      <c r="P206" s="4">
        <v>27</v>
      </c>
      <c r="Q206" s="4">
        <v>21</v>
      </c>
      <c r="R206" s="4">
        <v>355</v>
      </c>
      <c r="S206" s="4">
        <v>0</v>
      </c>
      <c r="T206" s="4">
        <v>385</v>
      </c>
      <c r="U206" s="4">
        <v>0</v>
      </c>
    </row>
    <row r="207" spans="4:21">
      <c r="D207" s="4" t="str">
        <f t="shared" si="6"/>
        <v>Washington Redskins</v>
      </c>
      <c r="E207" s="4" t="str">
        <f t="shared" si="7"/>
        <v>New York Giants</v>
      </c>
      <c r="I207" s="4">
        <v>13</v>
      </c>
      <c r="J207" s="4" t="s">
        <v>104</v>
      </c>
      <c r="K207" s="5">
        <v>41611</v>
      </c>
      <c r="L207" s="4" t="s">
        <v>73</v>
      </c>
      <c r="M207" s="4" t="s">
        <v>88</v>
      </c>
      <c r="O207" s="4" t="s">
        <v>76</v>
      </c>
      <c r="P207" s="4">
        <v>17</v>
      </c>
      <c r="Q207" s="4">
        <v>16</v>
      </c>
      <c r="R207" s="4">
        <v>370</v>
      </c>
      <c r="S207" s="4">
        <v>1</v>
      </c>
      <c r="T207" s="4">
        <v>390</v>
      </c>
      <c r="U207" s="4">
        <v>0</v>
      </c>
    </row>
    <row r="208" spans="4:21">
      <c r="D208" s="4" t="str">
        <f t="shared" si="6"/>
        <v>Winner/tie</v>
      </c>
      <c r="E208" s="4" t="str">
        <f t="shared" si="7"/>
        <v>Loser/tie</v>
      </c>
      <c r="I208" s="4" t="s">
        <v>61</v>
      </c>
      <c r="J208" s="4" t="s">
        <v>62</v>
      </c>
      <c r="K208" s="4" t="s">
        <v>63</v>
      </c>
      <c r="M208" s="4" t="s">
        <v>64</v>
      </c>
      <c r="O208" s="4" t="s">
        <v>65</v>
      </c>
      <c r="P208" s="4" t="s">
        <v>66</v>
      </c>
      <c r="Q208" s="4" t="s">
        <v>67</v>
      </c>
      <c r="R208" s="4" t="s">
        <v>68</v>
      </c>
      <c r="S208" s="4" t="s">
        <v>69</v>
      </c>
      <c r="T208" s="4" t="s">
        <v>70</v>
      </c>
      <c r="U208" s="4" t="s">
        <v>71</v>
      </c>
    </row>
    <row r="209" spans="4:21">
      <c r="D209" s="4" t="str">
        <f t="shared" si="6"/>
        <v>Oakland Raiders</v>
      </c>
      <c r="E209" s="4" t="str">
        <f t="shared" si="7"/>
        <v>Denver Broncos</v>
      </c>
      <c r="I209" s="4">
        <v>14</v>
      </c>
      <c r="J209" s="4" t="s">
        <v>109</v>
      </c>
      <c r="K209" s="5">
        <v>41614</v>
      </c>
      <c r="L209" s="4" t="s">
        <v>73</v>
      </c>
      <c r="M209" s="4" t="s">
        <v>82</v>
      </c>
      <c r="N209" s="4" t="s">
        <v>75</v>
      </c>
      <c r="O209" s="4" t="s">
        <v>108</v>
      </c>
      <c r="P209" s="4">
        <v>26</v>
      </c>
      <c r="Q209" s="4">
        <v>13</v>
      </c>
      <c r="R209" s="4">
        <v>428</v>
      </c>
      <c r="S209" s="4">
        <v>1</v>
      </c>
      <c r="T209" s="4">
        <v>324</v>
      </c>
      <c r="U209" s="4">
        <v>2</v>
      </c>
    </row>
    <row r="210" spans="4:21">
      <c r="D210" s="4" t="str">
        <f t="shared" si="6"/>
        <v>Cleveland Browns</v>
      </c>
      <c r="E210" s="4" t="str">
        <f t="shared" si="7"/>
        <v>Kansas City Chiefs</v>
      </c>
      <c r="I210" s="4">
        <v>14</v>
      </c>
      <c r="J210" s="4" t="s">
        <v>77</v>
      </c>
      <c r="K210" s="5">
        <v>41617</v>
      </c>
      <c r="L210" s="4" t="s">
        <v>73</v>
      </c>
      <c r="M210" s="4" t="s">
        <v>79</v>
      </c>
      <c r="O210" s="4" t="s">
        <v>93</v>
      </c>
      <c r="P210" s="4">
        <v>30</v>
      </c>
      <c r="Q210" s="4">
        <v>7</v>
      </c>
      <c r="R210" s="4">
        <v>352</v>
      </c>
      <c r="S210" s="4">
        <v>0</v>
      </c>
      <c r="T210" s="4">
        <v>310</v>
      </c>
      <c r="U210" s="4">
        <v>1</v>
      </c>
    </row>
    <row r="211" spans="4:21">
      <c r="D211" s="4" t="str">
        <f t="shared" si="6"/>
        <v>San Francisco 49ers</v>
      </c>
      <c r="E211" s="4" t="str">
        <f t="shared" si="7"/>
        <v>Miami Dolphins</v>
      </c>
      <c r="I211" s="4">
        <v>14</v>
      </c>
      <c r="J211" s="4" t="s">
        <v>77</v>
      </c>
      <c r="K211" s="5">
        <v>41617</v>
      </c>
      <c r="L211" s="4" t="s">
        <v>73</v>
      </c>
      <c r="M211" s="4" t="s">
        <v>84</v>
      </c>
      <c r="O211" s="4" t="s">
        <v>95</v>
      </c>
      <c r="P211" s="4">
        <v>27</v>
      </c>
      <c r="Q211" s="4">
        <v>13</v>
      </c>
      <c r="R211" s="4">
        <v>321</v>
      </c>
      <c r="S211" s="4">
        <v>0</v>
      </c>
      <c r="T211" s="4">
        <v>227</v>
      </c>
      <c r="U211" s="4">
        <v>1</v>
      </c>
    </row>
    <row r="212" spans="4:21">
      <c r="D212" s="4" t="str">
        <f t="shared" si="6"/>
        <v>Pittsburgh Steelers</v>
      </c>
      <c r="E212" s="4" t="str">
        <f t="shared" si="7"/>
        <v>San Diego Chargers</v>
      </c>
      <c r="I212" s="4">
        <v>14</v>
      </c>
      <c r="J212" s="4" t="s">
        <v>77</v>
      </c>
      <c r="K212" s="5">
        <v>41617</v>
      </c>
      <c r="L212" s="4" t="s">
        <v>73</v>
      </c>
      <c r="M212" s="4" t="s">
        <v>107</v>
      </c>
      <c r="N212" s="4" t="s">
        <v>75</v>
      </c>
      <c r="O212" s="4" t="s">
        <v>83</v>
      </c>
      <c r="P212" s="4">
        <v>34</v>
      </c>
      <c r="Q212" s="4">
        <v>24</v>
      </c>
      <c r="R212" s="4">
        <v>294</v>
      </c>
      <c r="S212" s="4">
        <v>0</v>
      </c>
      <c r="T212" s="4">
        <v>340</v>
      </c>
      <c r="U212" s="4">
        <v>2</v>
      </c>
    </row>
    <row r="213" spans="4:21">
      <c r="D213" s="4" t="str">
        <f t="shared" si="6"/>
        <v>Green Bay Packers</v>
      </c>
      <c r="E213" s="4" t="str">
        <f t="shared" si="7"/>
        <v>Detroit Lions</v>
      </c>
      <c r="I213" s="4">
        <v>14</v>
      </c>
      <c r="J213" s="4" t="s">
        <v>77</v>
      </c>
      <c r="K213" s="5">
        <v>41617</v>
      </c>
      <c r="L213" s="4" t="s">
        <v>73</v>
      </c>
      <c r="M213" s="4" t="s">
        <v>85</v>
      </c>
      <c r="O213" s="4" t="s">
        <v>96</v>
      </c>
      <c r="P213" s="4">
        <v>27</v>
      </c>
      <c r="Q213" s="4">
        <v>20</v>
      </c>
      <c r="R213" s="4">
        <v>288</v>
      </c>
      <c r="S213" s="4">
        <v>1</v>
      </c>
      <c r="T213" s="4">
        <v>386</v>
      </c>
      <c r="U213" s="4">
        <v>2</v>
      </c>
    </row>
    <row r="214" spans="4:21">
      <c r="D214" s="4" t="str">
        <f t="shared" si="6"/>
        <v>Tampa Bay Buccaneers</v>
      </c>
      <c r="E214" s="4" t="str">
        <f t="shared" si="7"/>
        <v>Philadelphia Eagles</v>
      </c>
      <c r="I214" s="4">
        <v>14</v>
      </c>
      <c r="J214" s="4" t="s">
        <v>77</v>
      </c>
      <c r="K214" s="5">
        <v>41617</v>
      </c>
      <c r="L214" s="4" t="s">
        <v>73</v>
      </c>
      <c r="M214" s="4" t="s">
        <v>78</v>
      </c>
      <c r="N214" s="4" t="s">
        <v>75</v>
      </c>
      <c r="O214" s="4" t="s">
        <v>98</v>
      </c>
      <c r="P214" s="4">
        <v>23</v>
      </c>
      <c r="Q214" s="4">
        <v>21</v>
      </c>
      <c r="R214" s="4">
        <v>367</v>
      </c>
      <c r="S214" s="4">
        <v>1</v>
      </c>
      <c r="T214" s="4">
        <v>314</v>
      </c>
      <c r="U214" s="4">
        <v>0</v>
      </c>
    </row>
    <row r="215" spans="4:21">
      <c r="D215" s="4" t="str">
        <f t="shared" si="6"/>
        <v>Buffalo Bills</v>
      </c>
      <c r="E215" s="4" t="str">
        <f t="shared" si="7"/>
        <v>St. Louis Rams</v>
      </c>
      <c r="I215" s="4">
        <v>14</v>
      </c>
      <c r="J215" s="4" t="s">
        <v>77</v>
      </c>
      <c r="K215" s="5">
        <v>41617</v>
      </c>
      <c r="L215" s="4" t="s">
        <v>73</v>
      </c>
      <c r="M215" s="4" t="s">
        <v>97</v>
      </c>
      <c r="N215" s="4" t="s">
        <v>75</v>
      </c>
      <c r="O215" s="4" t="s">
        <v>103</v>
      </c>
      <c r="P215" s="4">
        <v>15</v>
      </c>
      <c r="Q215" s="4">
        <v>12</v>
      </c>
      <c r="R215" s="4">
        <v>285</v>
      </c>
      <c r="S215" s="4">
        <v>1</v>
      </c>
      <c r="T215" s="4">
        <v>281</v>
      </c>
      <c r="U215" s="4">
        <v>2</v>
      </c>
    </row>
    <row r="216" spans="4:21">
      <c r="D216" s="4" t="str">
        <f t="shared" si="6"/>
        <v>Carolina Panthers</v>
      </c>
      <c r="E216" s="4" t="str">
        <f t="shared" si="7"/>
        <v>Atlanta Falcons</v>
      </c>
      <c r="I216" s="4">
        <v>14</v>
      </c>
      <c r="J216" s="4" t="s">
        <v>77</v>
      </c>
      <c r="K216" s="5">
        <v>41617</v>
      </c>
      <c r="L216" s="4" t="s">
        <v>73</v>
      </c>
      <c r="M216" s="4" t="s">
        <v>99</v>
      </c>
      <c r="O216" s="4" t="s">
        <v>92</v>
      </c>
      <c r="P216" s="4">
        <v>30</v>
      </c>
      <c r="Q216" s="4">
        <v>20</v>
      </c>
      <c r="R216" s="4">
        <v>475</v>
      </c>
      <c r="S216" s="4">
        <v>0</v>
      </c>
      <c r="T216" s="4">
        <v>362</v>
      </c>
      <c r="U216" s="4">
        <v>1</v>
      </c>
    </row>
    <row r="217" spans="4:21">
      <c r="D217" s="4" t="str">
        <f t="shared" si="6"/>
        <v>Indianapolis Colts</v>
      </c>
      <c r="E217" s="4" t="str">
        <f t="shared" si="7"/>
        <v>Tennessee Titans</v>
      </c>
      <c r="I217" s="4">
        <v>14</v>
      </c>
      <c r="J217" s="4" t="s">
        <v>77</v>
      </c>
      <c r="K217" s="5">
        <v>41617</v>
      </c>
      <c r="L217" s="4" t="s">
        <v>73</v>
      </c>
      <c r="M217" s="4" t="s">
        <v>91</v>
      </c>
      <c r="O217" s="4" t="s">
        <v>81</v>
      </c>
      <c r="P217" s="4">
        <v>27</v>
      </c>
      <c r="Q217" s="4">
        <v>23</v>
      </c>
      <c r="R217" s="4">
        <v>269</v>
      </c>
      <c r="S217" s="4">
        <v>2</v>
      </c>
      <c r="T217" s="4">
        <v>356</v>
      </c>
      <c r="U217" s="4">
        <v>2</v>
      </c>
    </row>
    <row r="218" spans="4:21">
      <c r="D218" s="4" t="str">
        <f t="shared" si="6"/>
        <v>Jacksonville Jaguars</v>
      </c>
      <c r="E218" s="4" t="str">
        <f t="shared" si="7"/>
        <v>New York Jets</v>
      </c>
      <c r="I218" s="4">
        <v>14</v>
      </c>
      <c r="J218" s="4" t="s">
        <v>77</v>
      </c>
      <c r="K218" s="5">
        <v>41617</v>
      </c>
      <c r="L218" s="4" t="s">
        <v>73</v>
      </c>
      <c r="M218" s="4" t="s">
        <v>102</v>
      </c>
      <c r="N218" s="4" t="s">
        <v>75</v>
      </c>
      <c r="O218" s="4" t="s">
        <v>101</v>
      </c>
      <c r="P218" s="4">
        <v>17</v>
      </c>
      <c r="Q218" s="4">
        <v>10</v>
      </c>
      <c r="R218" s="4">
        <v>270</v>
      </c>
      <c r="S218" s="4">
        <v>2</v>
      </c>
      <c r="T218" s="4">
        <v>291</v>
      </c>
      <c r="U218" s="4">
        <v>2</v>
      </c>
    </row>
    <row r="219" spans="4:21">
      <c r="D219" s="4" t="str">
        <f t="shared" si="6"/>
        <v>New York Giants</v>
      </c>
      <c r="E219" s="4" t="str">
        <f t="shared" si="7"/>
        <v>New Orleans Saints</v>
      </c>
      <c r="I219" s="4">
        <v>14</v>
      </c>
      <c r="J219" s="4" t="s">
        <v>77</v>
      </c>
      <c r="K219" s="5">
        <v>41617</v>
      </c>
      <c r="L219" s="4" t="s">
        <v>73</v>
      </c>
      <c r="M219" s="4" t="s">
        <v>76</v>
      </c>
      <c r="O219" s="4" t="s">
        <v>89</v>
      </c>
      <c r="P219" s="4">
        <v>52</v>
      </c>
      <c r="Q219" s="4">
        <v>27</v>
      </c>
      <c r="R219" s="4">
        <v>394</v>
      </c>
      <c r="S219" s="4">
        <v>2</v>
      </c>
      <c r="T219" s="4">
        <v>487</v>
      </c>
      <c r="U219" s="4">
        <v>4</v>
      </c>
    </row>
    <row r="220" spans="4:21">
      <c r="D220" s="4" t="str">
        <f t="shared" si="6"/>
        <v>Seattle Seahawks</v>
      </c>
      <c r="E220" s="4" t="str">
        <f t="shared" si="7"/>
        <v>Arizona Cardinals</v>
      </c>
      <c r="I220" s="4">
        <v>14</v>
      </c>
      <c r="J220" s="4" t="s">
        <v>77</v>
      </c>
      <c r="K220" s="5">
        <v>41617</v>
      </c>
      <c r="L220" s="4" t="s">
        <v>73</v>
      </c>
      <c r="M220" s="4" t="s">
        <v>87</v>
      </c>
      <c r="O220" s="4" t="s">
        <v>86</v>
      </c>
      <c r="P220" s="4">
        <v>58</v>
      </c>
      <c r="Q220" s="4">
        <v>0</v>
      </c>
      <c r="R220" s="4">
        <v>493</v>
      </c>
      <c r="S220" s="4">
        <v>1</v>
      </c>
      <c r="T220" s="4">
        <v>154</v>
      </c>
      <c r="U220" s="4">
        <v>8</v>
      </c>
    </row>
    <row r="221" spans="4:21">
      <c r="D221" s="4" t="str">
        <f t="shared" si="6"/>
        <v>Washington Redskins</v>
      </c>
      <c r="E221" s="4" t="str">
        <f t="shared" si="7"/>
        <v>Baltimore Ravens</v>
      </c>
      <c r="I221" s="4">
        <v>14</v>
      </c>
      <c r="J221" s="4" t="s">
        <v>77</v>
      </c>
      <c r="K221" s="5">
        <v>41617</v>
      </c>
      <c r="L221" s="4" t="s">
        <v>73</v>
      </c>
      <c r="M221" s="4" t="s">
        <v>88</v>
      </c>
      <c r="O221" s="4" t="s">
        <v>105</v>
      </c>
      <c r="P221" s="4">
        <v>31</v>
      </c>
      <c r="Q221" s="4">
        <v>28</v>
      </c>
      <c r="R221" s="4">
        <v>423</v>
      </c>
      <c r="S221" s="4">
        <v>1</v>
      </c>
      <c r="T221" s="4">
        <v>359</v>
      </c>
      <c r="U221" s="4">
        <v>2</v>
      </c>
    </row>
    <row r="222" spans="4:21">
      <c r="D222" s="4" t="str">
        <f t="shared" si="6"/>
        <v>Cincinnati Bengals</v>
      </c>
      <c r="E222" s="4" t="str">
        <f t="shared" si="7"/>
        <v>Dallas Cowboys</v>
      </c>
      <c r="I222" s="4">
        <v>14</v>
      </c>
      <c r="J222" s="4" t="s">
        <v>77</v>
      </c>
      <c r="K222" s="5">
        <v>41617</v>
      </c>
      <c r="L222" s="4" t="s">
        <v>73</v>
      </c>
      <c r="M222" s="4" t="s">
        <v>74</v>
      </c>
      <c r="N222" s="4" t="s">
        <v>75</v>
      </c>
      <c r="O222" s="4" t="s">
        <v>106</v>
      </c>
      <c r="P222" s="4">
        <v>20</v>
      </c>
      <c r="Q222" s="4">
        <v>19</v>
      </c>
      <c r="R222" s="4">
        <v>288</v>
      </c>
      <c r="S222" s="4">
        <v>1</v>
      </c>
      <c r="T222" s="4">
        <v>336</v>
      </c>
      <c r="U222" s="4">
        <v>1</v>
      </c>
    </row>
    <row r="223" spans="4:21">
      <c r="D223" s="4" t="str">
        <f t="shared" si="6"/>
        <v>Minnesota Vikings</v>
      </c>
      <c r="E223" s="4" t="str">
        <f t="shared" si="7"/>
        <v>Chicago Bears</v>
      </c>
      <c r="I223" s="4">
        <v>14</v>
      </c>
      <c r="J223" s="4" t="s">
        <v>77</v>
      </c>
      <c r="K223" s="5">
        <v>41617</v>
      </c>
      <c r="L223" s="4" t="s">
        <v>73</v>
      </c>
      <c r="M223" s="4" t="s">
        <v>100</v>
      </c>
      <c r="O223" s="4" t="s">
        <v>90</v>
      </c>
      <c r="P223" s="4">
        <v>21</v>
      </c>
      <c r="Q223" s="4">
        <v>14</v>
      </c>
      <c r="R223" s="4">
        <v>248</v>
      </c>
      <c r="S223" s="4">
        <v>1</v>
      </c>
      <c r="T223" s="4">
        <v>438</v>
      </c>
      <c r="U223" s="4">
        <v>2</v>
      </c>
    </row>
    <row r="224" spans="4:21">
      <c r="D224" s="4" t="str">
        <f t="shared" si="6"/>
        <v>New England Patriots</v>
      </c>
      <c r="E224" s="4" t="str">
        <f t="shared" si="7"/>
        <v>Houston Texans</v>
      </c>
      <c r="I224" s="4">
        <v>14</v>
      </c>
      <c r="J224" s="4" t="s">
        <v>104</v>
      </c>
      <c r="K224" s="5">
        <v>41618</v>
      </c>
      <c r="L224" s="4" t="s">
        <v>73</v>
      </c>
      <c r="M224" s="4" t="s">
        <v>80</v>
      </c>
      <c r="O224" s="4" t="s">
        <v>94</v>
      </c>
      <c r="P224" s="4">
        <v>42</v>
      </c>
      <c r="Q224" s="4">
        <v>14</v>
      </c>
      <c r="R224" s="4">
        <v>419</v>
      </c>
      <c r="S224" s="4">
        <v>1</v>
      </c>
      <c r="T224" s="4">
        <v>323</v>
      </c>
      <c r="U224" s="4">
        <v>1</v>
      </c>
    </row>
    <row r="225" spans="4:21">
      <c r="D225" s="4" t="str">
        <f t="shared" si="6"/>
        <v>Winner/tie</v>
      </c>
      <c r="E225" s="4" t="str">
        <f t="shared" si="7"/>
        <v>Loser/tie</v>
      </c>
      <c r="I225" s="4" t="s">
        <v>61</v>
      </c>
      <c r="J225" s="4" t="s">
        <v>62</v>
      </c>
      <c r="K225" s="4" t="s">
        <v>63</v>
      </c>
      <c r="M225" s="4" t="s">
        <v>64</v>
      </c>
      <c r="O225" s="4" t="s">
        <v>65</v>
      </c>
      <c r="P225" s="4" t="s">
        <v>66</v>
      </c>
      <c r="Q225" s="4" t="s">
        <v>67</v>
      </c>
      <c r="R225" s="4" t="s">
        <v>68</v>
      </c>
      <c r="S225" s="4" t="s">
        <v>69</v>
      </c>
      <c r="T225" s="4" t="s">
        <v>70</v>
      </c>
      <c r="U225" s="4" t="s">
        <v>71</v>
      </c>
    </row>
    <row r="226" spans="4:21">
      <c r="D226" s="4" t="str">
        <f t="shared" si="6"/>
        <v>Philadelphia Eagles</v>
      </c>
      <c r="E226" s="4" t="str">
        <f t="shared" si="7"/>
        <v>Cincinnati Bengals</v>
      </c>
      <c r="I226" s="4">
        <v>15</v>
      </c>
      <c r="J226" s="4" t="s">
        <v>109</v>
      </c>
      <c r="K226" s="5">
        <v>41621</v>
      </c>
      <c r="L226" s="4" t="s">
        <v>73</v>
      </c>
      <c r="M226" s="4" t="s">
        <v>106</v>
      </c>
      <c r="N226" s="4" t="s">
        <v>75</v>
      </c>
      <c r="O226" s="4" t="s">
        <v>78</v>
      </c>
      <c r="P226" s="4">
        <v>34</v>
      </c>
      <c r="Q226" s="4">
        <v>13</v>
      </c>
      <c r="R226" s="4">
        <v>249</v>
      </c>
      <c r="S226" s="4">
        <v>2</v>
      </c>
      <c r="T226" s="4">
        <v>219</v>
      </c>
      <c r="U226" s="4">
        <v>5</v>
      </c>
    </row>
    <row r="227" spans="4:21">
      <c r="D227" s="4" t="str">
        <f t="shared" si="6"/>
        <v>Buffalo Bills</v>
      </c>
      <c r="E227" s="4" t="str">
        <f t="shared" si="7"/>
        <v>Seattle Seahawks</v>
      </c>
      <c r="I227" s="4">
        <v>15</v>
      </c>
      <c r="J227" s="4" t="s">
        <v>77</v>
      </c>
      <c r="K227" s="5">
        <v>41624</v>
      </c>
      <c r="L227" s="4" t="s">
        <v>73</v>
      </c>
      <c r="M227" s="4" t="s">
        <v>87</v>
      </c>
      <c r="N227" s="4" t="s">
        <v>75</v>
      </c>
      <c r="O227" s="4" t="s">
        <v>103</v>
      </c>
      <c r="P227" s="4">
        <v>50</v>
      </c>
      <c r="Q227" s="4">
        <v>17</v>
      </c>
      <c r="R227" s="4">
        <v>466</v>
      </c>
      <c r="S227" s="4">
        <v>0</v>
      </c>
      <c r="T227" s="4">
        <v>333</v>
      </c>
      <c r="U227" s="4">
        <v>3</v>
      </c>
    </row>
    <row r="228" spans="4:21">
      <c r="D228" s="4" t="str">
        <f t="shared" si="6"/>
        <v>Atlanta Falcons</v>
      </c>
      <c r="E228" s="4" t="str">
        <f t="shared" si="7"/>
        <v>New York Giants</v>
      </c>
      <c r="I228" s="4">
        <v>15</v>
      </c>
      <c r="J228" s="4" t="s">
        <v>77</v>
      </c>
      <c r="K228" s="5">
        <v>41624</v>
      </c>
      <c r="L228" s="4" t="s">
        <v>73</v>
      </c>
      <c r="M228" s="4" t="s">
        <v>92</v>
      </c>
      <c r="O228" s="4" t="s">
        <v>76</v>
      </c>
      <c r="P228" s="4">
        <v>34</v>
      </c>
      <c r="Q228" s="4">
        <v>0</v>
      </c>
      <c r="R228" s="4">
        <v>394</v>
      </c>
      <c r="S228" s="4">
        <v>0</v>
      </c>
      <c r="T228" s="4">
        <v>256</v>
      </c>
      <c r="U228" s="4">
        <v>3</v>
      </c>
    </row>
    <row r="229" spans="4:21">
      <c r="D229" s="4" t="str">
        <f t="shared" si="6"/>
        <v>Miami Dolphins</v>
      </c>
      <c r="E229" s="4" t="str">
        <f t="shared" si="7"/>
        <v>Jacksonville Jaguars</v>
      </c>
      <c r="I229" s="4">
        <v>15</v>
      </c>
      <c r="J229" s="4" t="s">
        <v>77</v>
      </c>
      <c r="K229" s="5">
        <v>41624</v>
      </c>
      <c r="L229" s="4" t="s">
        <v>73</v>
      </c>
      <c r="M229" s="4" t="s">
        <v>95</v>
      </c>
      <c r="O229" s="4" t="s">
        <v>101</v>
      </c>
      <c r="P229" s="4">
        <v>24</v>
      </c>
      <c r="Q229" s="4">
        <v>3</v>
      </c>
      <c r="R229" s="4">
        <v>389</v>
      </c>
      <c r="S229" s="4">
        <v>1</v>
      </c>
      <c r="T229" s="4">
        <v>299</v>
      </c>
      <c r="U229" s="4">
        <v>0</v>
      </c>
    </row>
    <row r="230" spans="4:21">
      <c r="D230" s="4" t="str">
        <f t="shared" si="6"/>
        <v>Arizona Cardinals</v>
      </c>
      <c r="E230" s="4" t="str">
        <f t="shared" si="7"/>
        <v>Detroit Lions</v>
      </c>
      <c r="I230" s="4">
        <v>15</v>
      </c>
      <c r="J230" s="4" t="s">
        <v>77</v>
      </c>
      <c r="K230" s="5">
        <v>41624</v>
      </c>
      <c r="L230" s="4" t="s">
        <v>73</v>
      </c>
      <c r="M230" s="4" t="s">
        <v>86</v>
      </c>
      <c r="O230" s="4" t="s">
        <v>96</v>
      </c>
      <c r="P230" s="4">
        <v>38</v>
      </c>
      <c r="Q230" s="4">
        <v>10</v>
      </c>
      <c r="R230" s="4">
        <v>196</v>
      </c>
      <c r="S230" s="4">
        <v>1</v>
      </c>
      <c r="T230" s="4">
        <v>312</v>
      </c>
      <c r="U230" s="4">
        <v>4</v>
      </c>
    </row>
    <row r="231" spans="4:21">
      <c r="D231" s="4" t="str">
        <f t="shared" si="6"/>
        <v>New Orleans Saints</v>
      </c>
      <c r="E231" s="4" t="str">
        <f t="shared" si="7"/>
        <v>Tampa Bay Buccaneers</v>
      </c>
      <c r="I231" s="4">
        <v>15</v>
      </c>
      <c r="J231" s="4" t="s">
        <v>77</v>
      </c>
      <c r="K231" s="5">
        <v>41624</v>
      </c>
      <c r="L231" s="4" t="s">
        <v>73</v>
      </c>
      <c r="M231" s="4" t="s">
        <v>89</v>
      </c>
      <c r="O231" s="4" t="s">
        <v>98</v>
      </c>
      <c r="P231" s="4">
        <v>41</v>
      </c>
      <c r="Q231" s="4">
        <v>0</v>
      </c>
      <c r="R231" s="4">
        <v>447</v>
      </c>
      <c r="S231" s="4">
        <v>0</v>
      </c>
      <c r="T231" s="4">
        <v>386</v>
      </c>
      <c r="U231" s="4">
        <v>5</v>
      </c>
    </row>
    <row r="232" spans="4:21">
      <c r="D232" s="4" t="str">
        <f t="shared" si="6"/>
        <v>Dallas Cowboys</v>
      </c>
      <c r="E232" s="4" t="str">
        <f t="shared" si="7"/>
        <v>Pittsburgh Steelers</v>
      </c>
      <c r="I232" s="4">
        <v>15</v>
      </c>
      <c r="J232" s="4" t="s">
        <v>77</v>
      </c>
      <c r="K232" s="5">
        <v>41624</v>
      </c>
      <c r="L232" s="4" t="s">
        <v>73</v>
      </c>
      <c r="M232" s="4" t="s">
        <v>74</v>
      </c>
      <c r="O232" s="4" t="s">
        <v>83</v>
      </c>
      <c r="P232" s="4">
        <v>27</v>
      </c>
      <c r="Q232" s="4">
        <v>24</v>
      </c>
      <c r="R232" s="4">
        <v>415</v>
      </c>
      <c r="S232" s="4">
        <v>1</v>
      </c>
      <c r="T232" s="4">
        <v>388</v>
      </c>
      <c r="U232" s="4">
        <v>2</v>
      </c>
    </row>
    <row r="233" spans="4:21">
      <c r="D233" s="4" t="str">
        <f t="shared" si="6"/>
        <v>St. Louis Rams</v>
      </c>
      <c r="E233" s="4" t="str">
        <f t="shared" si="7"/>
        <v>Minnesota Vikings</v>
      </c>
      <c r="I233" s="4">
        <v>15</v>
      </c>
      <c r="J233" s="4" t="s">
        <v>77</v>
      </c>
      <c r="K233" s="5">
        <v>41624</v>
      </c>
      <c r="L233" s="4" t="s">
        <v>73</v>
      </c>
      <c r="M233" s="4" t="s">
        <v>100</v>
      </c>
      <c r="N233" s="4" t="s">
        <v>75</v>
      </c>
      <c r="O233" s="4" t="s">
        <v>97</v>
      </c>
      <c r="P233" s="4">
        <v>36</v>
      </c>
      <c r="Q233" s="4">
        <v>22</v>
      </c>
      <c r="R233" s="4">
        <v>322</v>
      </c>
      <c r="S233" s="4">
        <v>0</v>
      </c>
      <c r="T233" s="4">
        <v>432</v>
      </c>
      <c r="U233" s="4">
        <v>2</v>
      </c>
    </row>
    <row r="234" spans="4:21">
      <c r="D234" s="4" t="str">
        <f t="shared" si="6"/>
        <v>Baltimore Ravens</v>
      </c>
      <c r="E234" s="4" t="str">
        <f t="shared" si="7"/>
        <v>Denver Broncos</v>
      </c>
      <c r="I234" s="4">
        <v>15</v>
      </c>
      <c r="J234" s="4" t="s">
        <v>77</v>
      </c>
      <c r="K234" s="5">
        <v>41624</v>
      </c>
      <c r="L234" s="4" t="s">
        <v>73</v>
      </c>
      <c r="M234" s="4" t="s">
        <v>82</v>
      </c>
      <c r="N234" s="4" t="s">
        <v>75</v>
      </c>
      <c r="O234" s="4" t="s">
        <v>105</v>
      </c>
      <c r="P234" s="4">
        <v>34</v>
      </c>
      <c r="Q234" s="4">
        <v>17</v>
      </c>
      <c r="R234" s="4">
        <v>350</v>
      </c>
      <c r="S234" s="4">
        <v>0</v>
      </c>
      <c r="T234" s="4">
        <v>278</v>
      </c>
      <c r="U234" s="4">
        <v>2</v>
      </c>
    </row>
    <row r="235" spans="4:21">
      <c r="D235" s="4" t="str">
        <f t="shared" si="6"/>
        <v>Cleveland Browns</v>
      </c>
      <c r="E235" s="4" t="str">
        <f t="shared" si="7"/>
        <v>Washington Redskins</v>
      </c>
      <c r="I235" s="4">
        <v>15</v>
      </c>
      <c r="J235" s="4" t="s">
        <v>77</v>
      </c>
      <c r="K235" s="5">
        <v>41624</v>
      </c>
      <c r="L235" s="4" t="s">
        <v>73</v>
      </c>
      <c r="M235" s="4" t="s">
        <v>88</v>
      </c>
      <c r="N235" s="4" t="s">
        <v>75</v>
      </c>
      <c r="O235" s="4" t="s">
        <v>79</v>
      </c>
      <c r="P235" s="4">
        <v>38</v>
      </c>
      <c r="Q235" s="4">
        <v>21</v>
      </c>
      <c r="R235" s="4">
        <v>430</v>
      </c>
      <c r="S235" s="4">
        <v>1</v>
      </c>
      <c r="T235" s="4">
        <v>291</v>
      </c>
      <c r="U235" s="4">
        <v>2</v>
      </c>
    </row>
    <row r="236" spans="4:21">
      <c r="D236" s="4" t="str">
        <f t="shared" si="6"/>
        <v>Houston Texans</v>
      </c>
      <c r="E236" s="4" t="str">
        <f t="shared" si="7"/>
        <v>Indianapolis Colts</v>
      </c>
      <c r="I236" s="4">
        <v>15</v>
      </c>
      <c r="J236" s="4" t="s">
        <v>77</v>
      </c>
      <c r="K236" s="5">
        <v>41624</v>
      </c>
      <c r="L236" s="4" t="s">
        <v>73</v>
      </c>
      <c r="M236" s="4" t="s">
        <v>94</v>
      </c>
      <c r="O236" s="4" t="s">
        <v>91</v>
      </c>
      <c r="P236" s="4">
        <v>29</v>
      </c>
      <c r="Q236" s="4">
        <v>17</v>
      </c>
      <c r="R236" s="4">
        <v>417</v>
      </c>
      <c r="S236" s="4">
        <v>0</v>
      </c>
      <c r="T236" s="4">
        <v>272</v>
      </c>
      <c r="U236" s="4">
        <v>1</v>
      </c>
    </row>
    <row r="237" spans="4:21">
      <c r="D237" s="4" t="str">
        <f t="shared" si="6"/>
        <v>New England Patriots</v>
      </c>
      <c r="E237" s="4" t="str">
        <f t="shared" si="7"/>
        <v>San Francisco 49ers</v>
      </c>
      <c r="I237" s="4">
        <v>15</v>
      </c>
      <c r="J237" s="4" t="s">
        <v>77</v>
      </c>
      <c r="K237" s="5">
        <v>41624</v>
      </c>
      <c r="L237" s="4" t="s">
        <v>73</v>
      </c>
      <c r="M237" s="4" t="s">
        <v>84</v>
      </c>
      <c r="N237" s="4" t="s">
        <v>75</v>
      </c>
      <c r="O237" s="4" t="s">
        <v>80</v>
      </c>
      <c r="P237" s="4">
        <v>41</v>
      </c>
      <c r="Q237" s="4">
        <v>34</v>
      </c>
      <c r="R237" s="4">
        <v>388</v>
      </c>
      <c r="S237" s="4">
        <v>2</v>
      </c>
      <c r="T237" s="4">
        <v>520</v>
      </c>
      <c r="U237" s="4">
        <v>4</v>
      </c>
    </row>
    <row r="238" spans="4:21">
      <c r="D238" s="4" t="str">
        <f t="shared" si="6"/>
        <v>Chicago Bears</v>
      </c>
      <c r="E238" s="4" t="str">
        <f t="shared" si="7"/>
        <v>Green Bay Packers</v>
      </c>
      <c r="I238" s="4">
        <v>15</v>
      </c>
      <c r="J238" s="4" t="s">
        <v>77</v>
      </c>
      <c r="K238" s="5">
        <v>41624</v>
      </c>
      <c r="L238" s="4" t="s">
        <v>73</v>
      </c>
      <c r="M238" s="4" t="s">
        <v>85</v>
      </c>
      <c r="N238" s="4" t="s">
        <v>75</v>
      </c>
      <c r="O238" s="4" t="s">
        <v>90</v>
      </c>
      <c r="P238" s="4">
        <v>21</v>
      </c>
      <c r="Q238" s="4">
        <v>13</v>
      </c>
      <c r="R238" s="4">
        <v>391</v>
      </c>
      <c r="S238" s="4">
        <v>2</v>
      </c>
      <c r="T238" s="4">
        <v>190</v>
      </c>
      <c r="U238" s="4">
        <v>1</v>
      </c>
    </row>
    <row r="239" spans="4:21">
      <c r="D239" s="4" t="str">
        <f t="shared" si="6"/>
        <v>Oakland Raiders</v>
      </c>
      <c r="E239" s="4" t="str">
        <f t="shared" si="7"/>
        <v>Kansas City Chiefs</v>
      </c>
      <c r="I239" s="4">
        <v>15</v>
      </c>
      <c r="J239" s="4" t="s">
        <v>77</v>
      </c>
      <c r="K239" s="5">
        <v>41624</v>
      </c>
      <c r="L239" s="4" t="s">
        <v>73</v>
      </c>
      <c r="M239" s="4" t="s">
        <v>108</v>
      </c>
      <c r="O239" s="4" t="s">
        <v>93</v>
      </c>
      <c r="P239" s="4">
        <v>15</v>
      </c>
      <c r="Q239" s="4">
        <v>0</v>
      </c>
      <c r="R239" s="4">
        <v>385</v>
      </c>
      <c r="S239" s="4">
        <v>1</v>
      </c>
      <c r="T239" s="4">
        <v>119</v>
      </c>
      <c r="U239" s="4">
        <v>1</v>
      </c>
    </row>
    <row r="240" spans="4:21">
      <c r="D240" s="4" t="str">
        <f t="shared" si="6"/>
        <v>San Diego Chargers</v>
      </c>
      <c r="E240" s="4" t="str">
        <f t="shared" si="7"/>
        <v>Carolina Panthers</v>
      </c>
      <c r="I240" s="4">
        <v>15</v>
      </c>
      <c r="J240" s="4" t="s">
        <v>77</v>
      </c>
      <c r="K240" s="5">
        <v>41624</v>
      </c>
      <c r="L240" s="4" t="s">
        <v>73</v>
      </c>
      <c r="M240" s="4" t="s">
        <v>99</v>
      </c>
      <c r="N240" s="4" t="s">
        <v>75</v>
      </c>
      <c r="O240" s="4" t="s">
        <v>107</v>
      </c>
      <c r="P240" s="4">
        <v>31</v>
      </c>
      <c r="Q240" s="4">
        <v>7</v>
      </c>
      <c r="R240" s="4">
        <v>372</v>
      </c>
      <c r="S240" s="4">
        <v>1</v>
      </c>
      <c r="T240" s="4">
        <v>164</v>
      </c>
      <c r="U240" s="4">
        <v>2</v>
      </c>
    </row>
    <row r="241" spans="4:21">
      <c r="D241" s="4" t="str">
        <f t="shared" si="6"/>
        <v>Tennessee Titans</v>
      </c>
      <c r="E241" s="4" t="str">
        <f t="shared" si="7"/>
        <v>New York Jets</v>
      </c>
      <c r="I241" s="4">
        <v>15</v>
      </c>
      <c r="J241" s="4" t="s">
        <v>104</v>
      </c>
      <c r="K241" s="5">
        <v>41625</v>
      </c>
      <c r="L241" s="4" t="s">
        <v>73</v>
      </c>
      <c r="M241" s="4" t="s">
        <v>81</v>
      </c>
      <c r="O241" s="4" t="s">
        <v>102</v>
      </c>
      <c r="P241" s="4">
        <v>14</v>
      </c>
      <c r="Q241" s="4">
        <v>10</v>
      </c>
      <c r="R241" s="4">
        <v>294</v>
      </c>
      <c r="S241" s="4">
        <v>0</v>
      </c>
      <c r="T241" s="4">
        <v>253</v>
      </c>
      <c r="U241" s="4">
        <v>5</v>
      </c>
    </row>
    <row r="242" spans="4:21">
      <c r="D242" s="4" t="str">
        <f t="shared" si="6"/>
        <v>Winner/tie</v>
      </c>
      <c r="E242" s="4" t="str">
        <f t="shared" si="7"/>
        <v>Loser/tie</v>
      </c>
      <c r="I242" s="4" t="s">
        <v>61</v>
      </c>
      <c r="J242" s="4" t="s">
        <v>62</v>
      </c>
      <c r="K242" s="4" t="s">
        <v>63</v>
      </c>
      <c r="M242" s="4" t="s">
        <v>64</v>
      </c>
      <c r="O242" s="4" t="s">
        <v>65</v>
      </c>
      <c r="P242" s="4" t="s">
        <v>66</v>
      </c>
      <c r="Q242" s="4" t="s">
        <v>67</v>
      </c>
      <c r="R242" s="4" t="s">
        <v>68</v>
      </c>
      <c r="S242" s="4" t="s">
        <v>69</v>
      </c>
      <c r="T242" s="4" t="s">
        <v>70</v>
      </c>
      <c r="U242" s="4" t="s">
        <v>71</v>
      </c>
    </row>
    <row r="243" spans="4:21">
      <c r="D243" s="4" t="str">
        <f t="shared" si="6"/>
        <v>Detroit Lions</v>
      </c>
      <c r="E243" s="4" t="str">
        <f t="shared" si="7"/>
        <v>Atlanta Falcons</v>
      </c>
      <c r="I243" s="4">
        <v>16</v>
      </c>
      <c r="J243" s="4" t="s">
        <v>110</v>
      </c>
      <c r="K243" s="5">
        <v>41630</v>
      </c>
      <c r="L243" s="4" t="s">
        <v>73</v>
      </c>
      <c r="M243" s="4" t="s">
        <v>92</v>
      </c>
      <c r="N243" s="4" t="s">
        <v>75</v>
      </c>
      <c r="O243" s="4" t="s">
        <v>96</v>
      </c>
      <c r="P243" s="4">
        <v>31</v>
      </c>
      <c r="Q243" s="4">
        <v>18</v>
      </c>
      <c r="R243" s="4">
        <v>344</v>
      </c>
      <c r="S243" s="4">
        <v>0</v>
      </c>
      <c r="T243" s="4">
        <v>522</v>
      </c>
      <c r="U243" s="4">
        <v>3</v>
      </c>
    </row>
    <row r="244" spans="4:21">
      <c r="D244" s="4" t="str">
        <f t="shared" si="6"/>
        <v>Arizona Cardinals</v>
      </c>
      <c r="E244" s="4" t="str">
        <f t="shared" si="7"/>
        <v>Chicago Bears</v>
      </c>
      <c r="I244" s="4">
        <v>16</v>
      </c>
      <c r="J244" s="4" t="s">
        <v>77</v>
      </c>
      <c r="K244" s="5">
        <v>41631</v>
      </c>
      <c r="L244" s="4" t="s">
        <v>73</v>
      </c>
      <c r="M244" s="4" t="s">
        <v>90</v>
      </c>
      <c r="N244" s="4" t="s">
        <v>75</v>
      </c>
      <c r="O244" s="4" t="s">
        <v>86</v>
      </c>
      <c r="P244" s="4">
        <v>28</v>
      </c>
      <c r="Q244" s="4">
        <v>13</v>
      </c>
      <c r="R244" s="4">
        <v>297</v>
      </c>
      <c r="S244" s="4">
        <v>1</v>
      </c>
      <c r="T244" s="4">
        <v>248</v>
      </c>
      <c r="U244" s="4">
        <v>3</v>
      </c>
    </row>
    <row r="245" spans="4:21">
      <c r="D245" s="4" t="str">
        <f t="shared" si="6"/>
        <v>Baltimore Ravens</v>
      </c>
      <c r="E245" s="4" t="str">
        <f t="shared" si="7"/>
        <v>New York Giants</v>
      </c>
      <c r="I245" s="4">
        <v>16</v>
      </c>
      <c r="J245" s="4" t="s">
        <v>77</v>
      </c>
      <c r="K245" s="5">
        <v>41631</v>
      </c>
      <c r="L245" s="4" t="s">
        <v>73</v>
      </c>
      <c r="M245" s="4" t="s">
        <v>105</v>
      </c>
      <c r="O245" s="4" t="s">
        <v>76</v>
      </c>
      <c r="P245" s="4">
        <v>33</v>
      </c>
      <c r="Q245" s="4">
        <v>14</v>
      </c>
      <c r="R245" s="4">
        <v>533</v>
      </c>
      <c r="S245" s="4">
        <v>0</v>
      </c>
      <c r="T245" s="4">
        <v>186</v>
      </c>
      <c r="U245" s="4">
        <v>0</v>
      </c>
    </row>
    <row r="246" spans="4:21">
      <c r="D246" s="4" t="str">
        <f t="shared" si="6"/>
        <v>Green Bay Packers</v>
      </c>
      <c r="E246" s="4" t="str">
        <f t="shared" si="7"/>
        <v>Tennessee Titans</v>
      </c>
      <c r="I246" s="4">
        <v>16</v>
      </c>
      <c r="J246" s="4" t="s">
        <v>77</v>
      </c>
      <c r="K246" s="5">
        <v>41631</v>
      </c>
      <c r="L246" s="4" t="s">
        <v>73</v>
      </c>
      <c r="M246" s="4" t="s">
        <v>85</v>
      </c>
      <c r="O246" s="4" t="s">
        <v>81</v>
      </c>
      <c r="P246" s="4">
        <v>55</v>
      </c>
      <c r="Q246" s="4">
        <v>7</v>
      </c>
      <c r="R246" s="4">
        <v>460</v>
      </c>
      <c r="S246" s="4">
        <v>0</v>
      </c>
      <c r="T246" s="4">
        <v>180</v>
      </c>
      <c r="U246" s="4">
        <v>2</v>
      </c>
    </row>
    <row r="247" spans="4:21">
      <c r="D247" s="4" t="str">
        <f t="shared" si="6"/>
        <v>Denver Broncos</v>
      </c>
      <c r="E247" s="4" t="str">
        <f t="shared" si="7"/>
        <v>Cleveland Browns</v>
      </c>
      <c r="I247" s="4">
        <v>16</v>
      </c>
      <c r="J247" s="4" t="s">
        <v>77</v>
      </c>
      <c r="K247" s="5">
        <v>41631</v>
      </c>
      <c r="L247" s="4" t="s">
        <v>73</v>
      </c>
      <c r="M247" s="4" t="s">
        <v>82</v>
      </c>
      <c r="O247" s="4" t="s">
        <v>79</v>
      </c>
      <c r="P247" s="4">
        <v>34</v>
      </c>
      <c r="Q247" s="4">
        <v>12</v>
      </c>
      <c r="R247" s="4">
        <v>457</v>
      </c>
      <c r="S247" s="4">
        <v>1</v>
      </c>
      <c r="T247" s="4">
        <v>233</v>
      </c>
      <c r="U247" s="4">
        <v>1</v>
      </c>
    </row>
    <row r="248" spans="4:21">
      <c r="D248" s="4" t="str">
        <f t="shared" si="6"/>
        <v>Philadelphia Eagles</v>
      </c>
      <c r="E248" s="4" t="str">
        <f t="shared" si="7"/>
        <v>Washington Redskins</v>
      </c>
      <c r="I248" s="4">
        <v>16</v>
      </c>
      <c r="J248" s="4" t="s">
        <v>77</v>
      </c>
      <c r="K248" s="5">
        <v>41631</v>
      </c>
      <c r="L248" s="4" t="s">
        <v>73</v>
      </c>
      <c r="M248" s="4" t="s">
        <v>88</v>
      </c>
      <c r="N248" s="4" t="s">
        <v>75</v>
      </c>
      <c r="O248" s="4" t="s">
        <v>78</v>
      </c>
      <c r="P248" s="4">
        <v>27</v>
      </c>
      <c r="Q248" s="4">
        <v>20</v>
      </c>
      <c r="R248" s="4">
        <v>313</v>
      </c>
      <c r="S248" s="4">
        <v>1</v>
      </c>
      <c r="T248" s="4">
        <v>411</v>
      </c>
      <c r="U248" s="4">
        <v>2</v>
      </c>
    </row>
    <row r="249" spans="4:21">
      <c r="D249" s="4" t="str">
        <f t="shared" si="6"/>
        <v>Jacksonville Jaguars</v>
      </c>
      <c r="E249" s="4" t="str">
        <f t="shared" si="7"/>
        <v>New England Patriots</v>
      </c>
      <c r="I249" s="4">
        <v>16</v>
      </c>
      <c r="J249" s="4" t="s">
        <v>77</v>
      </c>
      <c r="K249" s="5">
        <v>41631</v>
      </c>
      <c r="L249" s="4" t="s">
        <v>73</v>
      </c>
      <c r="M249" s="4" t="s">
        <v>80</v>
      </c>
      <c r="N249" s="4" t="s">
        <v>75</v>
      </c>
      <c r="O249" s="4" t="s">
        <v>101</v>
      </c>
      <c r="P249" s="4">
        <v>23</v>
      </c>
      <c r="Q249" s="4">
        <v>16</v>
      </c>
      <c r="R249" s="4">
        <v>349</v>
      </c>
      <c r="S249" s="4">
        <v>2</v>
      </c>
      <c r="T249" s="4">
        <v>436</v>
      </c>
      <c r="U249" s="4">
        <v>3</v>
      </c>
    </row>
    <row r="250" spans="4:21">
      <c r="D250" s="4" t="str">
        <f t="shared" si="6"/>
        <v>Carolina Panthers</v>
      </c>
      <c r="E250" s="4" t="str">
        <f t="shared" si="7"/>
        <v>Oakland Raiders</v>
      </c>
      <c r="I250" s="4">
        <v>16</v>
      </c>
      <c r="J250" s="4" t="s">
        <v>77</v>
      </c>
      <c r="K250" s="5">
        <v>41631</v>
      </c>
      <c r="L250" s="4" t="s">
        <v>73</v>
      </c>
      <c r="M250" s="4" t="s">
        <v>99</v>
      </c>
      <c r="O250" s="4" t="s">
        <v>108</v>
      </c>
      <c r="P250" s="4">
        <v>17</v>
      </c>
      <c r="Q250" s="4">
        <v>6</v>
      </c>
      <c r="R250" s="4">
        <v>271</v>
      </c>
      <c r="S250" s="4">
        <v>2</v>
      </c>
      <c r="T250" s="4">
        <v>189</v>
      </c>
      <c r="U250" s="4">
        <v>1</v>
      </c>
    </row>
    <row r="251" spans="4:21">
      <c r="D251" s="4" t="str">
        <f t="shared" si="6"/>
        <v>New York Jets</v>
      </c>
      <c r="E251" s="4" t="str">
        <f t="shared" si="7"/>
        <v>San Diego Chargers</v>
      </c>
      <c r="I251" s="4">
        <v>16</v>
      </c>
      <c r="J251" s="4" t="s">
        <v>77</v>
      </c>
      <c r="K251" s="5">
        <v>41631</v>
      </c>
      <c r="L251" s="4" t="s">
        <v>73</v>
      </c>
      <c r="M251" s="4" t="s">
        <v>107</v>
      </c>
      <c r="N251" s="4" t="s">
        <v>75</v>
      </c>
      <c r="O251" s="4" t="s">
        <v>102</v>
      </c>
      <c r="P251" s="4">
        <v>27</v>
      </c>
      <c r="Q251" s="4">
        <v>17</v>
      </c>
      <c r="R251" s="4">
        <v>223</v>
      </c>
      <c r="S251" s="4">
        <v>0</v>
      </c>
      <c r="T251" s="4">
        <v>225</v>
      </c>
      <c r="U251" s="4">
        <v>2</v>
      </c>
    </row>
    <row r="252" spans="4:21">
      <c r="D252" s="4" t="str">
        <f t="shared" si="6"/>
        <v>Seattle Seahawks</v>
      </c>
      <c r="E252" s="4" t="str">
        <f t="shared" si="7"/>
        <v>San Francisco 49ers</v>
      </c>
      <c r="I252" s="4">
        <v>16</v>
      </c>
      <c r="J252" s="4" t="s">
        <v>77</v>
      </c>
      <c r="K252" s="5">
        <v>41631</v>
      </c>
      <c r="L252" s="4" t="s">
        <v>73</v>
      </c>
      <c r="M252" s="4" t="s">
        <v>87</v>
      </c>
      <c r="O252" s="4" t="s">
        <v>84</v>
      </c>
      <c r="P252" s="4">
        <v>42</v>
      </c>
      <c r="Q252" s="4">
        <v>13</v>
      </c>
      <c r="R252" s="4">
        <v>346</v>
      </c>
      <c r="S252" s="4">
        <v>1</v>
      </c>
      <c r="T252" s="4">
        <v>313</v>
      </c>
      <c r="U252" s="4">
        <v>2</v>
      </c>
    </row>
    <row r="253" spans="4:21">
      <c r="D253" s="4" t="str">
        <f t="shared" si="6"/>
        <v>Dallas Cowboys</v>
      </c>
      <c r="E253" s="4" t="str">
        <f t="shared" si="7"/>
        <v>New Orleans Saints</v>
      </c>
      <c r="I253" s="4">
        <v>16</v>
      </c>
      <c r="J253" s="4" t="s">
        <v>77</v>
      </c>
      <c r="K253" s="5">
        <v>41631</v>
      </c>
      <c r="L253" s="4" t="s">
        <v>73</v>
      </c>
      <c r="M253" s="4" t="s">
        <v>89</v>
      </c>
      <c r="N253" s="4" t="s">
        <v>75</v>
      </c>
      <c r="O253" s="4" t="s">
        <v>74</v>
      </c>
      <c r="P253" s="4">
        <v>34</v>
      </c>
      <c r="Q253" s="4">
        <v>31</v>
      </c>
      <c r="R253" s="4">
        <v>562</v>
      </c>
      <c r="S253" s="4">
        <v>0</v>
      </c>
      <c r="T253" s="4">
        <v>446</v>
      </c>
      <c r="U253" s="4">
        <v>1</v>
      </c>
    </row>
    <row r="254" spans="4:21">
      <c r="D254" s="4" t="str">
        <f t="shared" si="6"/>
        <v>Miami Dolphins</v>
      </c>
      <c r="E254" s="4" t="str">
        <f t="shared" si="7"/>
        <v>Buffalo Bills</v>
      </c>
      <c r="I254" s="4">
        <v>16</v>
      </c>
      <c r="J254" s="4" t="s">
        <v>77</v>
      </c>
      <c r="K254" s="5">
        <v>41631</v>
      </c>
      <c r="L254" s="4" t="s">
        <v>73</v>
      </c>
      <c r="M254" s="4" t="s">
        <v>95</v>
      </c>
      <c r="O254" s="4" t="s">
        <v>103</v>
      </c>
      <c r="P254" s="4">
        <v>24</v>
      </c>
      <c r="Q254" s="4">
        <v>10</v>
      </c>
      <c r="R254" s="4">
        <v>301</v>
      </c>
      <c r="S254" s="4">
        <v>0</v>
      </c>
      <c r="T254" s="4">
        <v>381</v>
      </c>
      <c r="U254" s="4">
        <v>4</v>
      </c>
    </row>
    <row r="255" spans="4:21">
      <c r="D255" s="4" t="str">
        <f t="shared" si="6"/>
        <v>Houston Texans</v>
      </c>
      <c r="E255" s="4" t="str">
        <f t="shared" si="7"/>
        <v>Minnesota Vikings</v>
      </c>
      <c r="I255" s="4">
        <v>16</v>
      </c>
      <c r="J255" s="4" t="s">
        <v>77</v>
      </c>
      <c r="K255" s="5">
        <v>41631</v>
      </c>
      <c r="L255" s="4" t="s">
        <v>73</v>
      </c>
      <c r="M255" s="4" t="s">
        <v>100</v>
      </c>
      <c r="N255" s="4" t="s">
        <v>75</v>
      </c>
      <c r="O255" s="4" t="s">
        <v>94</v>
      </c>
      <c r="P255" s="4">
        <v>23</v>
      </c>
      <c r="Q255" s="4">
        <v>6</v>
      </c>
      <c r="R255" s="4">
        <v>345</v>
      </c>
      <c r="S255" s="4">
        <v>1</v>
      </c>
      <c r="T255" s="4">
        <v>187</v>
      </c>
      <c r="U255" s="4">
        <v>2</v>
      </c>
    </row>
    <row r="256" spans="4:21">
      <c r="D256" s="4" t="str">
        <f t="shared" si="6"/>
        <v>Pittsburgh Steelers</v>
      </c>
      <c r="E256" s="4" t="str">
        <f t="shared" si="7"/>
        <v>Cincinnati Bengals</v>
      </c>
      <c r="I256" s="4">
        <v>16</v>
      </c>
      <c r="J256" s="4" t="s">
        <v>77</v>
      </c>
      <c r="K256" s="5">
        <v>41631</v>
      </c>
      <c r="L256" s="4" t="s">
        <v>73</v>
      </c>
      <c r="M256" s="4" t="s">
        <v>106</v>
      </c>
      <c r="N256" s="4" t="s">
        <v>75</v>
      </c>
      <c r="O256" s="4" t="s">
        <v>83</v>
      </c>
      <c r="P256" s="4">
        <v>13</v>
      </c>
      <c r="Q256" s="4">
        <v>10</v>
      </c>
      <c r="R256" s="4">
        <v>267</v>
      </c>
      <c r="S256" s="4">
        <v>3</v>
      </c>
      <c r="T256" s="4">
        <v>280</v>
      </c>
      <c r="U256" s="4">
        <v>3</v>
      </c>
    </row>
    <row r="257" spans="4:21">
      <c r="D257" s="4" t="str">
        <f t="shared" si="6"/>
        <v>Tampa Bay Buccaneers</v>
      </c>
      <c r="E257" s="4" t="str">
        <f t="shared" si="7"/>
        <v>St. Louis Rams</v>
      </c>
      <c r="I257" s="4">
        <v>16</v>
      </c>
      <c r="J257" s="4" t="s">
        <v>77</v>
      </c>
      <c r="K257" s="5">
        <v>41631</v>
      </c>
      <c r="L257" s="4" t="s">
        <v>73</v>
      </c>
      <c r="M257" s="4" t="s">
        <v>97</v>
      </c>
      <c r="N257" s="4" t="s">
        <v>75</v>
      </c>
      <c r="O257" s="4" t="s">
        <v>98</v>
      </c>
      <c r="P257" s="4">
        <v>28</v>
      </c>
      <c r="Q257" s="4">
        <v>13</v>
      </c>
      <c r="R257" s="4">
        <v>285</v>
      </c>
      <c r="S257" s="4">
        <v>2</v>
      </c>
      <c r="T257" s="4">
        <v>429</v>
      </c>
      <c r="U257" s="4">
        <v>5</v>
      </c>
    </row>
    <row r="258" spans="4:21">
      <c r="D258" s="4" t="str">
        <f t="shared" si="6"/>
        <v>Kansas City Chiefs</v>
      </c>
      <c r="E258" s="4" t="str">
        <f t="shared" si="7"/>
        <v>Indianapolis Colts</v>
      </c>
      <c r="I258" s="4">
        <v>16</v>
      </c>
      <c r="J258" s="4" t="s">
        <v>77</v>
      </c>
      <c r="K258" s="5">
        <v>41631</v>
      </c>
      <c r="L258" s="4" t="s">
        <v>73</v>
      </c>
      <c r="M258" s="4" t="s">
        <v>91</v>
      </c>
      <c r="N258" s="4" t="s">
        <v>75</v>
      </c>
      <c r="O258" s="4" t="s">
        <v>93</v>
      </c>
      <c r="P258" s="4">
        <v>20</v>
      </c>
      <c r="Q258" s="4">
        <v>13</v>
      </c>
      <c r="R258" s="4">
        <v>288</v>
      </c>
      <c r="S258" s="4">
        <v>0</v>
      </c>
      <c r="T258" s="4">
        <v>507</v>
      </c>
      <c r="U258" s="4">
        <v>3</v>
      </c>
    </row>
    <row r="259" spans="4:21">
      <c r="D259" s="4" t="str">
        <f t="shared" si="6"/>
        <v>Winner/tie</v>
      </c>
      <c r="E259" s="4" t="str">
        <f t="shared" si="7"/>
        <v>Loser/tie</v>
      </c>
      <c r="I259" s="4" t="s">
        <v>61</v>
      </c>
      <c r="J259" s="4" t="s">
        <v>62</v>
      </c>
      <c r="K259" s="4" t="s">
        <v>63</v>
      </c>
      <c r="M259" s="4" t="s">
        <v>64</v>
      </c>
      <c r="O259" s="4" t="s">
        <v>65</v>
      </c>
      <c r="P259" s="4" t="s">
        <v>66</v>
      </c>
      <c r="Q259" s="4" t="s">
        <v>67</v>
      </c>
      <c r="R259" s="4" t="s">
        <v>68</v>
      </c>
      <c r="S259" s="4" t="s">
        <v>69</v>
      </c>
      <c r="T259" s="4" t="s">
        <v>70</v>
      </c>
      <c r="U259" s="4" t="s">
        <v>71</v>
      </c>
    </row>
    <row r="260" spans="4:21">
      <c r="D260" s="4" t="str">
        <f t="shared" si="6"/>
        <v>San Diego Chargers</v>
      </c>
      <c r="E260" s="4" t="str">
        <f t="shared" si="7"/>
        <v>Oakland Raiders</v>
      </c>
      <c r="I260" s="4">
        <v>17</v>
      </c>
      <c r="J260" s="4" t="s">
        <v>77</v>
      </c>
      <c r="K260" s="5">
        <v>41638</v>
      </c>
      <c r="L260" s="4" t="s">
        <v>73</v>
      </c>
      <c r="M260" s="4" t="s">
        <v>107</v>
      </c>
      <c r="O260" s="4" t="s">
        <v>108</v>
      </c>
      <c r="P260" s="4">
        <v>24</v>
      </c>
      <c r="Q260" s="4">
        <v>21</v>
      </c>
      <c r="R260" s="4">
        <v>210</v>
      </c>
      <c r="S260" s="4">
        <v>0</v>
      </c>
      <c r="T260" s="4">
        <v>265</v>
      </c>
      <c r="U260" s="4">
        <v>1</v>
      </c>
    </row>
    <row r="261" spans="4:21">
      <c r="D261" s="4" t="str">
        <f t="shared" ref="D261:D275" si="8">IF(N261="@",O261,M261)</f>
        <v>Seattle Seahawks</v>
      </c>
      <c r="E261" s="4" t="str">
        <f t="shared" ref="E261:E275" si="9">IF(N261="@",M261,O261)</f>
        <v>St. Louis Rams</v>
      </c>
      <c r="I261" s="4">
        <v>17</v>
      </c>
      <c r="J261" s="4" t="s">
        <v>77</v>
      </c>
      <c r="K261" s="5">
        <v>41638</v>
      </c>
      <c r="L261" s="4" t="s">
        <v>73</v>
      </c>
      <c r="M261" s="4" t="s">
        <v>87</v>
      </c>
      <c r="O261" s="4" t="s">
        <v>97</v>
      </c>
      <c r="P261" s="4">
        <v>20</v>
      </c>
      <c r="Q261" s="4">
        <v>13</v>
      </c>
      <c r="R261" s="4">
        <v>362</v>
      </c>
      <c r="S261" s="4">
        <v>0</v>
      </c>
      <c r="T261" s="4">
        <v>331</v>
      </c>
      <c r="U261" s="4">
        <v>1</v>
      </c>
    </row>
    <row r="262" spans="4:21">
      <c r="D262" s="4" t="str">
        <f t="shared" si="8"/>
        <v>Denver Broncos</v>
      </c>
      <c r="E262" s="4" t="str">
        <f t="shared" si="9"/>
        <v>Kansas City Chiefs</v>
      </c>
      <c r="I262" s="4">
        <v>17</v>
      </c>
      <c r="J262" s="4" t="s">
        <v>77</v>
      </c>
      <c r="K262" s="5">
        <v>41638</v>
      </c>
      <c r="L262" s="4" t="s">
        <v>73</v>
      </c>
      <c r="M262" s="4" t="s">
        <v>82</v>
      </c>
      <c r="O262" s="4" t="s">
        <v>93</v>
      </c>
      <c r="P262" s="4">
        <v>38</v>
      </c>
      <c r="Q262" s="4">
        <v>3</v>
      </c>
      <c r="R262" s="4">
        <v>488</v>
      </c>
      <c r="S262" s="4">
        <v>1</v>
      </c>
      <c r="T262" s="4">
        <v>119</v>
      </c>
      <c r="U262" s="4">
        <v>0</v>
      </c>
    </row>
    <row r="263" spans="4:21">
      <c r="D263" s="4" t="str">
        <f t="shared" si="8"/>
        <v>New England Patriots</v>
      </c>
      <c r="E263" s="4" t="str">
        <f t="shared" si="9"/>
        <v>Miami Dolphins</v>
      </c>
      <c r="I263" s="4">
        <v>17</v>
      </c>
      <c r="J263" s="4" t="s">
        <v>77</v>
      </c>
      <c r="K263" s="5">
        <v>41638</v>
      </c>
      <c r="L263" s="4" t="s">
        <v>73</v>
      </c>
      <c r="M263" s="4" t="s">
        <v>80</v>
      </c>
      <c r="O263" s="4" t="s">
        <v>95</v>
      </c>
      <c r="P263" s="4">
        <v>28</v>
      </c>
      <c r="Q263" s="4">
        <v>0</v>
      </c>
      <c r="R263" s="4">
        <v>443</v>
      </c>
      <c r="S263" s="4">
        <v>0</v>
      </c>
      <c r="T263" s="4">
        <v>256</v>
      </c>
      <c r="U263" s="4">
        <v>2</v>
      </c>
    </row>
    <row r="264" spans="4:21">
      <c r="D264" s="4" t="str">
        <f t="shared" si="8"/>
        <v>New York Giants</v>
      </c>
      <c r="E264" s="4" t="str">
        <f t="shared" si="9"/>
        <v>Philadelphia Eagles</v>
      </c>
      <c r="I264" s="4">
        <v>17</v>
      </c>
      <c r="J264" s="4" t="s">
        <v>77</v>
      </c>
      <c r="K264" s="5">
        <v>41638</v>
      </c>
      <c r="L264" s="4" t="s">
        <v>73</v>
      </c>
      <c r="M264" s="4" t="s">
        <v>76</v>
      </c>
      <c r="O264" s="4" t="s">
        <v>78</v>
      </c>
      <c r="P264" s="4">
        <v>42</v>
      </c>
      <c r="Q264" s="4">
        <v>7</v>
      </c>
      <c r="R264" s="4">
        <v>397</v>
      </c>
      <c r="S264" s="4">
        <v>0</v>
      </c>
      <c r="T264" s="4">
        <v>317</v>
      </c>
      <c r="U264" s="4">
        <v>1</v>
      </c>
    </row>
    <row r="265" spans="4:21">
      <c r="D265" s="4" t="str">
        <f t="shared" si="8"/>
        <v>Indianapolis Colts</v>
      </c>
      <c r="E265" s="4" t="str">
        <f t="shared" si="9"/>
        <v>Houston Texans</v>
      </c>
      <c r="I265" s="4">
        <v>17</v>
      </c>
      <c r="J265" s="4" t="s">
        <v>77</v>
      </c>
      <c r="K265" s="5">
        <v>41638</v>
      </c>
      <c r="L265" s="4" t="s">
        <v>73</v>
      </c>
      <c r="M265" s="4" t="s">
        <v>91</v>
      </c>
      <c r="O265" s="4" t="s">
        <v>94</v>
      </c>
      <c r="P265" s="4">
        <v>28</v>
      </c>
      <c r="Q265" s="4">
        <v>16</v>
      </c>
      <c r="R265" s="4">
        <v>265</v>
      </c>
      <c r="S265" s="4">
        <v>0</v>
      </c>
      <c r="T265" s="4">
        <v>352</v>
      </c>
      <c r="U265" s="4">
        <v>2</v>
      </c>
    </row>
    <row r="266" spans="4:21">
      <c r="D266" s="4" t="str">
        <f t="shared" si="8"/>
        <v>Tennessee Titans</v>
      </c>
      <c r="E266" s="4" t="str">
        <f t="shared" si="9"/>
        <v>Jacksonville Jaguars</v>
      </c>
      <c r="I266" s="4">
        <v>17</v>
      </c>
      <c r="J266" s="4" t="s">
        <v>77</v>
      </c>
      <c r="K266" s="5">
        <v>41638</v>
      </c>
      <c r="L266" s="4" t="s">
        <v>73</v>
      </c>
      <c r="M266" s="4" t="s">
        <v>81</v>
      </c>
      <c r="O266" s="4" t="s">
        <v>101</v>
      </c>
      <c r="P266" s="4">
        <v>38</v>
      </c>
      <c r="Q266" s="4">
        <v>20</v>
      </c>
      <c r="R266" s="4">
        <v>221</v>
      </c>
      <c r="S266" s="4">
        <v>0</v>
      </c>
      <c r="T266" s="4">
        <v>375</v>
      </c>
      <c r="U266" s="4">
        <v>3</v>
      </c>
    </row>
    <row r="267" spans="4:21">
      <c r="D267" s="4" t="str">
        <f t="shared" si="8"/>
        <v>San Francisco 49ers</v>
      </c>
      <c r="E267" s="4" t="str">
        <f t="shared" si="9"/>
        <v>Arizona Cardinals</v>
      </c>
      <c r="I267" s="4">
        <v>17</v>
      </c>
      <c r="J267" s="4" t="s">
        <v>77</v>
      </c>
      <c r="K267" s="5">
        <v>41638</v>
      </c>
      <c r="L267" s="4" t="s">
        <v>73</v>
      </c>
      <c r="M267" s="4" t="s">
        <v>84</v>
      </c>
      <c r="O267" s="4" t="s">
        <v>86</v>
      </c>
      <c r="P267" s="4">
        <v>27</v>
      </c>
      <c r="Q267" s="4">
        <v>13</v>
      </c>
      <c r="R267" s="4">
        <v>407</v>
      </c>
      <c r="S267" s="4">
        <v>0</v>
      </c>
      <c r="T267" s="4">
        <v>262</v>
      </c>
      <c r="U267" s="4">
        <v>2</v>
      </c>
    </row>
    <row r="268" spans="4:21">
      <c r="D268" s="4" t="str">
        <f t="shared" si="8"/>
        <v>New Orleans Saints</v>
      </c>
      <c r="E268" s="4" t="str">
        <f t="shared" si="9"/>
        <v>Carolina Panthers</v>
      </c>
      <c r="I268" s="4">
        <v>17</v>
      </c>
      <c r="J268" s="4" t="s">
        <v>77</v>
      </c>
      <c r="K268" s="5">
        <v>41638</v>
      </c>
      <c r="L268" s="4" t="s">
        <v>73</v>
      </c>
      <c r="M268" s="4" t="s">
        <v>99</v>
      </c>
      <c r="N268" s="4" t="s">
        <v>75</v>
      </c>
      <c r="O268" s="4" t="s">
        <v>89</v>
      </c>
      <c r="P268" s="4">
        <v>44</v>
      </c>
      <c r="Q268" s="4">
        <v>38</v>
      </c>
      <c r="R268" s="4">
        <v>530</v>
      </c>
      <c r="S268" s="4">
        <v>1</v>
      </c>
      <c r="T268" s="4">
        <v>441</v>
      </c>
      <c r="U268" s="4">
        <v>1</v>
      </c>
    </row>
    <row r="269" spans="4:21">
      <c r="D269" s="4" t="str">
        <f t="shared" si="8"/>
        <v>Minnesota Vikings</v>
      </c>
      <c r="E269" s="4" t="str">
        <f t="shared" si="9"/>
        <v>Green Bay Packers</v>
      </c>
      <c r="I269" s="4">
        <v>17</v>
      </c>
      <c r="J269" s="4" t="s">
        <v>77</v>
      </c>
      <c r="K269" s="5">
        <v>41638</v>
      </c>
      <c r="L269" s="4" t="s">
        <v>73</v>
      </c>
      <c r="M269" s="4" t="s">
        <v>100</v>
      </c>
      <c r="O269" s="4" t="s">
        <v>85</v>
      </c>
      <c r="P269" s="4">
        <v>37</v>
      </c>
      <c r="Q269" s="4">
        <v>34</v>
      </c>
      <c r="R269" s="4">
        <v>444</v>
      </c>
      <c r="S269" s="4">
        <v>0</v>
      </c>
      <c r="T269" s="4">
        <v>405</v>
      </c>
      <c r="U269" s="4">
        <v>1</v>
      </c>
    </row>
    <row r="270" spans="4:21">
      <c r="D270" s="4" t="str">
        <f t="shared" si="8"/>
        <v>Washington Redskins</v>
      </c>
      <c r="E270" s="4" t="str">
        <f t="shared" si="9"/>
        <v>Dallas Cowboys</v>
      </c>
      <c r="I270" s="4">
        <v>17</v>
      </c>
      <c r="J270" s="4" t="s">
        <v>77</v>
      </c>
      <c r="K270" s="5">
        <v>41638</v>
      </c>
      <c r="L270" s="4" t="s">
        <v>73</v>
      </c>
      <c r="M270" s="4" t="s">
        <v>88</v>
      </c>
      <c r="O270" s="4" t="s">
        <v>74</v>
      </c>
      <c r="P270" s="4">
        <v>28</v>
      </c>
      <c r="Q270" s="4">
        <v>18</v>
      </c>
      <c r="R270" s="4">
        <v>361</v>
      </c>
      <c r="S270" s="4">
        <v>0</v>
      </c>
      <c r="T270" s="4">
        <v>296</v>
      </c>
      <c r="U270" s="4">
        <v>3</v>
      </c>
    </row>
    <row r="271" spans="4:21">
      <c r="D271" s="4" t="str">
        <f t="shared" si="8"/>
        <v>Detroit Lions</v>
      </c>
      <c r="E271" s="4" t="str">
        <f t="shared" si="9"/>
        <v>Chicago Bears</v>
      </c>
      <c r="I271" s="4">
        <v>17</v>
      </c>
      <c r="J271" s="4" t="s">
        <v>77</v>
      </c>
      <c r="K271" s="5">
        <v>41638</v>
      </c>
      <c r="L271" s="4" t="s">
        <v>73</v>
      </c>
      <c r="M271" s="4" t="s">
        <v>90</v>
      </c>
      <c r="N271" s="4" t="s">
        <v>75</v>
      </c>
      <c r="O271" s="4" t="s">
        <v>96</v>
      </c>
      <c r="P271" s="4">
        <v>26</v>
      </c>
      <c r="Q271" s="4">
        <v>24</v>
      </c>
      <c r="R271" s="4">
        <v>389</v>
      </c>
      <c r="S271" s="4">
        <v>0</v>
      </c>
      <c r="T271" s="4">
        <v>327</v>
      </c>
      <c r="U271" s="4">
        <v>4</v>
      </c>
    </row>
    <row r="272" spans="4:21">
      <c r="D272" s="4" t="str">
        <f t="shared" si="8"/>
        <v>Pittsburgh Steelers</v>
      </c>
      <c r="E272" s="4" t="str">
        <f t="shared" si="9"/>
        <v>Cleveland Browns</v>
      </c>
      <c r="I272" s="4">
        <v>17</v>
      </c>
      <c r="J272" s="4" t="s">
        <v>77</v>
      </c>
      <c r="K272" s="5">
        <v>41638</v>
      </c>
      <c r="L272" s="4" t="s">
        <v>73</v>
      </c>
      <c r="M272" s="4" t="s">
        <v>83</v>
      </c>
      <c r="O272" s="4" t="s">
        <v>79</v>
      </c>
      <c r="P272" s="4">
        <v>24</v>
      </c>
      <c r="Q272" s="4">
        <v>10</v>
      </c>
      <c r="R272" s="4">
        <v>212</v>
      </c>
      <c r="S272" s="4">
        <v>0</v>
      </c>
      <c r="T272" s="4">
        <v>320</v>
      </c>
      <c r="U272" s="4">
        <v>4</v>
      </c>
    </row>
    <row r="273" spans="4:21">
      <c r="D273" s="4" t="str">
        <f t="shared" si="8"/>
        <v>Buffalo Bills</v>
      </c>
      <c r="E273" s="4" t="str">
        <f t="shared" si="9"/>
        <v>New York Jets</v>
      </c>
      <c r="I273" s="4">
        <v>17</v>
      </c>
      <c r="J273" s="4" t="s">
        <v>77</v>
      </c>
      <c r="K273" s="5">
        <v>41638</v>
      </c>
      <c r="L273" s="4" t="s">
        <v>73</v>
      </c>
      <c r="M273" s="4" t="s">
        <v>103</v>
      </c>
      <c r="O273" s="4" t="s">
        <v>102</v>
      </c>
      <c r="P273" s="4">
        <v>28</v>
      </c>
      <c r="Q273" s="4">
        <v>9</v>
      </c>
      <c r="R273" s="4">
        <v>334</v>
      </c>
      <c r="S273" s="4">
        <v>1</v>
      </c>
      <c r="T273" s="4">
        <v>332</v>
      </c>
      <c r="U273" s="4">
        <v>2</v>
      </c>
    </row>
    <row r="274" spans="4:21">
      <c r="D274" s="4" t="str">
        <f t="shared" si="8"/>
        <v>Cincinnati Bengals</v>
      </c>
      <c r="E274" s="4" t="str">
        <f t="shared" si="9"/>
        <v>Baltimore Ravens</v>
      </c>
      <c r="I274" s="4">
        <v>17</v>
      </c>
      <c r="J274" s="4" t="s">
        <v>77</v>
      </c>
      <c r="K274" s="5">
        <v>41638</v>
      </c>
      <c r="L274" s="4" t="s">
        <v>73</v>
      </c>
      <c r="M274" s="4" t="s">
        <v>106</v>
      </c>
      <c r="O274" s="4" t="s">
        <v>105</v>
      </c>
      <c r="P274" s="4">
        <v>23</v>
      </c>
      <c r="Q274" s="4">
        <v>17</v>
      </c>
      <c r="R274" s="4">
        <v>189</v>
      </c>
      <c r="S274" s="4">
        <v>0</v>
      </c>
      <c r="T274" s="4">
        <v>352</v>
      </c>
      <c r="U274" s="4">
        <v>1</v>
      </c>
    </row>
    <row r="275" spans="4:21">
      <c r="D275" s="4" t="str">
        <f t="shared" si="8"/>
        <v>Atlanta Falcons</v>
      </c>
      <c r="E275" s="4" t="str">
        <f t="shared" si="9"/>
        <v>Tampa Bay Buccaneers</v>
      </c>
      <c r="I275" s="4">
        <v>17</v>
      </c>
      <c r="J275" s="4" t="s">
        <v>77</v>
      </c>
      <c r="K275" s="5">
        <v>41638</v>
      </c>
      <c r="L275" s="4" t="s">
        <v>73</v>
      </c>
      <c r="M275" s="4" t="s">
        <v>98</v>
      </c>
      <c r="N275" s="4" t="s">
        <v>75</v>
      </c>
      <c r="O275" s="4" t="s">
        <v>92</v>
      </c>
      <c r="P275" s="4">
        <v>22</v>
      </c>
      <c r="Q275" s="4">
        <v>17</v>
      </c>
      <c r="R275" s="4">
        <v>366</v>
      </c>
      <c r="S275" s="4">
        <v>1</v>
      </c>
      <c r="T275" s="4">
        <v>278</v>
      </c>
      <c r="U275" s="4">
        <v>0</v>
      </c>
    </row>
    <row r="276" spans="4:21">
      <c r="K276" s="4" t="s">
        <v>111</v>
      </c>
    </row>
    <row r="277" spans="4:21">
      <c r="I277" s="4" t="s">
        <v>112</v>
      </c>
      <c r="J277" s="4" t="s">
        <v>110</v>
      </c>
      <c r="K277" s="5">
        <v>41279</v>
      </c>
      <c r="L277" s="4" t="s">
        <v>73</v>
      </c>
      <c r="M277" s="4" t="s">
        <v>85</v>
      </c>
      <c r="O277" s="4" t="s">
        <v>100</v>
      </c>
      <c r="P277" s="4">
        <v>24</v>
      </c>
      <c r="Q277" s="4">
        <v>10</v>
      </c>
      <c r="R277" s="4">
        <v>326</v>
      </c>
      <c r="S277" s="4">
        <v>0</v>
      </c>
      <c r="T277" s="4">
        <v>324</v>
      </c>
      <c r="U277" s="4">
        <v>3</v>
      </c>
    </row>
    <row r="278" spans="4:21">
      <c r="I278" s="4" t="s">
        <v>112</v>
      </c>
      <c r="J278" s="4" t="s">
        <v>110</v>
      </c>
      <c r="K278" s="5">
        <v>41279</v>
      </c>
      <c r="L278" s="4" t="s">
        <v>73</v>
      </c>
      <c r="M278" s="4" t="s">
        <v>94</v>
      </c>
      <c r="O278" s="4" t="s">
        <v>106</v>
      </c>
      <c r="P278" s="4">
        <v>19</v>
      </c>
      <c r="Q278" s="4">
        <v>13</v>
      </c>
      <c r="R278" s="4">
        <v>420</v>
      </c>
      <c r="S278" s="4">
        <v>1</v>
      </c>
      <c r="T278" s="4">
        <v>198</v>
      </c>
      <c r="U278" s="4">
        <v>1</v>
      </c>
    </row>
    <row r="279" spans="4:21">
      <c r="I279" s="4" t="s">
        <v>112</v>
      </c>
      <c r="J279" s="4" t="s">
        <v>77</v>
      </c>
      <c r="K279" s="5">
        <v>41280</v>
      </c>
      <c r="L279" s="4" t="s">
        <v>73</v>
      </c>
      <c r="M279" s="4" t="s">
        <v>87</v>
      </c>
      <c r="N279" s="4" t="s">
        <v>75</v>
      </c>
      <c r="O279" s="4" t="s">
        <v>88</v>
      </c>
      <c r="P279" s="4">
        <v>24</v>
      </c>
      <c r="Q279" s="4">
        <v>14</v>
      </c>
      <c r="R279" s="4">
        <v>380</v>
      </c>
      <c r="S279" s="4">
        <v>1</v>
      </c>
      <c r="T279" s="4">
        <v>203</v>
      </c>
      <c r="U279" s="4">
        <v>2</v>
      </c>
    </row>
    <row r="280" spans="4:21">
      <c r="I280" s="4" t="s">
        <v>112</v>
      </c>
      <c r="J280" s="4" t="s">
        <v>77</v>
      </c>
      <c r="K280" s="5">
        <v>41280</v>
      </c>
      <c r="L280" s="4" t="s">
        <v>73</v>
      </c>
      <c r="M280" s="4" t="s">
        <v>105</v>
      </c>
      <c r="O280" s="4" t="s">
        <v>91</v>
      </c>
      <c r="P280" s="4">
        <v>24</v>
      </c>
      <c r="Q280" s="4">
        <v>9</v>
      </c>
      <c r="R280" s="4">
        <v>439</v>
      </c>
      <c r="S280" s="4">
        <v>2</v>
      </c>
      <c r="T280" s="4">
        <v>419</v>
      </c>
      <c r="U280" s="4">
        <v>2</v>
      </c>
    </row>
    <row r="281" spans="4:21">
      <c r="I281" s="4" t="s">
        <v>113</v>
      </c>
      <c r="J281" s="4" t="s">
        <v>110</v>
      </c>
      <c r="K281" s="5">
        <v>41286</v>
      </c>
      <c r="L281" s="4" t="s">
        <v>73</v>
      </c>
      <c r="M281" s="4" t="s">
        <v>105</v>
      </c>
      <c r="N281" s="4" t="s">
        <v>75</v>
      </c>
      <c r="O281" s="4" t="s">
        <v>82</v>
      </c>
      <c r="P281" s="4">
        <v>38</v>
      </c>
      <c r="Q281" s="4">
        <v>35</v>
      </c>
      <c r="R281" s="4">
        <v>479</v>
      </c>
      <c r="S281" s="4">
        <v>1</v>
      </c>
      <c r="T281" s="4">
        <v>398</v>
      </c>
      <c r="U281" s="4">
        <v>3</v>
      </c>
    </row>
    <row r="282" spans="4:21">
      <c r="I282" s="4" t="s">
        <v>113</v>
      </c>
      <c r="J282" s="4" t="s">
        <v>110</v>
      </c>
      <c r="K282" s="5">
        <v>41286</v>
      </c>
      <c r="L282" s="4" t="s">
        <v>73</v>
      </c>
      <c r="M282" s="4" t="s">
        <v>84</v>
      </c>
      <c r="O282" s="4" t="s">
        <v>85</v>
      </c>
      <c r="P282" s="4">
        <v>45</v>
      </c>
      <c r="Q282" s="4">
        <v>31</v>
      </c>
      <c r="R282" s="4">
        <v>579</v>
      </c>
      <c r="S282" s="4">
        <v>1</v>
      </c>
      <c r="T282" s="4">
        <v>352</v>
      </c>
      <c r="U282" s="4">
        <v>2</v>
      </c>
    </row>
    <row r="283" spans="4:21">
      <c r="I283" s="4" t="s">
        <v>113</v>
      </c>
      <c r="J283" s="4" t="s">
        <v>77</v>
      </c>
      <c r="K283" s="5">
        <v>41287</v>
      </c>
      <c r="L283" s="4" t="s">
        <v>73</v>
      </c>
      <c r="M283" s="4" t="s">
        <v>92</v>
      </c>
      <c r="O283" s="4" t="s">
        <v>87</v>
      </c>
      <c r="P283" s="4">
        <v>30</v>
      </c>
      <c r="Q283" s="4">
        <v>28</v>
      </c>
      <c r="R283" s="4">
        <v>417</v>
      </c>
      <c r="S283" s="4">
        <v>2</v>
      </c>
      <c r="T283" s="4">
        <v>491</v>
      </c>
      <c r="U283" s="4">
        <v>2</v>
      </c>
    </row>
    <row r="284" spans="4:21">
      <c r="I284" s="4" t="s">
        <v>113</v>
      </c>
      <c r="J284" s="4" t="s">
        <v>77</v>
      </c>
      <c r="K284" s="5">
        <v>41287</v>
      </c>
      <c r="L284" s="4" t="s">
        <v>73</v>
      </c>
      <c r="M284" s="4" t="s">
        <v>80</v>
      </c>
      <c r="O284" s="4" t="s">
        <v>94</v>
      </c>
      <c r="P284" s="4">
        <v>41</v>
      </c>
      <c r="Q284" s="4">
        <v>28</v>
      </c>
      <c r="R284" s="4">
        <v>457</v>
      </c>
      <c r="S284" s="4">
        <v>0</v>
      </c>
      <c r="T284" s="4">
        <v>425</v>
      </c>
      <c r="U284" s="4">
        <v>1</v>
      </c>
    </row>
    <row r="285" spans="4:21">
      <c r="I285" s="4" t="s">
        <v>114</v>
      </c>
      <c r="J285" s="4" t="s">
        <v>77</v>
      </c>
      <c r="K285" s="5">
        <v>41294</v>
      </c>
      <c r="L285" s="4" t="s">
        <v>73</v>
      </c>
      <c r="M285" s="4" t="s">
        <v>84</v>
      </c>
      <c r="N285" s="4" t="s">
        <v>75</v>
      </c>
      <c r="O285" s="4" t="s">
        <v>92</v>
      </c>
      <c r="P285" s="4">
        <v>28</v>
      </c>
      <c r="Q285" s="4">
        <v>24</v>
      </c>
      <c r="R285" s="4">
        <v>373</v>
      </c>
      <c r="S285" s="4">
        <v>1</v>
      </c>
      <c r="T285" s="4">
        <v>477</v>
      </c>
      <c r="U285" s="4">
        <v>2</v>
      </c>
    </row>
    <row r="286" spans="4:21">
      <c r="I286" s="4" t="s">
        <v>114</v>
      </c>
      <c r="J286" s="4" t="s">
        <v>77</v>
      </c>
      <c r="K286" s="5">
        <v>41294</v>
      </c>
      <c r="L286" s="4" t="s">
        <v>73</v>
      </c>
      <c r="M286" s="4" t="s">
        <v>105</v>
      </c>
      <c r="N286" s="4" t="s">
        <v>75</v>
      </c>
      <c r="O286" s="4" t="s">
        <v>80</v>
      </c>
      <c r="P286" s="4">
        <v>28</v>
      </c>
      <c r="Q286" s="4">
        <v>13</v>
      </c>
      <c r="R286" s="4">
        <v>356</v>
      </c>
      <c r="S286" s="4">
        <v>0</v>
      </c>
      <c r="T286" s="4">
        <v>428</v>
      </c>
      <c r="U286" s="4">
        <v>3</v>
      </c>
    </row>
    <row r="287" spans="4:21">
      <c r="I287" s="4" t="s">
        <v>115</v>
      </c>
      <c r="J287" s="4" t="s">
        <v>77</v>
      </c>
      <c r="K287" s="5">
        <v>41308</v>
      </c>
      <c r="L287" s="4" t="s">
        <v>73</v>
      </c>
      <c r="M287" s="4" t="s">
        <v>105</v>
      </c>
      <c r="N287" s="4" t="s">
        <v>75</v>
      </c>
      <c r="O287" s="4" t="s">
        <v>84</v>
      </c>
      <c r="P287" s="4">
        <v>34</v>
      </c>
      <c r="Q287" s="4">
        <v>31</v>
      </c>
      <c r="R287" s="4">
        <v>367</v>
      </c>
      <c r="S287" s="4">
        <v>1</v>
      </c>
      <c r="T287" s="4">
        <v>468</v>
      </c>
      <c r="U287" s="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4D63-8E2B-4531-B169-B7827C4F2EB6}">
  <sheetPr codeName="Sheet4"/>
  <dimension ref="A1:O276"/>
  <sheetViews>
    <sheetView topLeftCell="E2" workbookViewId="0">
      <selection activeCell="K11" sqref="K11:O17"/>
    </sheetView>
  </sheetViews>
  <sheetFormatPr defaultColWidth="8.85546875" defaultRowHeight="15"/>
  <cols>
    <col min="1" max="1" width="18.28515625" style="6" customWidth="1"/>
    <col min="2" max="2" width="8.85546875" style="6"/>
    <col min="3" max="3" width="19.5703125" style="6" customWidth="1"/>
    <col min="4" max="4" width="12.140625" style="6" bestFit="1" customWidth="1"/>
    <col min="5" max="5" width="20.42578125" style="6" customWidth="1"/>
    <col min="6" max="6" width="12" style="6" bestFit="1" customWidth="1"/>
    <col min="7" max="7" width="20" style="6" bestFit="1" customWidth="1"/>
    <col min="8" max="8" width="20.28515625" style="6" customWidth="1"/>
    <col min="9" max="9" width="12.28515625" style="6" customWidth="1"/>
    <col min="10" max="11" width="8.85546875" style="6"/>
    <col min="12" max="12" width="10.5703125" style="6" bestFit="1" customWidth="1"/>
    <col min="13" max="13" width="4.7109375" style="6" bestFit="1" customWidth="1"/>
    <col min="14" max="14" width="7.5703125" style="6" bestFit="1" customWidth="1"/>
    <col min="15" max="15" width="8.42578125" style="6" bestFit="1" customWidth="1"/>
    <col min="16" max="16" width="20" style="6" bestFit="1" customWidth="1"/>
    <col min="17" max="17" width="2.7109375" style="6" bestFit="1" customWidth="1"/>
    <col min="18" max="18" width="20" style="6" bestFit="1" customWidth="1"/>
    <col min="19" max="19" width="5.28515625" style="6" bestFit="1" customWidth="1"/>
    <col min="20" max="20" width="4.28515625" style="6" bestFit="1" customWidth="1"/>
    <col min="21" max="21" width="5.5703125" style="6" bestFit="1" customWidth="1"/>
    <col min="22" max="22" width="5.140625" style="6" bestFit="1" customWidth="1"/>
    <col min="23" max="23" width="4.7109375" style="6" bestFit="1" customWidth="1"/>
    <col min="24" max="24" width="4.28515625" style="6" bestFit="1" customWidth="1"/>
    <col min="25" max="16384" width="8.85546875" style="6"/>
  </cols>
  <sheetData>
    <row r="1" spans="1:15">
      <c r="B1" s="6" t="s">
        <v>116</v>
      </c>
      <c r="C1" s="6">
        <v>2.4335981868164747</v>
      </c>
    </row>
    <row r="2" spans="1:15">
      <c r="B2" s="6" t="s">
        <v>12</v>
      </c>
      <c r="C2" s="6">
        <f>AVERAGE(ratings)</f>
        <v>-9.7144514654701197E-17</v>
      </c>
      <c r="D2" s="7">
        <f>SUM(C5:C276)</f>
        <v>38815.656647928459</v>
      </c>
      <c r="E2" s="6" t="s">
        <v>15</v>
      </c>
    </row>
    <row r="3" spans="1:15">
      <c r="A3" s="6" t="s">
        <v>117</v>
      </c>
      <c r="B3" s="6" t="s">
        <v>118</v>
      </c>
    </row>
    <row r="4" spans="1:15">
      <c r="A4" s="6" t="s">
        <v>86</v>
      </c>
      <c r="B4" s="8">
        <v>-3.1902508084874759</v>
      </c>
      <c r="C4" s="6" t="s">
        <v>119</v>
      </c>
      <c r="D4" s="6" t="s">
        <v>120</v>
      </c>
      <c r="E4" s="6" t="s">
        <v>121</v>
      </c>
      <c r="F4" s="6" t="s">
        <v>122</v>
      </c>
      <c r="G4" s="6" t="s">
        <v>57</v>
      </c>
      <c r="H4" s="6" t="s">
        <v>58</v>
      </c>
      <c r="I4" s="6" t="s">
        <v>59</v>
      </c>
      <c r="J4" s="6" t="s">
        <v>60</v>
      </c>
    </row>
    <row r="5" spans="1:15">
      <c r="A5" s="6" t="s">
        <v>92</v>
      </c>
      <c r="B5" s="8">
        <v>6.4438326395871579</v>
      </c>
      <c r="C5" s="6">
        <f>IFERROR(D5^2," ")</f>
        <v>236.97445864493864</v>
      </c>
      <c r="D5" s="6">
        <f>IFERROR(F5-E5," ")</f>
        <v>-15.393974751341469</v>
      </c>
      <c r="E5" s="6">
        <f t="shared" ref="E5:E68" si="0">IFERROR(home+VLOOKUP(G5,lookup,2,FALSE)-VLOOKUP(H5,lookup,2,FALSE)," ")</f>
        <v>8.3939747513414691</v>
      </c>
      <c r="F5" s="6">
        <f>IFERROR(I5-J5," ")</f>
        <v>-7</v>
      </c>
      <c r="G5" s="6" t="s">
        <v>76</v>
      </c>
      <c r="H5" s="6" t="s">
        <v>74</v>
      </c>
      <c r="I5" s="6">
        <v>17</v>
      </c>
      <c r="J5" s="6">
        <v>24</v>
      </c>
    </row>
    <row r="6" spans="1:15">
      <c r="A6" s="6" t="s">
        <v>105</v>
      </c>
      <c r="B6" s="8">
        <v>2.9088779880227529</v>
      </c>
      <c r="C6" s="6">
        <f t="shared" ref="C6:C69" si="1">IFERROR(D6^2," ")</f>
        <v>49.15444889183857</v>
      </c>
      <c r="D6" s="6">
        <f t="shared" ref="D6:D69" si="2">IFERROR(F6-E6," ")</f>
        <v>-7.0110233840601737</v>
      </c>
      <c r="E6" s="6">
        <f t="shared" si="0"/>
        <v>6.0110233840601737</v>
      </c>
      <c r="F6" s="6">
        <f t="shared" ref="F6:F69" si="3">IFERROR(I6-J6," ")</f>
        <v>-1</v>
      </c>
      <c r="G6" s="6" t="s">
        <v>79</v>
      </c>
      <c r="H6" s="6" t="s">
        <v>78</v>
      </c>
      <c r="I6" s="6">
        <v>16</v>
      </c>
      <c r="J6" s="6">
        <v>17</v>
      </c>
    </row>
    <row r="7" spans="1:15">
      <c r="A7" s="6" t="s">
        <v>103</v>
      </c>
      <c r="B7" s="8">
        <v>-6.662223948405896</v>
      </c>
      <c r="C7" s="6">
        <f t="shared" si="1"/>
        <v>0.51339489417871986</v>
      </c>
      <c r="D7" s="6">
        <f t="shared" si="2"/>
        <v>-0.71651580176484586</v>
      </c>
      <c r="E7" s="6">
        <f t="shared" si="0"/>
        <v>-20.283484198235154</v>
      </c>
      <c r="F7" s="6">
        <f t="shared" si="3"/>
        <v>-21</v>
      </c>
      <c r="G7" s="6" t="s">
        <v>81</v>
      </c>
      <c r="H7" s="6" t="s">
        <v>80</v>
      </c>
      <c r="I7" s="6">
        <v>13</v>
      </c>
      <c r="J7" s="6">
        <v>34</v>
      </c>
    </row>
    <row r="8" spans="1:15">
      <c r="A8" s="6" t="s">
        <v>99</v>
      </c>
      <c r="B8" s="8">
        <v>0.80947517346319453</v>
      </c>
      <c r="C8" s="6">
        <f t="shared" si="1"/>
        <v>1.4232410260979362</v>
      </c>
      <c r="D8" s="6">
        <f t="shared" si="2"/>
        <v>-1.1929966580413947</v>
      </c>
      <c r="E8" s="6">
        <f t="shared" si="0"/>
        <v>13.192996658041395</v>
      </c>
      <c r="F8" s="6">
        <f t="shared" si="3"/>
        <v>12</v>
      </c>
      <c r="G8" s="6" t="s">
        <v>82</v>
      </c>
      <c r="H8" s="6" t="s">
        <v>83</v>
      </c>
      <c r="I8" s="6">
        <v>31</v>
      </c>
      <c r="J8" s="6">
        <v>19</v>
      </c>
    </row>
    <row r="9" spans="1:15">
      <c r="A9" s="6" t="s">
        <v>90</v>
      </c>
      <c r="B9" s="8">
        <v>6.9533693096424516</v>
      </c>
      <c r="C9" s="6">
        <f t="shared" si="1"/>
        <v>56.163841975910493</v>
      </c>
      <c r="D9" s="6">
        <f t="shared" si="2"/>
        <v>-7.4942539305731088</v>
      </c>
      <c r="E9" s="6">
        <f t="shared" si="0"/>
        <v>-0.50574606942689115</v>
      </c>
      <c r="F9" s="6">
        <f t="shared" si="3"/>
        <v>-8</v>
      </c>
      <c r="G9" s="6" t="s">
        <v>85</v>
      </c>
      <c r="H9" s="6" t="s">
        <v>84</v>
      </c>
      <c r="I9" s="6">
        <v>22</v>
      </c>
      <c r="J9" s="6">
        <v>30</v>
      </c>
    </row>
    <row r="10" spans="1:15">
      <c r="A10" s="6" t="s">
        <v>106</v>
      </c>
      <c r="B10" s="8">
        <v>2.0876712828010868</v>
      </c>
      <c r="C10" s="6">
        <f t="shared" si="1"/>
        <v>288.41880861698661</v>
      </c>
      <c r="D10" s="6">
        <f t="shared" si="2"/>
        <v>16.982897533017933</v>
      </c>
      <c r="E10" s="6">
        <f t="shared" si="0"/>
        <v>-12.982897533017933</v>
      </c>
      <c r="F10" s="6">
        <f t="shared" si="3"/>
        <v>4</v>
      </c>
      <c r="G10" s="6" t="s">
        <v>86</v>
      </c>
      <c r="H10" s="6" t="s">
        <v>87</v>
      </c>
      <c r="I10" s="6">
        <v>20</v>
      </c>
      <c r="J10" s="6">
        <v>16</v>
      </c>
    </row>
    <row r="11" spans="1:15">
      <c r="A11" s="6" t="s">
        <v>79</v>
      </c>
      <c r="B11" s="8">
        <v>-5.2888075376050692</v>
      </c>
      <c r="C11" s="6">
        <f t="shared" si="1"/>
        <v>71.407824530639346</v>
      </c>
      <c r="D11" s="6">
        <f t="shared" si="2"/>
        <v>-8.4503150551112203</v>
      </c>
      <c r="E11" s="6">
        <f t="shared" si="0"/>
        <v>0.45031505511121983</v>
      </c>
      <c r="F11" s="6">
        <f t="shared" si="3"/>
        <v>-8</v>
      </c>
      <c r="G11" s="6" t="s">
        <v>89</v>
      </c>
      <c r="H11" s="6" t="s">
        <v>88</v>
      </c>
      <c r="I11" s="6">
        <v>32</v>
      </c>
      <c r="J11" s="6">
        <v>40</v>
      </c>
      <c r="K11" s="7"/>
      <c r="L11" s="7"/>
      <c r="M11" s="7"/>
      <c r="N11" s="7"/>
      <c r="O11" s="7"/>
    </row>
    <row r="12" spans="1:15">
      <c r="A12" s="6" t="s">
        <v>74</v>
      </c>
      <c r="B12" s="8">
        <v>0.27845069728992289</v>
      </c>
      <c r="C12" s="6">
        <f t="shared" si="1"/>
        <v>34.819090176949388</v>
      </c>
      <c r="D12" s="6">
        <f t="shared" si="2"/>
        <v>5.9007703036933563</v>
      </c>
      <c r="E12" s="6">
        <f t="shared" si="0"/>
        <v>14.099229696306644</v>
      </c>
      <c r="F12" s="6">
        <f t="shared" si="3"/>
        <v>20</v>
      </c>
      <c r="G12" s="6" t="s">
        <v>90</v>
      </c>
      <c r="H12" s="6" t="s">
        <v>91</v>
      </c>
      <c r="I12" s="6">
        <v>41</v>
      </c>
      <c r="J12" s="6">
        <v>21</v>
      </c>
      <c r="K12" s="7"/>
      <c r="L12" s="7"/>
      <c r="M12" s="7"/>
      <c r="N12" s="7"/>
      <c r="O12" s="7"/>
    </row>
    <row r="13" spans="1:15">
      <c r="A13" s="6" t="s">
        <v>82</v>
      </c>
      <c r="B13" s="8">
        <v>10.107135520960055</v>
      </c>
      <c r="C13" s="6">
        <f t="shared" si="1"/>
        <v>3.9642034204959988</v>
      </c>
      <c r="D13" s="6">
        <f t="shared" si="2"/>
        <v>1.9910307432322583</v>
      </c>
      <c r="E13" s="6">
        <f t="shared" si="0"/>
        <v>-17.991030743232258</v>
      </c>
      <c r="F13" s="6">
        <f t="shared" si="3"/>
        <v>-16</v>
      </c>
      <c r="G13" s="6" t="s">
        <v>93</v>
      </c>
      <c r="H13" s="6" t="s">
        <v>92</v>
      </c>
      <c r="I13" s="6">
        <v>24</v>
      </c>
      <c r="J13" s="6">
        <v>40</v>
      </c>
      <c r="K13" s="7"/>
      <c r="L13" s="7" t="s">
        <v>123</v>
      </c>
      <c r="M13" s="7"/>
      <c r="N13" s="7"/>
      <c r="O13" s="7"/>
    </row>
    <row r="14" spans="1:15">
      <c r="A14" s="6" t="s">
        <v>96</v>
      </c>
      <c r="B14" s="8">
        <v>-2.2972554305631849</v>
      </c>
      <c r="C14" s="6">
        <f t="shared" si="1"/>
        <v>131.45316565821764</v>
      </c>
      <c r="D14" s="6">
        <f t="shared" si="2"/>
        <v>11.465302684980351</v>
      </c>
      <c r="E14" s="6">
        <f t="shared" si="0"/>
        <v>8.534697315019649</v>
      </c>
      <c r="F14" s="6">
        <f t="shared" si="3"/>
        <v>20</v>
      </c>
      <c r="G14" s="6" t="s">
        <v>94</v>
      </c>
      <c r="H14" s="6" t="s">
        <v>95</v>
      </c>
      <c r="I14" s="6">
        <v>30</v>
      </c>
      <c r="J14" s="6">
        <v>10</v>
      </c>
      <c r="K14" s="7"/>
      <c r="L14" s="7" t="s">
        <v>124</v>
      </c>
      <c r="M14" s="7"/>
      <c r="N14" s="7"/>
      <c r="O14" s="7"/>
    </row>
    <row r="15" spans="1:15">
      <c r="A15" s="6" t="s">
        <v>85</v>
      </c>
      <c r="B15" s="8">
        <v>7.264015395028351</v>
      </c>
      <c r="C15" s="6">
        <f t="shared" si="1"/>
        <v>17.808588252594959</v>
      </c>
      <c r="D15" s="6">
        <f t="shared" si="2"/>
        <v>4.2200223047508834</v>
      </c>
      <c r="E15" s="6">
        <f t="shared" si="0"/>
        <v>-0.22002230475088325</v>
      </c>
      <c r="F15" s="6">
        <f t="shared" si="3"/>
        <v>4</v>
      </c>
      <c r="G15" s="6" t="s">
        <v>96</v>
      </c>
      <c r="H15" s="6" t="s">
        <v>97</v>
      </c>
      <c r="I15" s="6">
        <v>27</v>
      </c>
      <c r="J15" s="6">
        <v>23</v>
      </c>
      <c r="K15" s="7"/>
      <c r="L15" s="7" t="s">
        <v>125</v>
      </c>
      <c r="M15" s="7"/>
      <c r="N15" s="7"/>
      <c r="O15" s="7"/>
    </row>
    <row r="16" spans="1:15">
      <c r="A16" s="6" t="s">
        <v>94</v>
      </c>
      <c r="B16" s="8">
        <v>3.469179134229849</v>
      </c>
      <c r="C16" s="6">
        <f t="shared" si="1"/>
        <v>19.099380294845698</v>
      </c>
      <c r="D16" s="6">
        <f t="shared" si="2"/>
        <v>4.3702837773817045</v>
      </c>
      <c r="E16" s="6">
        <f t="shared" si="0"/>
        <v>1.6297162226182951</v>
      </c>
      <c r="F16" s="6">
        <f t="shared" si="3"/>
        <v>6</v>
      </c>
      <c r="G16" s="6" t="s">
        <v>98</v>
      </c>
      <c r="H16" s="6" t="s">
        <v>99</v>
      </c>
      <c r="I16" s="6">
        <v>16</v>
      </c>
      <c r="J16" s="6">
        <v>10</v>
      </c>
      <c r="K16" s="7"/>
      <c r="L16" s="7"/>
      <c r="M16" s="7"/>
      <c r="N16" s="7"/>
      <c r="O16" s="7"/>
    </row>
    <row r="17" spans="1:15">
      <c r="A17" s="6" t="s">
        <v>91</v>
      </c>
      <c r="B17" s="8">
        <v>-4.7122621998477179</v>
      </c>
      <c r="C17" s="6">
        <f t="shared" si="1"/>
        <v>248.26280322741289</v>
      </c>
      <c r="D17" s="6">
        <f t="shared" si="2"/>
        <v>-15.756357549491344</v>
      </c>
      <c r="E17" s="6">
        <f t="shared" si="0"/>
        <v>18.756357549491344</v>
      </c>
      <c r="F17" s="6">
        <f t="shared" si="3"/>
        <v>3</v>
      </c>
      <c r="G17" s="6" t="s">
        <v>100</v>
      </c>
      <c r="H17" s="6" t="s">
        <v>101</v>
      </c>
      <c r="I17" s="6">
        <v>26</v>
      </c>
      <c r="J17" s="6">
        <v>23</v>
      </c>
      <c r="K17" s="7"/>
      <c r="L17" s="7"/>
      <c r="M17" s="7"/>
      <c r="N17" s="7"/>
      <c r="O17" s="7"/>
    </row>
    <row r="18" spans="1:15">
      <c r="A18" s="6" t="s">
        <v>101</v>
      </c>
      <c r="B18" s="8">
        <v>-12.960789773857543</v>
      </c>
      <c r="C18" s="6">
        <f t="shared" si="1"/>
        <v>283.19209587721224</v>
      </c>
      <c r="D18" s="6">
        <f t="shared" si="2"/>
        <v>16.828312330035125</v>
      </c>
      <c r="E18" s="6">
        <f t="shared" si="0"/>
        <v>3.1716876699648737</v>
      </c>
      <c r="F18" s="6">
        <f t="shared" si="3"/>
        <v>20</v>
      </c>
      <c r="G18" s="6" t="s">
        <v>102</v>
      </c>
      <c r="H18" s="6" t="s">
        <v>103</v>
      </c>
      <c r="I18" s="6">
        <v>48</v>
      </c>
      <c r="J18" s="6">
        <v>28</v>
      </c>
    </row>
    <row r="19" spans="1:15">
      <c r="A19" s="6" t="s">
        <v>93</v>
      </c>
      <c r="B19" s="8">
        <v>-13.980796290461576</v>
      </c>
      <c r="C19" s="6">
        <f t="shared" si="1"/>
        <v>769.79585157887061</v>
      </c>
      <c r="D19" s="6">
        <f t="shared" si="2"/>
        <v>27.745195107961859</v>
      </c>
      <c r="E19" s="6">
        <f t="shared" si="0"/>
        <v>3.2548048920381403</v>
      </c>
      <c r="F19" s="6">
        <f t="shared" si="3"/>
        <v>31</v>
      </c>
      <c r="G19" s="6" t="s">
        <v>105</v>
      </c>
      <c r="H19" s="6" t="s">
        <v>106</v>
      </c>
      <c r="I19" s="6">
        <v>44</v>
      </c>
      <c r="J19" s="6">
        <v>13</v>
      </c>
    </row>
    <row r="20" spans="1:15">
      <c r="A20" s="6" t="s">
        <v>95</v>
      </c>
      <c r="B20" s="8">
        <v>-2.6319199939733249</v>
      </c>
      <c r="C20" s="6">
        <f t="shared" si="1"/>
        <v>3.8038593765016864</v>
      </c>
      <c r="D20" s="6">
        <f t="shared" si="2"/>
        <v>-1.9503485269309397</v>
      </c>
      <c r="E20" s="6">
        <f t="shared" si="0"/>
        <v>-6.0496514730690603</v>
      </c>
      <c r="F20" s="6">
        <f t="shared" si="3"/>
        <v>-8</v>
      </c>
      <c r="G20" s="6" t="s">
        <v>108</v>
      </c>
      <c r="H20" s="6" t="s">
        <v>107</v>
      </c>
      <c r="I20" s="6">
        <v>14</v>
      </c>
      <c r="J20" s="6">
        <v>22</v>
      </c>
    </row>
    <row r="21" spans="1:15">
      <c r="A21" s="6" t="s">
        <v>100</v>
      </c>
      <c r="B21" s="8">
        <v>3.3619695888173253</v>
      </c>
      <c r="C21" s="6" t="str">
        <f t="shared" si="1"/>
        <v xml:space="preserve"> </v>
      </c>
      <c r="D21" s="6" t="str">
        <f t="shared" si="2"/>
        <v xml:space="preserve"> </v>
      </c>
      <c r="E21" s="6" t="str">
        <f t="shared" si="0"/>
        <v xml:space="preserve"> </v>
      </c>
      <c r="F21" s="6" t="str">
        <f t="shared" si="3"/>
        <v xml:space="preserve"> </v>
      </c>
      <c r="G21" s="6" t="s">
        <v>64</v>
      </c>
      <c r="H21" s="6" t="s">
        <v>65</v>
      </c>
      <c r="I21" s="6" t="s">
        <v>66</v>
      </c>
      <c r="J21" s="6" t="s">
        <v>67</v>
      </c>
    </row>
    <row r="22" spans="1:15">
      <c r="A22" s="6" t="s">
        <v>80</v>
      </c>
      <c r="B22" s="8">
        <v>12.742394715601032</v>
      </c>
      <c r="C22" s="6">
        <f t="shared" si="1"/>
        <v>105.18052554825384</v>
      </c>
      <c r="D22" s="6">
        <f t="shared" si="2"/>
        <v>10.255755727797627</v>
      </c>
      <c r="E22" s="6">
        <f t="shared" si="0"/>
        <v>2.7442442722023737</v>
      </c>
      <c r="F22" s="6">
        <f t="shared" si="3"/>
        <v>13</v>
      </c>
      <c r="G22" s="6" t="s">
        <v>85</v>
      </c>
      <c r="H22" s="6" t="s">
        <v>90</v>
      </c>
      <c r="I22" s="6">
        <v>23</v>
      </c>
      <c r="J22" s="6">
        <v>10</v>
      </c>
    </row>
    <row r="23" spans="1:15">
      <c r="A23" s="6" t="s">
        <v>89</v>
      </c>
      <c r="B23" s="8">
        <v>1.4360651642245086</v>
      </c>
      <c r="C23" s="6">
        <f t="shared" si="1"/>
        <v>2.7783297141911305</v>
      </c>
      <c r="D23" s="6">
        <f t="shared" si="2"/>
        <v>-1.6668322393663768</v>
      </c>
      <c r="E23" s="6">
        <f t="shared" si="0"/>
        <v>8.6668322393663768</v>
      </c>
      <c r="F23" s="6">
        <f t="shared" si="3"/>
        <v>7</v>
      </c>
      <c r="G23" s="6" t="s">
        <v>76</v>
      </c>
      <c r="H23" s="6" t="s">
        <v>98</v>
      </c>
      <c r="I23" s="6">
        <v>41</v>
      </c>
      <c r="J23" s="6">
        <v>34</v>
      </c>
    </row>
    <row r="24" spans="1:15">
      <c r="A24" s="6" t="s">
        <v>76</v>
      </c>
      <c r="B24" s="8">
        <v>6.238827261814917</v>
      </c>
      <c r="C24" s="6">
        <f t="shared" si="1"/>
        <v>129.30922416912929</v>
      </c>
      <c r="D24" s="6">
        <f t="shared" si="2"/>
        <v>11.371421378575736</v>
      </c>
      <c r="E24" s="6">
        <f t="shared" si="0"/>
        <v>10.628578621424264</v>
      </c>
      <c r="F24" s="6">
        <f t="shared" si="3"/>
        <v>22</v>
      </c>
      <c r="G24" s="6" t="s">
        <v>95</v>
      </c>
      <c r="H24" s="6" t="s">
        <v>108</v>
      </c>
      <c r="I24" s="6">
        <v>35</v>
      </c>
      <c r="J24" s="6">
        <v>13</v>
      </c>
    </row>
    <row r="25" spans="1:15">
      <c r="A25" s="6" t="s">
        <v>102</v>
      </c>
      <c r="B25" s="8">
        <v>-5.924134465257497</v>
      </c>
      <c r="C25" s="6">
        <f t="shared" si="1"/>
        <v>38.353147483727959</v>
      </c>
      <c r="D25" s="6">
        <f t="shared" si="2"/>
        <v>6.1929918039448397</v>
      </c>
      <c r="E25" s="6">
        <f t="shared" si="0"/>
        <v>1.8070081960551605</v>
      </c>
      <c r="F25" s="6">
        <f t="shared" si="3"/>
        <v>8</v>
      </c>
      <c r="G25" s="6" t="s">
        <v>99</v>
      </c>
      <c r="H25" s="6" t="s">
        <v>89</v>
      </c>
      <c r="I25" s="6">
        <v>35</v>
      </c>
      <c r="J25" s="6">
        <v>27</v>
      </c>
    </row>
    <row r="26" spans="1:15">
      <c r="A26" s="6" t="s">
        <v>108</v>
      </c>
      <c r="B26" s="8">
        <v>-10.826900428581114</v>
      </c>
      <c r="C26" s="6">
        <f t="shared" si="1"/>
        <v>31.568751352962234</v>
      </c>
      <c r="D26" s="6">
        <f t="shared" si="2"/>
        <v>5.6186075991265163</v>
      </c>
      <c r="E26" s="6">
        <f t="shared" si="0"/>
        <v>14.381392400873484</v>
      </c>
      <c r="F26" s="6">
        <f t="shared" si="3"/>
        <v>20</v>
      </c>
      <c r="G26" s="6" t="s">
        <v>87</v>
      </c>
      <c r="H26" s="6" t="s">
        <v>74</v>
      </c>
      <c r="I26" s="6">
        <v>27</v>
      </c>
      <c r="J26" s="6">
        <v>7</v>
      </c>
    </row>
    <row r="27" spans="1:15">
      <c r="A27" s="6" t="s">
        <v>78</v>
      </c>
      <c r="B27" s="8">
        <v>-8.8662327348487686</v>
      </c>
      <c r="C27" s="6">
        <f t="shared" si="1"/>
        <v>68.026690984805029</v>
      </c>
      <c r="D27" s="6">
        <f t="shared" si="2"/>
        <v>8.2478294711278455</v>
      </c>
      <c r="E27" s="6">
        <f t="shared" si="0"/>
        <v>9.7521705288721545</v>
      </c>
      <c r="F27" s="6">
        <f t="shared" si="3"/>
        <v>18</v>
      </c>
      <c r="G27" s="6" t="s">
        <v>103</v>
      </c>
      <c r="H27" s="6" t="s">
        <v>93</v>
      </c>
      <c r="I27" s="6">
        <v>35</v>
      </c>
      <c r="J27" s="6">
        <v>17</v>
      </c>
    </row>
    <row r="28" spans="1:15">
      <c r="A28" s="6" t="s">
        <v>83</v>
      </c>
      <c r="B28" s="8">
        <v>-0.65226295026486503</v>
      </c>
      <c r="C28" s="6">
        <f t="shared" si="1"/>
        <v>7.8965327865212993</v>
      </c>
      <c r="D28" s="6">
        <f t="shared" si="2"/>
        <v>-2.8100770072226311</v>
      </c>
      <c r="E28" s="6">
        <f t="shared" si="0"/>
        <v>9.8100770072226311</v>
      </c>
      <c r="F28" s="6">
        <f t="shared" si="3"/>
        <v>7</v>
      </c>
      <c r="G28" s="6" t="s">
        <v>106</v>
      </c>
      <c r="H28" s="6" t="s">
        <v>79</v>
      </c>
      <c r="I28" s="6">
        <v>34</v>
      </c>
      <c r="J28" s="6">
        <v>27</v>
      </c>
    </row>
    <row r="29" spans="1:15">
      <c r="A29" s="6" t="s">
        <v>107</v>
      </c>
      <c r="B29" s="8">
        <v>-2.3436507686955781</v>
      </c>
      <c r="C29" s="6">
        <f t="shared" si="1"/>
        <v>414.7838828919767</v>
      </c>
      <c r="D29" s="6">
        <f t="shared" si="2"/>
        <v>-20.366243710904982</v>
      </c>
      <c r="E29" s="6">
        <f t="shared" si="0"/>
        <v>18.366243710904982</v>
      </c>
      <c r="F29" s="6">
        <f t="shared" si="3"/>
        <v>-2</v>
      </c>
      <c r="G29" s="6" t="s">
        <v>80</v>
      </c>
      <c r="H29" s="6" t="s">
        <v>86</v>
      </c>
      <c r="I29" s="6">
        <v>18</v>
      </c>
      <c r="J29" s="6">
        <v>20</v>
      </c>
    </row>
    <row r="30" spans="1:15">
      <c r="A30" s="6" t="s">
        <v>84</v>
      </c>
      <c r="B30" s="8">
        <v>10.203359651271716</v>
      </c>
      <c r="C30" s="6">
        <f t="shared" si="1"/>
        <v>36.043564516413085</v>
      </c>
      <c r="D30" s="6">
        <f t="shared" si="2"/>
        <v>-6.0036292787290826</v>
      </c>
      <c r="E30" s="6">
        <f t="shared" si="0"/>
        <v>-13.996370721270917</v>
      </c>
      <c r="F30" s="6">
        <f t="shared" si="3"/>
        <v>-20</v>
      </c>
      <c r="G30" s="6" t="s">
        <v>101</v>
      </c>
      <c r="H30" s="6" t="s">
        <v>94</v>
      </c>
      <c r="I30" s="6">
        <v>7</v>
      </c>
      <c r="J30" s="6">
        <v>27</v>
      </c>
    </row>
    <row r="31" spans="1:15">
      <c r="A31" s="6" t="s">
        <v>87</v>
      </c>
      <c r="B31" s="8">
        <v>12.226244911346932</v>
      </c>
      <c r="C31" s="6">
        <f t="shared" si="1"/>
        <v>106.94688153338366</v>
      </c>
      <c r="D31" s="6">
        <f t="shared" si="2"/>
        <v>10.341512536055046</v>
      </c>
      <c r="E31" s="6">
        <f t="shared" si="0"/>
        <v>-9.3415125360550455</v>
      </c>
      <c r="F31" s="6">
        <f t="shared" si="3"/>
        <v>1</v>
      </c>
      <c r="G31" s="6" t="s">
        <v>78</v>
      </c>
      <c r="H31" s="6" t="s">
        <v>105</v>
      </c>
      <c r="I31" s="6">
        <v>24</v>
      </c>
      <c r="J31" s="6">
        <v>23</v>
      </c>
    </row>
    <row r="32" spans="1:15">
      <c r="A32" s="6" t="s">
        <v>97</v>
      </c>
      <c r="B32" s="8">
        <v>0.35636506100417298</v>
      </c>
      <c r="C32" s="6">
        <f t="shared" si="1"/>
        <v>74.66054904139456</v>
      </c>
      <c r="D32" s="6">
        <f t="shared" si="2"/>
        <v>8.6406336018485685</v>
      </c>
      <c r="E32" s="6">
        <f t="shared" si="0"/>
        <v>-5.6406336018485685</v>
      </c>
      <c r="F32" s="6">
        <f t="shared" si="3"/>
        <v>3</v>
      </c>
      <c r="G32" s="6" t="s">
        <v>91</v>
      </c>
      <c r="H32" s="6" t="s">
        <v>100</v>
      </c>
      <c r="I32" s="6">
        <v>23</v>
      </c>
      <c r="J32" s="6">
        <v>20</v>
      </c>
    </row>
    <row r="33" spans="1:10">
      <c r="A33" s="6" t="s">
        <v>98</v>
      </c>
      <c r="B33" s="8">
        <v>5.5932092650146361E-3</v>
      </c>
      <c r="C33" s="6">
        <f t="shared" si="1"/>
        <v>86.388293463988475</v>
      </c>
      <c r="D33" s="6">
        <f t="shared" si="2"/>
        <v>9.2945302981908924</v>
      </c>
      <c r="E33" s="6">
        <f t="shared" si="0"/>
        <v>7.7054697018091067</v>
      </c>
      <c r="F33" s="6">
        <f t="shared" si="3"/>
        <v>17</v>
      </c>
      <c r="G33" s="6" t="s">
        <v>83</v>
      </c>
      <c r="H33" s="6" t="s">
        <v>102</v>
      </c>
      <c r="I33" s="6">
        <v>27</v>
      </c>
      <c r="J33" s="6">
        <v>10</v>
      </c>
    </row>
    <row r="34" spans="1:10">
      <c r="A34" s="6" t="s">
        <v>81</v>
      </c>
      <c r="B34" s="8">
        <v>-9.9746876694505975</v>
      </c>
      <c r="C34" s="6">
        <f t="shared" si="1"/>
        <v>13.172435827438006</v>
      </c>
      <c r="D34" s="6">
        <f t="shared" si="2"/>
        <v>3.6293850481091154</v>
      </c>
      <c r="E34" s="6">
        <f t="shared" si="0"/>
        <v>-0.62938504810911544</v>
      </c>
      <c r="F34" s="6">
        <f t="shared" si="3"/>
        <v>3</v>
      </c>
      <c r="G34" s="6" t="s">
        <v>97</v>
      </c>
      <c r="H34" s="6" t="s">
        <v>88</v>
      </c>
      <c r="I34" s="6">
        <v>31</v>
      </c>
      <c r="J34" s="6">
        <v>28</v>
      </c>
    </row>
    <row r="35" spans="1:10">
      <c r="A35" s="6" t="s">
        <v>88</v>
      </c>
      <c r="B35" s="8">
        <v>3.4193482959297632</v>
      </c>
      <c r="C35" s="6">
        <f t="shared" si="1"/>
        <v>321.6773145419715</v>
      </c>
      <c r="D35" s="6">
        <f t="shared" si="2"/>
        <v>17.935364912428504</v>
      </c>
      <c r="E35" s="6">
        <f t="shared" si="0"/>
        <v>10.064635087571494</v>
      </c>
      <c r="F35" s="6">
        <f t="shared" si="3"/>
        <v>28</v>
      </c>
      <c r="G35" s="6" t="s">
        <v>107</v>
      </c>
      <c r="H35" s="6" t="s">
        <v>81</v>
      </c>
      <c r="I35" s="6">
        <v>38</v>
      </c>
      <c r="J35" s="6">
        <v>10</v>
      </c>
    </row>
    <row r="36" spans="1:10">
      <c r="C36" s="6">
        <f t="shared" si="1"/>
        <v>48.083313655140806</v>
      </c>
      <c r="D36" s="6">
        <f t="shared" si="2"/>
        <v>-6.9342132686513764</v>
      </c>
      <c r="E36" s="6">
        <f t="shared" si="0"/>
        <v>14.934213268651376</v>
      </c>
      <c r="F36" s="6">
        <f t="shared" si="3"/>
        <v>8</v>
      </c>
      <c r="G36" s="6" t="s">
        <v>84</v>
      </c>
      <c r="H36" s="6" t="s">
        <v>96</v>
      </c>
      <c r="I36" s="6">
        <v>27</v>
      </c>
      <c r="J36" s="6">
        <v>19</v>
      </c>
    </row>
    <row r="37" spans="1:10">
      <c r="C37" s="6">
        <f t="shared" si="1"/>
        <v>52.268629970491183</v>
      </c>
      <c r="D37" s="6">
        <f t="shared" si="2"/>
        <v>7.229704694556423</v>
      </c>
      <c r="E37" s="6">
        <f t="shared" si="0"/>
        <v>-1.229704694556423</v>
      </c>
      <c r="F37" s="6">
        <f t="shared" si="3"/>
        <v>6</v>
      </c>
      <c r="G37" s="6" t="s">
        <v>92</v>
      </c>
      <c r="H37" s="6" t="s">
        <v>82</v>
      </c>
      <c r="I37" s="6">
        <v>27</v>
      </c>
      <c r="J37" s="6">
        <v>21</v>
      </c>
    </row>
    <row r="38" spans="1:10">
      <c r="C38" s="6" t="str">
        <f t="shared" si="1"/>
        <v xml:space="preserve"> </v>
      </c>
      <c r="D38" s="6" t="str">
        <f t="shared" si="2"/>
        <v xml:space="preserve"> </v>
      </c>
      <c r="E38" s="6" t="str">
        <f t="shared" si="0"/>
        <v xml:space="preserve"> </v>
      </c>
      <c r="F38" s="6" t="str">
        <f t="shared" si="3"/>
        <v xml:space="preserve"> </v>
      </c>
      <c r="G38" s="6" t="s">
        <v>64</v>
      </c>
      <c r="H38" s="6" t="s">
        <v>65</v>
      </c>
      <c r="I38" s="6" t="s">
        <v>66</v>
      </c>
      <c r="J38" s="6" t="s">
        <v>67</v>
      </c>
    </row>
    <row r="39" spans="1:10">
      <c r="C39" s="6">
        <f t="shared" si="1"/>
        <v>676.22081514951924</v>
      </c>
      <c r="D39" s="6">
        <f t="shared" si="2"/>
        <v>-26.004246098464751</v>
      </c>
      <c r="E39" s="6">
        <f t="shared" si="0"/>
        <v>-2.9957539015352479</v>
      </c>
      <c r="F39" s="6">
        <f t="shared" si="3"/>
        <v>-29</v>
      </c>
      <c r="G39" s="6" t="s">
        <v>99</v>
      </c>
      <c r="H39" s="6" t="s">
        <v>76</v>
      </c>
      <c r="I39" s="6">
        <v>7</v>
      </c>
      <c r="J39" s="6">
        <v>36</v>
      </c>
    </row>
    <row r="40" spans="1:10">
      <c r="C40" s="6">
        <f t="shared" si="1"/>
        <v>115.36992506154198</v>
      </c>
      <c r="D40" s="6">
        <f t="shared" si="2"/>
        <v>10.741039291499774</v>
      </c>
      <c r="E40" s="6">
        <f t="shared" si="0"/>
        <v>-7.7410392914997734</v>
      </c>
      <c r="F40" s="6">
        <f t="shared" si="3"/>
        <v>3</v>
      </c>
      <c r="G40" s="6" t="s">
        <v>108</v>
      </c>
      <c r="H40" s="6" t="s">
        <v>83</v>
      </c>
      <c r="I40" s="6">
        <v>34</v>
      </c>
      <c r="J40" s="6">
        <v>31</v>
      </c>
    </row>
    <row r="41" spans="1:10">
      <c r="C41" s="6">
        <f t="shared" si="1"/>
        <v>63.511297541779712</v>
      </c>
      <c r="D41" s="6">
        <f t="shared" si="2"/>
        <v>7.9693975645452468</v>
      </c>
      <c r="E41" s="6">
        <f t="shared" si="0"/>
        <v>9.0306024354547532</v>
      </c>
      <c r="F41" s="6">
        <f t="shared" si="3"/>
        <v>17</v>
      </c>
      <c r="G41" s="6" t="s">
        <v>90</v>
      </c>
      <c r="H41" s="6" t="s">
        <v>97</v>
      </c>
      <c r="I41" s="6">
        <v>23</v>
      </c>
      <c r="J41" s="6">
        <v>6</v>
      </c>
    </row>
    <row r="42" spans="1:10">
      <c r="C42" s="6">
        <f t="shared" si="1"/>
        <v>245.92906837837188</v>
      </c>
      <c r="D42" s="6">
        <f t="shared" si="2"/>
        <v>-15.682125760826301</v>
      </c>
      <c r="E42" s="6">
        <f t="shared" si="0"/>
        <v>10.682125760826301</v>
      </c>
      <c r="F42" s="6">
        <f t="shared" si="3"/>
        <v>-5</v>
      </c>
      <c r="G42" s="6" t="s">
        <v>91</v>
      </c>
      <c r="H42" s="6" t="s">
        <v>101</v>
      </c>
      <c r="I42" s="6">
        <v>17</v>
      </c>
      <c r="J42" s="6">
        <v>22</v>
      </c>
    </row>
    <row r="43" spans="1:10">
      <c r="C43" s="6">
        <f t="shared" si="1"/>
        <v>67.96079987808433</v>
      </c>
      <c r="D43" s="6">
        <f t="shared" si="2"/>
        <v>8.2438340520709374</v>
      </c>
      <c r="E43" s="6">
        <f t="shared" si="0"/>
        <v>-5.2438340520709374</v>
      </c>
      <c r="F43" s="6">
        <f t="shared" si="3"/>
        <v>3</v>
      </c>
      <c r="G43" s="6" t="s">
        <v>81</v>
      </c>
      <c r="H43" s="6" t="s">
        <v>96</v>
      </c>
      <c r="I43" s="6">
        <v>44</v>
      </c>
      <c r="J43" s="6">
        <v>41</v>
      </c>
    </row>
    <row r="44" spans="1:10">
      <c r="C44" s="6">
        <f t="shared" si="1"/>
        <v>237.40005048297377</v>
      </c>
      <c r="D44" s="6">
        <f t="shared" si="2"/>
        <v>15.407791875637916</v>
      </c>
      <c r="E44" s="6">
        <f t="shared" si="0"/>
        <v>-4.4077918756379164</v>
      </c>
      <c r="F44" s="6">
        <f t="shared" si="3"/>
        <v>11</v>
      </c>
      <c r="G44" s="6" t="s">
        <v>100</v>
      </c>
      <c r="H44" s="6" t="s">
        <v>84</v>
      </c>
      <c r="I44" s="6">
        <v>24</v>
      </c>
      <c r="J44" s="6">
        <v>13</v>
      </c>
    </row>
    <row r="45" spans="1:10">
      <c r="C45" s="6">
        <f t="shared" si="1"/>
        <v>311.38536677718685</v>
      </c>
      <c r="D45" s="6">
        <f t="shared" si="2"/>
        <v>-17.64611477853374</v>
      </c>
      <c r="E45" s="6">
        <f t="shared" si="0"/>
        <v>-6.3538852214662613</v>
      </c>
      <c r="F45" s="6">
        <f t="shared" si="3"/>
        <v>-24</v>
      </c>
      <c r="G45" s="6" t="s">
        <v>107</v>
      </c>
      <c r="H45" s="6" t="s">
        <v>92</v>
      </c>
      <c r="I45" s="6">
        <v>3</v>
      </c>
      <c r="J45" s="6">
        <v>27</v>
      </c>
    </row>
    <row r="46" spans="1:10">
      <c r="C46" s="6">
        <f t="shared" si="1"/>
        <v>70.558631491433928</v>
      </c>
      <c r="D46" s="6">
        <f t="shared" si="2"/>
        <v>8.3999185407618047</v>
      </c>
      <c r="E46" s="6">
        <f t="shared" si="0"/>
        <v>-7.3999185407618047</v>
      </c>
      <c r="F46" s="6">
        <f t="shared" si="3"/>
        <v>1</v>
      </c>
      <c r="G46" s="6" t="s">
        <v>105</v>
      </c>
      <c r="H46" s="6" t="s">
        <v>80</v>
      </c>
      <c r="I46" s="6">
        <v>31</v>
      </c>
      <c r="J46" s="6">
        <v>30</v>
      </c>
    </row>
    <row r="47" spans="1:10">
      <c r="C47" s="6">
        <f t="shared" si="1"/>
        <v>76.139806544269476</v>
      </c>
      <c r="D47" s="6">
        <f t="shared" si="2"/>
        <v>-8.7258126581006472</v>
      </c>
      <c r="E47" s="6">
        <f t="shared" si="0"/>
        <v>5.7258126581006472</v>
      </c>
      <c r="F47" s="6">
        <f t="shared" si="3"/>
        <v>-3</v>
      </c>
      <c r="G47" s="6" t="s">
        <v>95</v>
      </c>
      <c r="H47" s="6" t="s">
        <v>102</v>
      </c>
      <c r="I47" s="6">
        <v>20</v>
      </c>
      <c r="J47" s="6">
        <v>23</v>
      </c>
    </row>
    <row r="48" spans="1:10">
      <c r="C48" s="6">
        <f t="shared" si="1"/>
        <v>166.1629248585821</v>
      </c>
      <c r="D48" s="6">
        <f t="shared" si="2"/>
        <v>12.890419886822233</v>
      </c>
      <c r="E48" s="6">
        <f t="shared" si="0"/>
        <v>8.1095801131777669</v>
      </c>
      <c r="F48" s="6">
        <f t="shared" si="3"/>
        <v>21</v>
      </c>
      <c r="G48" s="6" t="s">
        <v>86</v>
      </c>
      <c r="H48" s="6" t="s">
        <v>78</v>
      </c>
      <c r="I48" s="6">
        <v>27</v>
      </c>
      <c r="J48" s="6">
        <v>6</v>
      </c>
    </row>
    <row r="49" spans="3:10">
      <c r="C49" s="6">
        <f t="shared" si="1"/>
        <v>115.89115013055411</v>
      </c>
      <c r="D49" s="6">
        <f t="shared" si="2"/>
        <v>-10.765275199945151</v>
      </c>
      <c r="E49" s="6">
        <f t="shared" si="0"/>
        <v>3.765275199945151</v>
      </c>
      <c r="F49" s="6">
        <f t="shared" si="3"/>
        <v>-7</v>
      </c>
      <c r="G49" s="6" t="s">
        <v>88</v>
      </c>
      <c r="H49" s="6" t="s">
        <v>106</v>
      </c>
      <c r="I49" s="6">
        <v>31</v>
      </c>
      <c r="J49" s="6">
        <v>38</v>
      </c>
    </row>
    <row r="50" spans="3:10">
      <c r="C50" s="6">
        <f t="shared" si="1"/>
        <v>227.15175726339589</v>
      </c>
      <c r="D50" s="6">
        <f t="shared" si="2"/>
        <v>-15.071554573546681</v>
      </c>
      <c r="E50" s="6">
        <f t="shared" si="0"/>
        <v>9.0715545735466812</v>
      </c>
      <c r="F50" s="6">
        <f t="shared" si="3"/>
        <v>-6</v>
      </c>
      <c r="G50" s="6" t="s">
        <v>82</v>
      </c>
      <c r="H50" s="6" t="s">
        <v>94</v>
      </c>
      <c r="I50" s="6">
        <v>25</v>
      </c>
      <c r="J50" s="6">
        <v>31</v>
      </c>
    </row>
    <row r="51" spans="3:10">
      <c r="C51" s="6">
        <f t="shared" si="1"/>
        <v>10.847434221784532</v>
      </c>
      <c r="D51" s="6">
        <f t="shared" si="2"/>
        <v>3.2935443251586172</v>
      </c>
      <c r="E51" s="6">
        <f t="shared" si="0"/>
        <v>2.7064556748413828</v>
      </c>
      <c r="F51" s="6">
        <f t="shared" si="3"/>
        <v>6</v>
      </c>
      <c r="G51" s="6" t="s">
        <v>74</v>
      </c>
      <c r="H51" s="6" t="s">
        <v>98</v>
      </c>
      <c r="I51" s="6">
        <v>16</v>
      </c>
      <c r="J51" s="6">
        <v>10</v>
      </c>
    </row>
    <row r="52" spans="3:10">
      <c r="C52" s="6">
        <f t="shared" si="1"/>
        <v>434.74166726192709</v>
      </c>
      <c r="D52" s="6">
        <f t="shared" si="2"/>
        <v>-20.85045964150256</v>
      </c>
      <c r="E52" s="6">
        <f t="shared" si="0"/>
        <v>17.85045964150256</v>
      </c>
      <c r="F52" s="6">
        <f t="shared" si="3"/>
        <v>-3</v>
      </c>
      <c r="G52" s="6" t="s">
        <v>89</v>
      </c>
      <c r="H52" s="6" t="s">
        <v>93</v>
      </c>
      <c r="I52" s="6">
        <v>24</v>
      </c>
      <c r="J52" s="6">
        <v>27</v>
      </c>
    </row>
    <row r="53" spans="3:10">
      <c r="C53" s="6">
        <f t="shared" si="1"/>
        <v>190.63365209881727</v>
      </c>
      <c r="D53" s="6">
        <f t="shared" si="2"/>
        <v>-13.807014597617302</v>
      </c>
      <c r="E53" s="6">
        <f t="shared" si="0"/>
        <v>3.8070145976173015</v>
      </c>
      <c r="F53" s="6">
        <f t="shared" si="3"/>
        <v>-10</v>
      </c>
      <c r="G53" s="6" t="s">
        <v>79</v>
      </c>
      <c r="H53" s="6" t="s">
        <v>103</v>
      </c>
      <c r="I53" s="6">
        <v>14</v>
      </c>
      <c r="J53" s="6">
        <v>24</v>
      </c>
    </row>
    <row r="54" spans="3:10">
      <c r="C54" s="6">
        <f t="shared" si="1"/>
        <v>29.114956601919729</v>
      </c>
      <c r="D54" s="6">
        <f t="shared" si="2"/>
        <v>-5.3958277031350557</v>
      </c>
      <c r="E54" s="6">
        <f t="shared" si="0"/>
        <v>7.3958277031350557</v>
      </c>
      <c r="F54" s="6">
        <f t="shared" si="3"/>
        <v>2</v>
      </c>
      <c r="G54" s="6" t="s">
        <v>87</v>
      </c>
      <c r="H54" s="6" t="s">
        <v>85</v>
      </c>
      <c r="I54" s="6">
        <v>14</v>
      </c>
      <c r="J54" s="6">
        <v>12</v>
      </c>
    </row>
    <row r="55" spans="3:10">
      <c r="C55" s="6" t="str">
        <f t="shared" si="1"/>
        <v xml:space="preserve"> </v>
      </c>
      <c r="D55" s="6" t="str">
        <f t="shared" si="2"/>
        <v xml:space="preserve"> </v>
      </c>
      <c r="E55" s="6" t="str">
        <f t="shared" si="0"/>
        <v xml:space="preserve"> </v>
      </c>
      <c r="F55" s="6" t="str">
        <f t="shared" si="3"/>
        <v xml:space="preserve"> </v>
      </c>
      <c r="G55" s="6" t="s">
        <v>64</v>
      </c>
      <c r="H55" s="6" t="s">
        <v>65</v>
      </c>
      <c r="I55" s="6" t="s">
        <v>66</v>
      </c>
      <c r="J55" s="6" t="s">
        <v>67</v>
      </c>
    </row>
    <row r="56" spans="3:10">
      <c r="C56" s="6">
        <f t="shared" si="1"/>
        <v>13.186221400263237</v>
      </c>
      <c r="D56" s="6">
        <f t="shared" si="2"/>
        <v>-3.6312837124442972</v>
      </c>
      <c r="E56" s="6">
        <f t="shared" si="0"/>
        <v>10.631283712444297</v>
      </c>
      <c r="F56" s="6">
        <f t="shared" si="3"/>
        <v>7</v>
      </c>
      <c r="G56" s="6" t="s">
        <v>105</v>
      </c>
      <c r="H56" s="6" t="s">
        <v>79</v>
      </c>
      <c r="I56" s="6">
        <v>23</v>
      </c>
      <c r="J56" s="6">
        <v>16</v>
      </c>
    </row>
    <row r="57" spans="3:10">
      <c r="C57" s="6">
        <f t="shared" si="1"/>
        <v>238.27879159571776</v>
      </c>
      <c r="D57" s="6">
        <f t="shared" si="2"/>
        <v>15.436281663526284</v>
      </c>
      <c r="E57" s="6">
        <f t="shared" si="0"/>
        <v>-9.4362816635262838</v>
      </c>
      <c r="F57" s="6">
        <f t="shared" si="3"/>
        <v>6</v>
      </c>
      <c r="G57" s="6" t="s">
        <v>97</v>
      </c>
      <c r="H57" s="6" t="s">
        <v>87</v>
      </c>
      <c r="I57" s="6">
        <v>19</v>
      </c>
      <c r="J57" s="6">
        <v>13</v>
      </c>
    </row>
    <row r="58" spans="3:10">
      <c r="C58" s="6">
        <f t="shared" si="1"/>
        <v>19.229427650288972</v>
      </c>
      <c r="D58" s="6">
        <f t="shared" si="2"/>
        <v>-4.3851371301578439</v>
      </c>
      <c r="E58" s="6">
        <f t="shared" si="0"/>
        <v>-12.614862869842156</v>
      </c>
      <c r="F58" s="6">
        <f t="shared" si="3"/>
        <v>-17</v>
      </c>
      <c r="G58" s="6" t="s">
        <v>101</v>
      </c>
      <c r="H58" s="6" t="s">
        <v>106</v>
      </c>
      <c r="I58" s="6">
        <v>10</v>
      </c>
      <c r="J58" s="6">
        <v>27</v>
      </c>
    </row>
    <row r="59" spans="3:10">
      <c r="C59" s="6">
        <f t="shared" si="1"/>
        <v>14.245892807060594</v>
      </c>
      <c r="D59" s="6">
        <f t="shared" si="2"/>
        <v>-3.7743731674359644</v>
      </c>
      <c r="E59" s="6">
        <f t="shared" si="0"/>
        <v>-3.2256268325640356</v>
      </c>
      <c r="F59" s="6">
        <f t="shared" si="3"/>
        <v>-7</v>
      </c>
      <c r="G59" s="6" t="s">
        <v>96</v>
      </c>
      <c r="H59" s="6" t="s">
        <v>100</v>
      </c>
      <c r="I59" s="6">
        <v>13</v>
      </c>
      <c r="J59" s="6">
        <v>20</v>
      </c>
    </row>
    <row r="60" spans="3:10">
      <c r="C60" s="6">
        <f t="shared" si="1"/>
        <v>65.97557498060317</v>
      </c>
      <c r="D60" s="6">
        <f t="shared" si="2"/>
        <v>8.1225350095030784</v>
      </c>
      <c r="E60" s="6">
        <f t="shared" si="0"/>
        <v>15.877464990496922</v>
      </c>
      <c r="F60" s="6">
        <f t="shared" si="3"/>
        <v>24</v>
      </c>
      <c r="G60" s="6" t="s">
        <v>94</v>
      </c>
      <c r="H60" s="6" t="s">
        <v>81</v>
      </c>
      <c r="I60" s="6">
        <v>38</v>
      </c>
      <c r="J60" s="6">
        <v>14</v>
      </c>
    </row>
    <row r="61" spans="3:10">
      <c r="C61" s="6">
        <f t="shared" si="1"/>
        <v>1.040079948927084</v>
      </c>
      <c r="D61" s="6">
        <f t="shared" si="2"/>
        <v>-1.0198431001517263</v>
      </c>
      <c r="E61" s="6">
        <f t="shared" si="0"/>
        <v>-0.9801568998482737</v>
      </c>
      <c r="F61" s="6">
        <f t="shared" si="3"/>
        <v>-2</v>
      </c>
      <c r="G61" s="6" t="s">
        <v>98</v>
      </c>
      <c r="H61" s="6" t="s">
        <v>88</v>
      </c>
      <c r="I61" s="6">
        <v>22</v>
      </c>
      <c r="J61" s="6">
        <v>24</v>
      </c>
    </row>
    <row r="62" spans="3:10">
      <c r="C62" s="6">
        <f t="shared" si="1"/>
        <v>60.784674158372688</v>
      </c>
      <c r="D62" s="6">
        <f t="shared" si="2"/>
        <v>-7.7964526650504773</v>
      </c>
      <c r="E62" s="6">
        <f t="shared" si="0"/>
        <v>-9.2035473349495227</v>
      </c>
      <c r="F62" s="6">
        <f t="shared" si="3"/>
        <v>-17</v>
      </c>
      <c r="G62" s="6" t="s">
        <v>93</v>
      </c>
      <c r="H62" s="6" t="s">
        <v>107</v>
      </c>
      <c r="I62" s="6">
        <v>20</v>
      </c>
      <c r="J62" s="6">
        <v>37</v>
      </c>
    </row>
    <row r="63" spans="3:10">
      <c r="C63" s="6">
        <f t="shared" si="1"/>
        <v>412.33786251333692</v>
      </c>
      <c r="D63" s="6">
        <f t="shared" si="2"/>
        <v>-20.306104070287262</v>
      </c>
      <c r="E63" s="6">
        <f t="shared" si="0"/>
        <v>-13.693895929712738</v>
      </c>
      <c r="F63" s="6">
        <f t="shared" si="3"/>
        <v>-34</v>
      </c>
      <c r="G63" s="6" t="s">
        <v>102</v>
      </c>
      <c r="H63" s="6" t="s">
        <v>84</v>
      </c>
      <c r="I63" s="6">
        <v>0</v>
      </c>
      <c r="J63" s="6">
        <v>34</v>
      </c>
    </row>
    <row r="64" spans="3:10">
      <c r="C64" s="6">
        <f t="shared" si="1"/>
        <v>1.2650234838077199</v>
      </c>
      <c r="D64" s="6">
        <f t="shared" si="2"/>
        <v>1.1247326276976763</v>
      </c>
      <c r="E64" s="6">
        <f t="shared" si="0"/>
        <v>1.8752673723023237</v>
      </c>
      <c r="F64" s="6">
        <f t="shared" si="3"/>
        <v>3</v>
      </c>
      <c r="G64" s="6" t="s">
        <v>86</v>
      </c>
      <c r="H64" s="6" t="s">
        <v>95</v>
      </c>
      <c r="I64" s="6">
        <v>24</v>
      </c>
      <c r="J64" s="6">
        <v>21</v>
      </c>
    </row>
    <row r="65" spans="3:10">
      <c r="C65" s="6">
        <f t="shared" si="1"/>
        <v>215.25179163780518</v>
      </c>
      <c r="D65" s="6">
        <f t="shared" si="2"/>
        <v>14.67146180984721</v>
      </c>
      <c r="E65" s="6">
        <f t="shared" si="0"/>
        <v>-12.67146180984721</v>
      </c>
      <c r="F65" s="6">
        <f t="shared" si="3"/>
        <v>2</v>
      </c>
      <c r="G65" s="6" t="s">
        <v>78</v>
      </c>
      <c r="H65" s="6" t="s">
        <v>76</v>
      </c>
      <c r="I65" s="6">
        <v>19</v>
      </c>
      <c r="J65" s="6">
        <v>17</v>
      </c>
    </row>
    <row r="66" spans="3:10">
      <c r="C66" s="6">
        <f t="shared" si="1"/>
        <v>36.820085806051807</v>
      </c>
      <c r="D66" s="6">
        <f t="shared" si="2"/>
        <v>-6.0679556529404373</v>
      </c>
      <c r="E66" s="6">
        <f t="shared" si="0"/>
        <v>8.0679556529404373</v>
      </c>
      <c r="F66" s="6">
        <f t="shared" si="3"/>
        <v>2</v>
      </c>
      <c r="G66" s="6" t="s">
        <v>92</v>
      </c>
      <c r="H66" s="6" t="s">
        <v>99</v>
      </c>
      <c r="I66" s="6">
        <v>30</v>
      </c>
      <c r="J66" s="6">
        <v>28</v>
      </c>
    </row>
    <row r="67" spans="3:10">
      <c r="C67" s="6">
        <f t="shared" si="1"/>
        <v>52.730085421444123</v>
      </c>
      <c r="D67" s="6">
        <f t="shared" si="2"/>
        <v>-7.2615484176203164</v>
      </c>
      <c r="E67" s="6">
        <f t="shared" si="0"/>
        <v>8.2615484176203164</v>
      </c>
      <c r="F67" s="6">
        <f t="shared" si="3"/>
        <v>1</v>
      </c>
      <c r="G67" s="6" t="s">
        <v>85</v>
      </c>
      <c r="H67" s="6" t="s">
        <v>89</v>
      </c>
      <c r="I67" s="6">
        <v>28</v>
      </c>
      <c r="J67" s="6">
        <v>27</v>
      </c>
    </row>
    <row r="68" spans="3:10">
      <c r="C68" s="6">
        <f t="shared" si="1"/>
        <v>58.253008676493124</v>
      </c>
      <c r="D68" s="6">
        <f t="shared" si="2"/>
        <v>7.6323658636423559</v>
      </c>
      <c r="E68" s="6">
        <f t="shared" si="0"/>
        <v>23.367634136357644</v>
      </c>
      <c r="F68" s="6">
        <f t="shared" si="3"/>
        <v>31</v>
      </c>
      <c r="G68" s="6" t="s">
        <v>82</v>
      </c>
      <c r="H68" s="6" t="s">
        <v>108</v>
      </c>
      <c r="I68" s="6">
        <v>37</v>
      </c>
      <c r="J68" s="6">
        <v>6</v>
      </c>
    </row>
    <row r="69" spans="3:10">
      <c r="C69" s="6">
        <f t="shared" si="1"/>
        <v>49.406553132075921</v>
      </c>
      <c r="D69" s="6">
        <f t="shared" si="2"/>
        <v>-7.0289795228095464</v>
      </c>
      <c r="E69" s="6">
        <f t="shared" ref="E69:E132" si="4">IFERROR(home+VLOOKUP(G69,lookup,2,FALSE)-VLOOKUP(H69,lookup,2,FALSE)," ")</f>
        <v>-16.971020477190454</v>
      </c>
      <c r="F69" s="6">
        <f t="shared" si="3"/>
        <v>-24</v>
      </c>
      <c r="G69" s="6" t="s">
        <v>103</v>
      </c>
      <c r="H69" s="6" t="s">
        <v>80</v>
      </c>
      <c r="I69" s="6">
        <v>28</v>
      </c>
      <c r="J69" s="6">
        <v>52</v>
      </c>
    </row>
    <row r="70" spans="3:10">
      <c r="C70" s="6">
        <f t="shared" ref="C70:C133" si="5">IFERROR(D70^2," ")</f>
        <v>138.26654533491561</v>
      </c>
      <c r="D70" s="6">
        <f t="shared" ref="D70:D133" si="6">IFERROR(F70-E70," ")</f>
        <v>-11.758679574463946</v>
      </c>
      <c r="E70" s="6">
        <f t="shared" si="4"/>
        <v>-4.2413204255360544</v>
      </c>
      <c r="F70" s="6">
        <f t="shared" ref="F70:F133" si="7">IFERROR(I70-J70," ")</f>
        <v>-16</v>
      </c>
      <c r="G70" s="6" t="s">
        <v>74</v>
      </c>
      <c r="H70" s="6" t="s">
        <v>90</v>
      </c>
      <c r="I70" s="6">
        <v>18</v>
      </c>
      <c r="J70" s="6">
        <v>34</v>
      </c>
    </row>
    <row r="71" spans="3:10">
      <c r="C71" s="6" t="str">
        <f t="shared" si="5"/>
        <v xml:space="preserve"> </v>
      </c>
      <c r="D71" s="6" t="str">
        <f t="shared" si="6"/>
        <v xml:space="preserve"> </v>
      </c>
      <c r="E71" s="6" t="str">
        <f t="shared" si="4"/>
        <v xml:space="preserve"> </v>
      </c>
      <c r="F71" s="6" t="str">
        <f t="shared" si="7"/>
        <v xml:space="preserve"> </v>
      </c>
      <c r="G71" s="6" t="s">
        <v>64</v>
      </c>
      <c r="H71" s="6" t="s">
        <v>65</v>
      </c>
      <c r="I71" s="6" t="s">
        <v>66</v>
      </c>
      <c r="J71" s="6" t="s">
        <v>67</v>
      </c>
    </row>
    <row r="72" spans="3:10">
      <c r="C72" s="6">
        <f t="shared" si="5"/>
        <v>64.316966582637789</v>
      </c>
      <c r="D72" s="6">
        <f t="shared" si="6"/>
        <v>8.0197859436918755</v>
      </c>
      <c r="E72" s="6">
        <f t="shared" si="4"/>
        <v>5.9802140563081236</v>
      </c>
      <c r="F72" s="6">
        <f t="shared" si="7"/>
        <v>14</v>
      </c>
      <c r="G72" s="6" t="s">
        <v>97</v>
      </c>
      <c r="H72" s="6" t="s">
        <v>86</v>
      </c>
      <c r="I72" s="6">
        <v>17</v>
      </c>
      <c r="J72" s="6">
        <v>3</v>
      </c>
    </row>
    <row r="73" spans="3:10">
      <c r="C73" s="6">
        <f t="shared" si="5"/>
        <v>157.31880673336218</v>
      </c>
      <c r="D73" s="6">
        <f t="shared" si="6"/>
        <v>12.542679408059595</v>
      </c>
      <c r="E73" s="6">
        <f t="shared" si="4"/>
        <v>-9.5426794080595947</v>
      </c>
      <c r="F73" s="6">
        <f t="shared" si="7"/>
        <v>3</v>
      </c>
      <c r="G73" s="6" t="s">
        <v>91</v>
      </c>
      <c r="H73" s="6" t="s">
        <v>85</v>
      </c>
      <c r="I73" s="6">
        <v>30</v>
      </c>
      <c r="J73" s="6">
        <v>27</v>
      </c>
    </row>
    <row r="74" spans="3:10">
      <c r="C74" s="6">
        <f t="shared" si="5"/>
        <v>74.780431819989644</v>
      </c>
      <c r="D74" s="6">
        <f t="shared" si="6"/>
        <v>-8.6475679714003775</v>
      </c>
      <c r="E74" s="6">
        <f t="shared" si="4"/>
        <v>10.647567971400377</v>
      </c>
      <c r="F74" s="6">
        <f t="shared" si="7"/>
        <v>2</v>
      </c>
      <c r="G74" s="6" t="s">
        <v>83</v>
      </c>
      <c r="H74" s="6" t="s">
        <v>78</v>
      </c>
      <c r="I74" s="6">
        <v>16</v>
      </c>
      <c r="J74" s="6">
        <v>14</v>
      </c>
    </row>
    <row r="75" spans="3:10">
      <c r="C75" s="6">
        <f t="shared" si="5"/>
        <v>0.6188746742058624</v>
      </c>
      <c r="D75" s="6">
        <f t="shared" si="6"/>
        <v>0.78668588026343933</v>
      </c>
      <c r="E75" s="6">
        <f t="shared" si="4"/>
        <v>6.2133141197365607</v>
      </c>
      <c r="F75" s="6">
        <f t="shared" si="7"/>
        <v>7</v>
      </c>
      <c r="G75" s="6" t="s">
        <v>89</v>
      </c>
      <c r="H75" s="6" t="s">
        <v>107</v>
      </c>
      <c r="I75" s="6">
        <v>31</v>
      </c>
      <c r="J75" s="6">
        <v>24</v>
      </c>
    </row>
    <row r="76" spans="3:10">
      <c r="C76" s="6">
        <f t="shared" si="5"/>
        <v>24.316167524406659</v>
      </c>
      <c r="D76" s="6">
        <f t="shared" si="6"/>
        <v>4.9311426185425482</v>
      </c>
      <c r="E76" s="6">
        <f t="shared" si="4"/>
        <v>5.0688573814574518</v>
      </c>
      <c r="F76" s="6">
        <f t="shared" si="7"/>
        <v>10</v>
      </c>
      <c r="G76" s="6" t="s">
        <v>80</v>
      </c>
      <c r="H76" s="6" t="s">
        <v>82</v>
      </c>
      <c r="I76" s="6">
        <v>31</v>
      </c>
      <c r="J76" s="6">
        <v>21</v>
      </c>
    </row>
    <row r="77" spans="3:10">
      <c r="C77" s="6">
        <f t="shared" si="5"/>
        <v>515.3271475626417</v>
      </c>
      <c r="D77" s="6">
        <f t="shared" si="6"/>
        <v>22.700818213505912</v>
      </c>
      <c r="E77" s="6">
        <f t="shared" si="4"/>
        <v>19.299181786494088</v>
      </c>
      <c r="F77" s="6">
        <f t="shared" si="7"/>
        <v>42</v>
      </c>
      <c r="G77" s="6" t="s">
        <v>84</v>
      </c>
      <c r="H77" s="6" t="s">
        <v>103</v>
      </c>
      <c r="I77" s="6">
        <v>45</v>
      </c>
      <c r="J77" s="6">
        <v>3</v>
      </c>
    </row>
    <row r="78" spans="3:10">
      <c r="C78" s="6">
        <f t="shared" si="5"/>
        <v>52.269206329331794</v>
      </c>
      <c r="D78" s="6">
        <f t="shared" si="6"/>
        <v>7.2297445549156016</v>
      </c>
      <c r="E78" s="6">
        <f t="shared" si="4"/>
        <v>15.770255445084398</v>
      </c>
      <c r="F78" s="6">
        <f t="shared" si="7"/>
        <v>23</v>
      </c>
      <c r="G78" s="6" t="s">
        <v>100</v>
      </c>
      <c r="H78" s="6" t="s">
        <v>81</v>
      </c>
      <c r="I78" s="6">
        <v>30</v>
      </c>
      <c r="J78" s="6">
        <v>7</v>
      </c>
    </row>
    <row r="79" spans="3:10">
      <c r="C79" s="6">
        <f t="shared" si="5"/>
        <v>421.0473811147134</v>
      </c>
      <c r="D79" s="6">
        <f t="shared" si="6"/>
        <v>-20.519439103316479</v>
      </c>
      <c r="E79" s="6">
        <f t="shared" si="4"/>
        <v>-17.480560896683521</v>
      </c>
      <c r="F79" s="6">
        <f t="shared" si="7"/>
        <v>-38</v>
      </c>
      <c r="G79" s="6" t="s">
        <v>101</v>
      </c>
      <c r="H79" s="6" t="s">
        <v>90</v>
      </c>
      <c r="I79" s="6">
        <v>3</v>
      </c>
      <c r="J79" s="6">
        <v>41</v>
      </c>
    </row>
    <row r="80" spans="3:10">
      <c r="C80" s="6">
        <f t="shared" si="5"/>
        <v>41.076740254573352</v>
      </c>
      <c r="D80" s="6">
        <f t="shared" si="6"/>
        <v>-6.4091138431590799</v>
      </c>
      <c r="E80" s="6">
        <f t="shared" si="4"/>
        <v>-0.59088615684092005</v>
      </c>
      <c r="F80" s="6">
        <f t="shared" si="7"/>
        <v>-7</v>
      </c>
      <c r="G80" s="6" t="s">
        <v>88</v>
      </c>
      <c r="H80" s="6" t="s">
        <v>92</v>
      </c>
      <c r="I80" s="6">
        <v>17</v>
      </c>
      <c r="J80" s="6">
        <v>24</v>
      </c>
    </row>
    <row r="81" spans="3:10">
      <c r="C81" s="6">
        <f t="shared" si="5"/>
        <v>124.39363521075475</v>
      </c>
      <c r="D81" s="6">
        <f t="shared" si="6"/>
        <v>-11.153189463590886</v>
      </c>
      <c r="E81" s="6">
        <f t="shared" si="4"/>
        <v>7.1531894635908859</v>
      </c>
      <c r="F81" s="6">
        <f t="shared" si="7"/>
        <v>-4</v>
      </c>
      <c r="G81" s="6" t="s">
        <v>106</v>
      </c>
      <c r="H81" s="6" t="s">
        <v>95</v>
      </c>
      <c r="I81" s="6">
        <v>13</v>
      </c>
      <c r="J81" s="6">
        <v>17</v>
      </c>
    </row>
    <row r="82" spans="3:10">
      <c r="C82" s="6">
        <f t="shared" si="5"/>
        <v>131.24167941808381</v>
      </c>
      <c r="D82" s="6">
        <f t="shared" si="6"/>
        <v>11.456076091667853</v>
      </c>
      <c r="E82" s="6">
        <f t="shared" si="4"/>
        <v>-14.456076091667853</v>
      </c>
      <c r="F82" s="6">
        <f t="shared" si="7"/>
        <v>-3</v>
      </c>
      <c r="G82" s="6" t="s">
        <v>93</v>
      </c>
      <c r="H82" s="6" t="s">
        <v>105</v>
      </c>
      <c r="I82" s="6">
        <v>6</v>
      </c>
      <c r="J82" s="6">
        <v>9</v>
      </c>
    </row>
    <row r="83" spans="3:10">
      <c r="C83" s="6">
        <f t="shared" si="5"/>
        <v>1.5028813561424716E-3</v>
      </c>
      <c r="D83" s="6">
        <f t="shared" si="6"/>
        <v>3.8767013763539637E-2</v>
      </c>
      <c r="E83" s="6">
        <f t="shared" si="4"/>
        <v>13.96123298623646</v>
      </c>
      <c r="F83" s="6">
        <f t="shared" si="7"/>
        <v>14</v>
      </c>
      <c r="G83" s="6" t="s">
        <v>76</v>
      </c>
      <c r="H83" s="6" t="s">
        <v>79</v>
      </c>
      <c r="I83" s="6">
        <v>41</v>
      </c>
      <c r="J83" s="6">
        <v>27</v>
      </c>
    </row>
    <row r="84" spans="3:10">
      <c r="C84" s="6">
        <f t="shared" si="5"/>
        <v>24.831998707366097</v>
      </c>
      <c r="D84" s="6">
        <f t="shared" si="6"/>
        <v>4.9831715510672616</v>
      </c>
      <c r="E84" s="6">
        <f t="shared" si="4"/>
        <v>-8.9831715510672616</v>
      </c>
      <c r="F84" s="6">
        <f t="shared" si="7"/>
        <v>-4</v>
      </c>
      <c r="G84" s="6" t="s">
        <v>99</v>
      </c>
      <c r="H84" s="6" t="s">
        <v>87</v>
      </c>
      <c r="I84" s="6">
        <v>12</v>
      </c>
      <c r="J84" s="6">
        <v>16</v>
      </c>
    </row>
    <row r="85" spans="3:10">
      <c r="C85" s="6">
        <f t="shared" si="5"/>
        <v>0.92105367331802002</v>
      </c>
      <c r="D85" s="6">
        <f t="shared" si="6"/>
        <v>0.9597154126708709</v>
      </c>
      <c r="E85" s="6">
        <f t="shared" si="4"/>
        <v>-6.9597154126708709</v>
      </c>
      <c r="F85" s="6">
        <f t="shared" si="7"/>
        <v>-6</v>
      </c>
      <c r="G85" s="6" t="s">
        <v>102</v>
      </c>
      <c r="H85" s="6" t="s">
        <v>94</v>
      </c>
      <c r="I85" s="6">
        <v>17</v>
      </c>
      <c r="J85" s="6">
        <v>23</v>
      </c>
    </row>
    <row r="86" spans="3:10">
      <c r="C86" s="6" t="str">
        <f t="shared" si="5"/>
        <v xml:space="preserve"> </v>
      </c>
      <c r="D86" s="6" t="str">
        <f t="shared" si="6"/>
        <v xml:space="preserve"> </v>
      </c>
      <c r="E86" s="6" t="str">
        <f t="shared" si="4"/>
        <v xml:space="preserve"> </v>
      </c>
      <c r="F86" s="6" t="str">
        <f t="shared" si="7"/>
        <v xml:space="preserve"> </v>
      </c>
      <c r="G86" s="6" t="s">
        <v>64</v>
      </c>
      <c r="H86" s="6" t="s">
        <v>65</v>
      </c>
      <c r="I86" s="6" t="s">
        <v>66</v>
      </c>
      <c r="J86" s="6" t="s">
        <v>67</v>
      </c>
    </row>
    <row r="87" spans="3:10">
      <c r="C87" s="6">
        <f t="shared" si="5"/>
        <v>97.788890187290207</v>
      </c>
      <c r="D87" s="6">
        <f t="shared" si="6"/>
        <v>9.8888265323692579</v>
      </c>
      <c r="E87" s="6">
        <f t="shared" si="4"/>
        <v>-6.888826532369257</v>
      </c>
      <c r="F87" s="6">
        <f t="shared" si="7"/>
        <v>3</v>
      </c>
      <c r="G87" s="6" t="s">
        <v>81</v>
      </c>
      <c r="H87" s="6" t="s">
        <v>83</v>
      </c>
      <c r="I87" s="6">
        <v>26</v>
      </c>
      <c r="J87" s="6">
        <v>23</v>
      </c>
    </row>
    <row r="88" spans="3:10">
      <c r="C88" s="6">
        <f t="shared" si="5"/>
        <v>9.3882521270712402</v>
      </c>
      <c r="D88" s="6">
        <f t="shared" si="6"/>
        <v>-3.0640254775493041</v>
      </c>
      <c r="E88" s="6">
        <f t="shared" si="4"/>
        <v>5.0640254775493041</v>
      </c>
      <c r="F88" s="6">
        <f t="shared" si="7"/>
        <v>2</v>
      </c>
      <c r="G88" s="6" t="s">
        <v>105</v>
      </c>
      <c r="H88" s="6" t="s">
        <v>74</v>
      </c>
      <c r="I88" s="6">
        <v>31</v>
      </c>
      <c r="J88" s="6">
        <v>29</v>
      </c>
    </row>
    <row r="89" spans="3:10">
      <c r="C89" s="6">
        <f t="shared" si="5"/>
        <v>613.96286631388898</v>
      </c>
      <c r="D89" s="6">
        <f t="shared" si="6"/>
        <v>24.778274078593306</v>
      </c>
      <c r="E89" s="6">
        <f t="shared" si="4"/>
        <v>1.2217259214066956</v>
      </c>
      <c r="F89" s="6">
        <f t="shared" si="7"/>
        <v>26</v>
      </c>
      <c r="G89" s="6" t="s">
        <v>102</v>
      </c>
      <c r="H89" s="6" t="s">
        <v>91</v>
      </c>
      <c r="I89" s="6">
        <v>35</v>
      </c>
      <c r="J89" s="6">
        <v>9</v>
      </c>
    </row>
    <row r="90" spans="3:10">
      <c r="C90" s="6">
        <f t="shared" si="5"/>
        <v>1.2890857403849318</v>
      </c>
      <c r="D90" s="6">
        <f t="shared" si="6"/>
        <v>1.1353791174691086</v>
      </c>
      <c r="E90" s="6">
        <f t="shared" si="4"/>
        <v>-4.1353791174691086</v>
      </c>
      <c r="F90" s="6">
        <f t="shared" si="7"/>
        <v>-3</v>
      </c>
      <c r="G90" s="6" t="s">
        <v>78</v>
      </c>
      <c r="H90" s="6" t="s">
        <v>96</v>
      </c>
      <c r="I90" s="6">
        <v>23</v>
      </c>
      <c r="J90" s="6">
        <v>26</v>
      </c>
    </row>
    <row r="91" spans="3:10">
      <c r="C91" s="6">
        <f t="shared" si="5"/>
        <v>276.84839843070534</v>
      </c>
      <c r="D91" s="6">
        <f t="shared" si="6"/>
        <v>-16.638761926017974</v>
      </c>
      <c r="E91" s="6">
        <f t="shared" si="4"/>
        <v>-1.3612380739820269</v>
      </c>
      <c r="F91" s="6">
        <f t="shared" si="7"/>
        <v>-18</v>
      </c>
      <c r="G91" s="6" t="s">
        <v>94</v>
      </c>
      <c r="H91" s="6" t="s">
        <v>85</v>
      </c>
      <c r="I91" s="6">
        <v>24</v>
      </c>
      <c r="J91" s="6">
        <v>42</v>
      </c>
    </row>
    <row r="92" spans="3:10">
      <c r="C92" s="6">
        <f t="shared" si="5"/>
        <v>864.25008137961356</v>
      </c>
      <c r="D92" s="6">
        <f t="shared" si="6"/>
        <v>-29.398130576273275</v>
      </c>
      <c r="E92" s="6">
        <f t="shared" si="4"/>
        <v>6.3981305762732745</v>
      </c>
      <c r="F92" s="6">
        <f t="shared" si="7"/>
        <v>-23</v>
      </c>
      <c r="G92" s="6" t="s">
        <v>84</v>
      </c>
      <c r="H92" s="6" t="s">
        <v>76</v>
      </c>
      <c r="I92" s="6">
        <v>3</v>
      </c>
      <c r="J92" s="6">
        <v>26</v>
      </c>
    </row>
    <row r="93" spans="3:10">
      <c r="C93" s="6">
        <f t="shared" si="5"/>
        <v>134.09668517981419</v>
      </c>
      <c r="D93" s="6">
        <f t="shared" si="6"/>
        <v>11.580012313456933</v>
      </c>
      <c r="E93" s="6">
        <f t="shared" si="4"/>
        <v>16.419987686543067</v>
      </c>
      <c r="F93" s="6">
        <f t="shared" si="7"/>
        <v>28</v>
      </c>
      <c r="G93" s="6" t="s">
        <v>98</v>
      </c>
      <c r="H93" s="6" t="s">
        <v>93</v>
      </c>
      <c r="I93" s="6">
        <v>38</v>
      </c>
      <c r="J93" s="6">
        <v>10</v>
      </c>
    </row>
    <row r="94" spans="3:10">
      <c r="C94" s="6">
        <f t="shared" si="5"/>
        <v>0.84171153466631787</v>
      </c>
      <c r="D94" s="6">
        <f t="shared" si="6"/>
        <v>-0.91744838256237493</v>
      </c>
      <c r="E94" s="6">
        <f t="shared" si="4"/>
        <v>1.9174483825623749</v>
      </c>
      <c r="F94" s="6">
        <f t="shared" si="7"/>
        <v>1</v>
      </c>
      <c r="G94" s="6" t="s">
        <v>87</v>
      </c>
      <c r="H94" s="6" t="s">
        <v>80</v>
      </c>
      <c r="I94" s="6">
        <v>24</v>
      </c>
      <c r="J94" s="6">
        <v>23</v>
      </c>
    </row>
    <row r="95" spans="3:10">
      <c r="C95" s="6">
        <f t="shared" si="5"/>
        <v>79.309200655562719</v>
      </c>
      <c r="D95" s="6">
        <f t="shared" si="6"/>
        <v>-8.9055713267348953</v>
      </c>
      <c r="E95" s="6">
        <f t="shared" si="4"/>
        <v>5.9055713267348953</v>
      </c>
      <c r="F95" s="6">
        <f t="shared" si="7"/>
        <v>-3</v>
      </c>
      <c r="G95" s="6" t="s">
        <v>86</v>
      </c>
      <c r="H95" s="6" t="s">
        <v>103</v>
      </c>
      <c r="I95" s="6">
        <v>16</v>
      </c>
      <c r="J95" s="6">
        <v>19</v>
      </c>
    </row>
    <row r="96" spans="3:10">
      <c r="C96" s="6">
        <f t="shared" si="5"/>
        <v>279.03468267626022</v>
      </c>
      <c r="D96" s="6">
        <f t="shared" si="6"/>
        <v>-16.704331254984744</v>
      </c>
      <c r="E96" s="6">
        <f t="shared" si="4"/>
        <v>19.704331254984744</v>
      </c>
      <c r="F96" s="6">
        <f t="shared" si="7"/>
        <v>3</v>
      </c>
      <c r="G96" s="6" t="s">
        <v>92</v>
      </c>
      <c r="H96" s="6" t="s">
        <v>108</v>
      </c>
      <c r="I96" s="6">
        <v>23</v>
      </c>
      <c r="J96" s="6">
        <v>20</v>
      </c>
    </row>
    <row r="97" spans="3:10">
      <c r="C97" s="6">
        <f t="shared" si="5"/>
        <v>12.635798730676424</v>
      </c>
      <c r="D97" s="6">
        <f t="shared" si="6"/>
        <v>3.5546868681610233</v>
      </c>
      <c r="E97" s="6">
        <f t="shared" si="4"/>
        <v>-0.55468686816102319</v>
      </c>
      <c r="F97" s="6">
        <f t="shared" si="7"/>
        <v>3</v>
      </c>
      <c r="G97" s="6" t="s">
        <v>95</v>
      </c>
      <c r="H97" s="6" t="s">
        <v>97</v>
      </c>
      <c r="I97" s="6">
        <v>17</v>
      </c>
      <c r="J97" s="6">
        <v>14</v>
      </c>
    </row>
    <row r="98" spans="3:10">
      <c r="C98" s="6">
        <f t="shared" si="5"/>
        <v>223.28968162970955</v>
      </c>
      <c r="D98" s="6">
        <f t="shared" si="6"/>
        <v>14.942880633589681</v>
      </c>
      <c r="E98" s="6">
        <f t="shared" si="4"/>
        <v>-4.9428806335896809</v>
      </c>
      <c r="F98" s="6">
        <f t="shared" si="7"/>
        <v>10</v>
      </c>
      <c r="G98" s="6" t="s">
        <v>79</v>
      </c>
      <c r="H98" s="6" t="s">
        <v>106</v>
      </c>
      <c r="I98" s="6">
        <v>34</v>
      </c>
      <c r="J98" s="6">
        <v>24</v>
      </c>
    </row>
    <row r="99" spans="3:10">
      <c r="C99" s="6">
        <f t="shared" si="5"/>
        <v>90.421520431793823</v>
      </c>
      <c r="D99" s="6">
        <f t="shared" si="6"/>
        <v>9.509023106071087</v>
      </c>
      <c r="E99" s="6">
        <f t="shared" si="4"/>
        <v>2.4909768939289125</v>
      </c>
      <c r="F99" s="6">
        <f t="shared" si="7"/>
        <v>12</v>
      </c>
      <c r="G99" s="6" t="s">
        <v>88</v>
      </c>
      <c r="H99" s="6" t="s">
        <v>100</v>
      </c>
      <c r="I99" s="6">
        <v>38</v>
      </c>
      <c r="J99" s="6">
        <v>26</v>
      </c>
    </row>
    <row r="100" spans="3:10">
      <c r="C100" s="6">
        <f t="shared" si="5"/>
        <v>0.96591922520089246</v>
      </c>
      <c r="D100" s="6">
        <f t="shared" si="6"/>
        <v>-0.9828118971608415</v>
      </c>
      <c r="E100" s="6">
        <f t="shared" si="4"/>
        <v>-10.017188102839159</v>
      </c>
      <c r="F100" s="6">
        <f t="shared" si="7"/>
        <v>-11</v>
      </c>
      <c r="G100" s="6" t="s">
        <v>107</v>
      </c>
      <c r="H100" s="6" t="s">
        <v>82</v>
      </c>
      <c r="I100" s="6">
        <v>24</v>
      </c>
      <c r="J100" s="6">
        <v>35</v>
      </c>
    </row>
    <row r="101" spans="3:10">
      <c r="C101" s="6" t="str">
        <f t="shared" si="5"/>
        <v xml:space="preserve"> </v>
      </c>
      <c r="D101" s="6" t="str">
        <f t="shared" si="6"/>
        <v xml:space="preserve"> </v>
      </c>
      <c r="E101" s="6" t="str">
        <f t="shared" si="4"/>
        <v xml:space="preserve"> </v>
      </c>
      <c r="F101" s="6" t="str">
        <f t="shared" si="7"/>
        <v xml:space="preserve"> </v>
      </c>
      <c r="G101" s="6" t="s">
        <v>64</v>
      </c>
      <c r="H101" s="6" t="s">
        <v>65</v>
      </c>
      <c r="I101" s="6" t="s">
        <v>66</v>
      </c>
      <c r="J101" s="6" t="s">
        <v>67</v>
      </c>
    </row>
    <row r="102" spans="3:10">
      <c r="C102" s="6">
        <f t="shared" si="5"/>
        <v>43.418704133814735</v>
      </c>
      <c r="D102" s="6">
        <f t="shared" si="6"/>
        <v>6.5892870732587401</v>
      </c>
      <c r="E102" s="6">
        <f t="shared" si="4"/>
        <v>0.41071292674125992</v>
      </c>
      <c r="F102" s="6">
        <f t="shared" si="7"/>
        <v>7</v>
      </c>
      <c r="G102" s="6" t="s">
        <v>84</v>
      </c>
      <c r="H102" s="6" t="s">
        <v>87</v>
      </c>
      <c r="I102" s="6">
        <v>13</v>
      </c>
      <c r="J102" s="6">
        <v>6</v>
      </c>
    </row>
    <row r="103" spans="3:10">
      <c r="C103" s="6">
        <f t="shared" si="5"/>
        <v>63.435214163809874</v>
      </c>
      <c r="D103" s="6">
        <f t="shared" si="6"/>
        <v>-7.9646226629897461</v>
      </c>
      <c r="E103" s="6">
        <f t="shared" si="4"/>
        <v>2.9646226629897461</v>
      </c>
      <c r="F103" s="6">
        <f t="shared" si="7"/>
        <v>-5</v>
      </c>
      <c r="G103" s="6" t="s">
        <v>99</v>
      </c>
      <c r="H103" s="6" t="s">
        <v>74</v>
      </c>
      <c r="I103" s="6">
        <v>14</v>
      </c>
      <c r="J103" s="6">
        <v>19</v>
      </c>
    </row>
    <row r="104" spans="3:10">
      <c r="C104" s="6">
        <f t="shared" si="5"/>
        <v>2.4570171632667051</v>
      </c>
      <c r="D104" s="6">
        <f t="shared" si="6"/>
        <v>-1.5674875320929047</v>
      </c>
      <c r="E104" s="6">
        <f t="shared" si="4"/>
        <v>4.5674875320929047</v>
      </c>
      <c r="F104" s="6">
        <f t="shared" si="7"/>
        <v>3</v>
      </c>
      <c r="G104" s="6" t="s">
        <v>108</v>
      </c>
      <c r="H104" s="6" t="s">
        <v>101</v>
      </c>
      <c r="I104" s="6">
        <v>26</v>
      </c>
      <c r="J104" s="6">
        <v>23</v>
      </c>
    </row>
    <row r="105" spans="3:10">
      <c r="C105" s="6">
        <f t="shared" si="5"/>
        <v>64.050029483037335</v>
      </c>
      <c r="D105" s="6">
        <f t="shared" si="6"/>
        <v>-8.0031262318569816</v>
      </c>
      <c r="E105" s="6">
        <f t="shared" si="4"/>
        <v>1.0031262318569809</v>
      </c>
      <c r="F105" s="6">
        <f t="shared" si="7"/>
        <v>-7</v>
      </c>
      <c r="G105" s="6" t="s">
        <v>98</v>
      </c>
      <c r="H105" s="6" t="s">
        <v>89</v>
      </c>
      <c r="I105" s="6">
        <v>28</v>
      </c>
      <c r="J105" s="6">
        <v>35</v>
      </c>
    </row>
    <row r="106" spans="3:10">
      <c r="C106" s="6">
        <f t="shared" si="5"/>
        <v>729.32947323486474</v>
      </c>
      <c r="D106" s="6">
        <f t="shared" si="6"/>
        <v>27.00610066697643</v>
      </c>
      <c r="E106" s="6">
        <f t="shared" si="4"/>
        <v>2.9938993330235713</v>
      </c>
      <c r="F106" s="6">
        <f t="shared" si="7"/>
        <v>30</v>
      </c>
      <c r="G106" s="6" t="s">
        <v>94</v>
      </c>
      <c r="H106" s="6" t="s">
        <v>105</v>
      </c>
      <c r="I106" s="6">
        <v>43</v>
      </c>
      <c r="J106" s="6">
        <v>13</v>
      </c>
    </row>
    <row r="107" spans="3:10">
      <c r="C107" s="6">
        <f t="shared" si="5"/>
        <v>327.61461072605766</v>
      </c>
      <c r="D107" s="6">
        <f t="shared" si="6"/>
        <v>-18.100127367675004</v>
      </c>
      <c r="E107" s="6">
        <f t="shared" si="4"/>
        <v>21.100127367675004</v>
      </c>
      <c r="F107" s="6">
        <f t="shared" si="7"/>
        <v>3</v>
      </c>
      <c r="G107" s="6" t="s">
        <v>80</v>
      </c>
      <c r="H107" s="6" t="s">
        <v>102</v>
      </c>
      <c r="I107" s="6">
        <v>29</v>
      </c>
      <c r="J107" s="6">
        <v>26</v>
      </c>
    </row>
    <row r="108" spans="3:10">
      <c r="C108" s="6">
        <f t="shared" si="5"/>
        <v>148.1948915779285</v>
      </c>
      <c r="D108" s="6">
        <f t="shared" si="6"/>
        <v>-12.173532419882427</v>
      </c>
      <c r="E108" s="6">
        <f t="shared" si="4"/>
        <v>5.1735324198824264</v>
      </c>
      <c r="F108" s="6">
        <f t="shared" si="7"/>
        <v>-7</v>
      </c>
      <c r="G108" s="6" t="s">
        <v>106</v>
      </c>
      <c r="H108" s="6" t="s">
        <v>83</v>
      </c>
      <c r="I108" s="6">
        <v>17</v>
      </c>
      <c r="J108" s="6">
        <v>24</v>
      </c>
    </row>
    <row r="109" spans="3:10">
      <c r="C109" s="6">
        <f t="shared" si="5"/>
        <v>30.536099671779795</v>
      </c>
      <c r="D109" s="6">
        <f t="shared" si="6"/>
        <v>-5.5259478527922967</v>
      </c>
      <c r="E109" s="6">
        <f t="shared" si="4"/>
        <v>-4.4740521472077033</v>
      </c>
      <c r="F109" s="6">
        <f t="shared" si="7"/>
        <v>-10</v>
      </c>
      <c r="G109" s="6" t="s">
        <v>97</v>
      </c>
      <c r="H109" s="6" t="s">
        <v>85</v>
      </c>
      <c r="I109" s="6">
        <v>20</v>
      </c>
      <c r="J109" s="6">
        <v>30</v>
      </c>
    </row>
    <row r="110" spans="3:10">
      <c r="C110" s="6">
        <f t="shared" si="5"/>
        <v>0.97981584194312787</v>
      </c>
      <c r="D110" s="6">
        <f t="shared" si="6"/>
        <v>0.98985647542617405</v>
      </c>
      <c r="E110" s="6">
        <f t="shared" si="4"/>
        <v>3.0101435245738259</v>
      </c>
      <c r="F110" s="6">
        <f t="shared" si="7"/>
        <v>4</v>
      </c>
      <c r="G110" s="6" t="s">
        <v>91</v>
      </c>
      <c r="H110" s="6" t="s">
        <v>79</v>
      </c>
      <c r="I110" s="6">
        <v>17</v>
      </c>
      <c r="J110" s="6">
        <v>13</v>
      </c>
    </row>
    <row r="111" spans="3:10">
      <c r="C111" s="6">
        <f t="shared" si="5"/>
        <v>45.509351264695567</v>
      </c>
      <c r="D111" s="6">
        <f t="shared" si="6"/>
        <v>-6.7460619078611757</v>
      </c>
      <c r="E111" s="6">
        <f t="shared" si="4"/>
        <v>5.7460619078611757</v>
      </c>
      <c r="F111" s="6">
        <f t="shared" si="7"/>
        <v>-1</v>
      </c>
      <c r="G111" s="6" t="s">
        <v>103</v>
      </c>
      <c r="H111" s="6" t="s">
        <v>81</v>
      </c>
      <c r="I111" s="6">
        <v>34</v>
      </c>
      <c r="J111" s="6">
        <v>35</v>
      </c>
    </row>
    <row r="112" spans="3:10">
      <c r="C112" s="6">
        <f t="shared" si="5"/>
        <v>1.5702023506228202</v>
      </c>
      <c r="D112" s="6">
        <f t="shared" si="6"/>
        <v>-1.2530771527016284</v>
      </c>
      <c r="E112" s="6">
        <f t="shared" si="4"/>
        <v>5.2530771527016284</v>
      </c>
      <c r="F112" s="6">
        <f t="shared" si="7"/>
        <v>4</v>
      </c>
      <c r="G112" s="6" t="s">
        <v>76</v>
      </c>
      <c r="H112" s="6" t="s">
        <v>88</v>
      </c>
      <c r="I112" s="6">
        <v>27</v>
      </c>
      <c r="J112" s="6">
        <v>23</v>
      </c>
    </row>
    <row r="113" spans="3:10">
      <c r="C113" s="6">
        <f t="shared" si="5"/>
        <v>3.9434754490414288</v>
      </c>
      <c r="D113" s="6">
        <f t="shared" si="6"/>
        <v>-1.9858185841212759</v>
      </c>
      <c r="E113" s="6">
        <f t="shared" si="4"/>
        <v>8.9858185841212759</v>
      </c>
      <c r="F113" s="6">
        <f t="shared" si="7"/>
        <v>7</v>
      </c>
      <c r="G113" s="6" t="s">
        <v>100</v>
      </c>
      <c r="H113" s="6" t="s">
        <v>86</v>
      </c>
      <c r="I113" s="6">
        <v>21</v>
      </c>
      <c r="J113" s="6">
        <v>14</v>
      </c>
    </row>
    <row r="114" spans="3:10">
      <c r="C114" s="6">
        <f t="shared" si="5"/>
        <v>32.310390284083809</v>
      </c>
      <c r="D114" s="6">
        <f t="shared" si="6"/>
        <v>-5.6842229270221107</v>
      </c>
      <c r="E114" s="6">
        <f t="shared" si="4"/>
        <v>11.684222927022111</v>
      </c>
      <c r="F114" s="6">
        <f t="shared" si="7"/>
        <v>6</v>
      </c>
      <c r="G114" s="6" t="s">
        <v>90</v>
      </c>
      <c r="H114" s="6" t="s">
        <v>96</v>
      </c>
      <c r="I114" s="6">
        <v>13</v>
      </c>
      <c r="J114" s="6">
        <v>7</v>
      </c>
    </row>
    <row r="115" spans="3:10">
      <c r="C115" s="6" t="str">
        <f t="shared" si="5"/>
        <v xml:space="preserve"> </v>
      </c>
      <c r="D115" s="6" t="str">
        <f t="shared" si="6"/>
        <v xml:space="preserve"> </v>
      </c>
      <c r="E115" s="6" t="str">
        <f t="shared" si="4"/>
        <v xml:space="preserve"> </v>
      </c>
      <c r="F115" s="6" t="str">
        <f t="shared" si="7"/>
        <v xml:space="preserve"> </v>
      </c>
      <c r="G115" s="6" t="s">
        <v>64</v>
      </c>
      <c r="H115" s="6" t="s">
        <v>65</v>
      </c>
      <c r="I115" s="6" t="s">
        <v>66</v>
      </c>
      <c r="J115" s="6" t="s">
        <v>67</v>
      </c>
    </row>
    <row r="116" spans="3:10">
      <c r="C116" s="6">
        <f t="shared" si="5"/>
        <v>614.54283900121118</v>
      </c>
      <c r="D116" s="6">
        <f t="shared" si="6"/>
        <v>-24.789974566368784</v>
      </c>
      <c r="E116" s="6">
        <f t="shared" si="4"/>
        <v>5.7899745663687856</v>
      </c>
      <c r="F116" s="6">
        <f t="shared" si="7"/>
        <v>-19</v>
      </c>
      <c r="G116" s="6" t="s">
        <v>100</v>
      </c>
      <c r="H116" s="6" t="s">
        <v>98</v>
      </c>
      <c r="I116" s="6">
        <v>17</v>
      </c>
      <c r="J116" s="6">
        <v>36</v>
      </c>
    </row>
    <row r="117" spans="3:10">
      <c r="C117" s="6">
        <f t="shared" si="5"/>
        <v>405.67533797630983</v>
      </c>
      <c r="D117" s="6">
        <f t="shared" si="6"/>
        <v>-20.141383715532303</v>
      </c>
      <c r="E117" s="6">
        <f t="shared" si="4"/>
        <v>-0.85861628446769744</v>
      </c>
      <c r="F117" s="6">
        <f t="shared" si="7"/>
        <v>-21</v>
      </c>
      <c r="G117" s="6" t="s">
        <v>102</v>
      </c>
      <c r="H117" s="6" t="s">
        <v>95</v>
      </c>
      <c r="I117" s="6">
        <v>9</v>
      </c>
      <c r="J117" s="6">
        <v>30</v>
      </c>
    </row>
    <row r="118" spans="3:10">
      <c r="C118" s="6">
        <f t="shared" si="5"/>
        <v>258.88495136048692</v>
      </c>
      <c r="D118" s="6">
        <f t="shared" si="6"/>
        <v>16.08990215509364</v>
      </c>
      <c r="E118" s="6">
        <f t="shared" si="4"/>
        <v>-12.089902155093641</v>
      </c>
      <c r="F118" s="6">
        <f t="shared" si="7"/>
        <v>4</v>
      </c>
      <c r="G118" s="6" t="s">
        <v>96</v>
      </c>
      <c r="H118" s="6" t="s">
        <v>87</v>
      </c>
      <c r="I118" s="6">
        <v>28</v>
      </c>
      <c r="J118" s="6">
        <v>24</v>
      </c>
    </row>
    <row r="119" spans="3:10">
      <c r="C119" s="6">
        <f t="shared" si="5"/>
        <v>2.170381948387142</v>
      </c>
      <c r="D119" s="6">
        <f t="shared" si="6"/>
        <v>-1.4732216222914807</v>
      </c>
      <c r="E119" s="6">
        <f t="shared" si="4"/>
        <v>-3.5267783777085193</v>
      </c>
      <c r="F119" s="6">
        <f t="shared" si="7"/>
        <v>-5</v>
      </c>
      <c r="G119" s="6" t="s">
        <v>74</v>
      </c>
      <c r="H119" s="6" t="s">
        <v>76</v>
      </c>
      <c r="I119" s="6">
        <v>24</v>
      </c>
      <c r="J119" s="6">
        <v>29</v>
      </c>
    </row>
    <row r="120" spans="3:10">
      <c r="C120" s="6">
        <f t="shared" si="5"/>
        <v>79.126921720072914</v>
      </c>
      <c r="D120" s="6">
        <f t="shared" si="6"/>
        <v>8.8953314564479786</v>
      </c>
      <c r="E120" s="6">
        <f t="shared" si="4"/>
        <v>11.104668543552021</v>
      </c>
      <c r="F120" s="6">
        <f t="shared" si="7"/>
        <v>20</v>
      </c>
      <c r="G120" s="6" t="s">
        <v>82</v>
      </c>
      <c r="H120" s="6" t="s">
        <v>89</v>
      </c>
      <c r="I120" s="6">
        <v>34</v>
      </c>
      <c r="J120" s="6">
        <v>14</v>
      </c>
    </row>
    <row r="121" spans="3:10">
      <c r="C121" s="6">
        <f t="shared" si="5"/>
        <v>10.056336402399859</v>
      </c>
      <c r="D121" s="6">
        <f t="shared" si="6"/>
        <v>-3.1711727172135955</v>
      </c>
      <c r="E121" s="6">
        <f t="shared" si="4"/>
        <v>-2.8288272827864045</v>
      </c>
      <c r="F121" s="6">
        <f t="shared" si="7"/>
        <v>-6</v>
      </c>
      <c r="G121" s="6" t="s">
        <v>81</v>
      </c>
      <c r="H121" s="6" t="s">
        <v>91</v>
      </c>
      <c r="I121" s="6">
        <v>13</v>
      </c>
      <c r="J121" s="6">
        <v>19</v>
      </c>
    </row>
    <row r="122" spans="3:10">
      <c r="C122" s="6">
        <f t="shared" si="5"/>
        <v>57.418389905059236</v>
      </c>
      <c r="D122" s="6">
        <f t="shared" si="6"/>
        <v>-7.5774923229957309</v>
      </c>
      <c r="E122" s="6">
        <f t="shared" si="4"/>
        <v>8.5774923229957309</v>
      </c>
      <c r="F122" s="6">
        <f t="shared" si="7"/>
        <v>1</v>
      </c>
      <c r="G122" s="6" t="s">
        <v>90</v>
      </c>
      <c r="H122" s="6" t="s">
        <v>99</v>
      </c>
      <c r="I122" s="6">
        <v>23</v>
      </c>
      <c r="J122" s="6">
        <v>22</v>
      </c>
    </row>
    <row r="123" spans="3:10">
      <c r="C123" s="6">
        <f t="shared" si="5"/>
        <v>276.82347856403794</v>
      </c>
      <c r="D123" s="6">
        <f t="shared" si="6"/>
        <v>16.638013059378153</v>
      </c>
      <c r="E123" s="6">
        <f t="shared" si="4"/>
        <v>-1.6380130593781534</v>
      </c>
      <c r="F123" s="6">
        <f t="shared" si="7"/>
        <v>15</v>
      </c>
      <c r="G123" s="6" t="s">
        <v>83</v>
      </c>
      <c r="H123" s="6" t="s">
        <v>88</v>
      </c>
      <c r="I123" s="6">
        <v>27</v>
      </c>
      <c r="J123" s="6">
        <v>12</v>
      </c>
    </row>
    <row r="124" spans="3:10">
      <c r="C124" s="6">
        <f t="shared" si="5"/>
        <v>86.112875239422834</v>
      </c>
      <c r="D124" s="6">
        <f t="shared" si="6"/>
        <v>-9.2797023249360127</v>
      </c>
      <c r="E124" s="6">
        <f t="shared" si="4"/>
        <v>-0.72029767506398734</v>
      </c>
      <c r="F124" s="6">
        <f t="shared" si="7"/>
        <v>-10</v>
      </c>
      <c r="G124" s="6" t="s">
        <v>93</v>
      </c>
      <c r="H124" s="6" t="s">
        <v>108</v>
      </c>
      <c r="I124" s="6">
        <v>16</v>
      </c>
      <c r="J124" s="6">
        <v>26</v>
      </c>
    </row>
    <row r="125" spans="3:10">
      <c r="C125" s="6">
        <f t="shared" si="5"/>
        <v>1.5260355734648037E-2</v>
      </c>
      <c r="D125" s="6">
        <f t="shared" si="6"/>
        <v>-0.12353281238054947</v>
      </c>
      <c r="E125" s="6">
        <f t="shared" si="4"/>
        <v>-12.876467187619451</v>
      </c>
      <c r="F125" s="6">
        <f t="shared" si="7"/>
        <v>-13</v>
      </c>
      <c r="G125" s="6" t="s">
        <v>78</v>
      </c>
      <c r="H125" s="6" t="s">
        <v>92</v>
      </c>
      <c r="I125" s="6">
        <v>17</v>
      </c>
      <c r="J125" s="6">
        <v>30</v>
      </c>
    </row>
    <row r="126" spans="3:10">
      <c r="C126" s="6">
        <f t="shared" si="5"/>
        <v>186.55198222706173</v>
      </c>
      <c r="D126" s="6">
        <f t="shared" si="6"/>
        <v>-13.658403355702369</v>
      </c>
      <c r="E126" s="6">
        <f t="shared" si="4"/>
        <v>22.658403355702369</v>
      </c>
      <c r="F126" s="6">
        <f t="shared" si="7"/>
        <v>9</v>
      </c>
      <c r="G126" s="6" t="s">
        <v>85</v>
      </c>
      <c r="H126" s="6" t="s">
        <v>101</v>
      </c>
      <c r="I126" s="6">
        <v>24</v>
      </c>
      <c r="J126" s="6">
        <v>15</v>
      </c>
    </row>
    <row r="127" spans="3:10">
      <c r="C127" s="6">
        <f t="shared" si="5"/>
        <v>786.66610056955597</v>
      </c>
      <c r="D127" s="6">
        <f t="shared" si="6"/>
        <v>-28.047568532219614</v>
      </c>
      <c r="E127" s="6">
        <f t="shared" si="4"/>
        <v>-9.952431467780384</v>
      </c>
      <c r="F127" s="6">
        <f t="shared" si="7"/>
        <v>-38</v>
      </c>
      <c r="G127" s="6" t="s">
        <v>97</v>
      </c>
      <c r="H127" s="6" t="s">
        <v>80</v>
      </c>
      <c r="I127" s="6">
        <v>7</v>
      </c>
      <c r="J127" s="6">
        <v>45</v>
      </c>
    </row>
    <row r="128" spans="3:10">
      <c r="C128" s="6">
        <f t="shared" si="5"/>
        <v>2.28480934709905</v>
      </c>
      <c r="D128" s="6">
        <f t="shared" si="6"/>
        <v>1.5115585820930164</v>
      </c>
      <c r="E128" s="6">
        <f t="shared" si="4"/>
        <v>-0.51155858209301641</v>
      </c>
      <c r="F128" s="6">
        <f t="shared" si="7"/>
        <v>1</v>
      </c>
      <c r="G128" s="6" t="s">
        <v>79</v>
      </c>
      <c r="H128" s="6" t="s">
        <v>107</v>
      </c>
      <c r="I128" s="6">
        <v>7</v>
      </c>
      <c r="J128" s="6">
        <v>6</v>
      </c>
    </row>
    <row r="129" spans="3:10">
      <c r="C129" s="6">
        <f t="shared" si="5"/>
        <v>100.80135355946085</v>
      </c>
      <c r="D129" s="6">
        <f t="shared" si="6"/>
        <v>-10.039987727057282</v>
      </c>
      <c r="E129" s="6">
        <f t="shared" si="4"/>
        <v>-10.960012272942718</v>
      </c>
      <c r="F129" s="6">
        <f t="shared" si="7"/>
        <v>-21</v>
      </c>
      <c r="G129" s="6" t="s">
        <v>86</v>
      </c>
      <c r="H129" s="6" t="s">
        <v>84</v>
      </c>
      <c r="I129" s="6">
        <v>3</v>
      </c>
      <c r="J129" s="6">
        <v>24</v>
      </c>
    </row>
    <row r="130" spans="3:10">
      <c r="C130" s="6" t="str">
        <f t="shared" si="5"/>
        <v xml:space="preserve"> </v>
      </c>
      <c r="D130" s="6" t="str">
        <f t="shared" si="6"/>
        <v xml:space="preserve"> </v>
      </c>
      <c r="E130" s="6" t="str">
        <f t="shared" si="4"/>
        <v xml:space="preserve"> </v>
      </c>
      <c r="F130" s="6" t="str">
        <f t="shared" si="7"/>
        <v xml:space="preserve"> </v>
      </c>
      <c r="G130" s="6" t="s">
        <v>64</v>
      </c>
      <c r="H130" s="6" t="s">
        <v>65</v>
      </c>
      <c r="I130" s="6" t="s">
        <v>66</v>
      </c>
      <c r="J130" s="6" t="s">
        <v>67</v>
      </c>
    </row>
    <row r="131" spans="3:10">
      <c r="C131" s="6">
        <f t="shared" si="5"/>
        <v>15.439055003644219</v>
      </c>
      <c r="D131" s="6">
        <f t="shared" si="6"/>
        <v>3.9292562914175271</v>
      </c>
      <c r="E131" s="6">
        <f t="shared" si="4"/>
        <v>14.070743708582473</v>
      </c>
      <c r="F131" s="6">
        <f t="shared" si="7"/>
        <v>18</v>
      </c>
      <c r="G131" s="6" t="s">
        <v>107</v>
      </c>
      <c r="H131" s="6" t="s">
        <v>93</v>
      </c>
      <c r="I131" s="6">
        <v>31</v>
      </c>
      <c r="J131" s="6">
        <v>13</v>
      </c>
    </row>
    <row r="132" spans="3:10">
      <c r="C132" s="6">
        <f t="shared" si="5"/>
        <v>5.8280427220606814</v>
      </c>
      <c r="D132" s="6">
        <f t="shared" si="6"/>
        <v>-2.414133948657506</v>
      </c>
      <c r="E132" s="6">
        <f t="shared" si="4"/>
        <v>-5.585866051342494</v>
      </c>
      <c r="F132" s="6">
        <f t="shared" si="7"/>
        <v>-8</v>
      </c>
      <c r="G132" s="6" t="s">
        <v>106</v>
      </c>
      <c r="H132" s="6" t="s">
        <v>82</v>
      </c>
      <c r="I132" s="6">
        <v>23</v>
      </c>
      <c r="J132" s="6">
        <v>31</v>
      </c>
    </row>
    <row r="133" spans="3:10">
      <c r="C133" s="6">
        <f t="shared" si="5"/>
        <v>170.13214379608988</v>
      </c>
      <c r="D133" s="6">
        <f t="shared" si="6"/>
        <v>-13.043471309283042</v>
      </c>
      <c r="E133" s="6">
        <f t="shared" ref="E133:E196" si="8">IFERROR(home+VLOOKUP(G133,lookup,2,FALSE)-VLOOKUP(H133,lookup,2,FALSE)," ")</f>
        <v>5.043471309283043</v>
      </c>
      <c r="F133" s="6">
        <f t="shared" si="7"/>
        <v>-8</v>
      </c>
      <c r="G133" s="6" t="s">
        <v>88</v>
      </c>
      <c r="H133" s="6" t="s">
        <v>99</v>
      </c>
      <c r="I133" s="6">
        <v>13</v>
      </c>
      <c r="J133" s="6">
        <v>21</v>
      </c>
    </row>
    <row r="134" spans="3:10">
      <c r="C134" s="6">
        <f t="shared" ref="C134:C197" si="9">IFERROR(D134^2," ")</f>
        <v>7.005253902418862</v>
      </c>
      <c r="D134" s="6">
        <f t="shared" ref="D134:D197" si="10">IFERROR(F134-E134," ")</f>
        <v>2.6467440190579183</v>
      </c>
      <c r="E134" s="6">
        <f t="shared" si="8"/>
        <v>0.35325598094208166</v>
      </c>
      <c r="F134" s="6">
        <f t="shared" ref="F134:F197" si="11">IFERROR(I134-J134," ")</f>
        <v>3</v>
      </c>
      <c r="G134" s="6" t="s">
        <v>91</v>
      </c>
      <c r="H134" s="6" t="s">
        <v>95</v>
      </c>
      <c r="I134" s="6">
        <v>23</v>
      </c>
      <c r="J134" s="6">
        <v>20</v>
      </c>
    </row>
    <row r="135" spans="3:10">
      <c r="C135" s="6">
        <f t="shared" si="9"/>
        <v>0.31922643448262134</v>
      </c>
      <c r="D135" s="6">
        <f t="shared" si="10"/>
        <v>-0.56500126945222107</v>
      </c>
      <c r="E135" s="6">
        <f t="shared" si="8"/>
        <v>12.565001269452221</v>
      </c>
      <c r="F135" s="6">
        <f t="shared" si="11"/>
        <v>12</v>
      </c>
      <c r="G135" s="6" t="s">
        <v>94</v>
      </c>
      <c r="H135" s="6" t="s">
        <v>103</v>
      </c>
      <c r="I135" s="6">
        <v>21</v>
      </c>
      <c r="J135" s="6">
        <v>9</v>
      </c>
    </row>
    <row r="136" spans="3:10">
      <c r="C136" s="6">
        <f t="shared" si="9"/>
        <v>272.43289055985605</v>
      </c>
      <c r="D136" s="6">
        <f t="shared" si="10"/>
        <v>-16.505541207723425</v>
      </c>
      <c r="E136" s="6">
        <f t="shared" si="8"/>
        <v>-14.494458792276575</v>
      </c>
      <c r="F136" s="6">
        <f t="shared" si="11"/>
        <v>-31</v>
      </c>
      <c r="G136" s="6" t="s">
        <v>81</v>
      </c>
      <c r="H136" s="6" t="s">
        <v>90</v>
      </c>
      <c r="I136" s="6">
        <v>20</v>
      </c>
      <c r="J136" s="6">
        <v>51</v>
      </c>
    </row>
    <row r="137" spans="3:10">
      <c r="C137" s="6">
        <f t="shared" si="9"/>
        <v>76.914019819453912</v>
      </c>
      <c r="D137" s="6">
        <f t="shared" si="10"/>
        <v>-8.7700638435221165</v>
      </c>
      <c r="E137" s="6">
        <f t="shared" si="8"/>
        <v>-8.2299361564778835</v>
      </c>
      <c r="F137" s="6">
        <f t="shared" si="11"/>
        <v>-17</v>
      </c>
      <c r="G137" s="6" t="s">
        <v>101</v>
      </c>
      <c r="H137" s="6" t="s">
        <v>96</v>
      </c>
      <c r="I137" s="6">
        <v>14</v>
      </c>
      <c r="J137" s="6">
        <v>31</v>
      </c>
    </row>
    <row r="138" spans="3:10">
      <c r="C138" s="6">
        <f t="shared" si="9"/>
        <v>6.7546977115279123</v>
      </c>
      <c r="D138" s="6">
        <f t="shared" si="10"/>
        <v>-2.5989801291137091</v>
      </c>
      <c r="E138" s="6">
        <f t="shared" si="8"/>
        <v>8.5989801291137091</v>
      </c>
      <c r="F138" s="6">
        <f t="shared" si="11"/>
        <v>6</v>
      </c>
      <c r="G138" s="6" t="s">
        <v>92</v>
      </c>
      <c r="H138" s="6" t="s">
        <v>74</v>
      </c>
      <c r="I138" s="6">
        <v>19</v>
      </c>
      <c r="J138" s="6">
        <v>13</v>
      </c>
    </row>
    <row r="139" spans="3:10">
      <c r="C139" s="6">
        <f t="shared" si="9"/>
        <v>2.5635357767335347</v>
      </c>
      <c r="D139" s="6">
        <f t="shared" si="10"/>
        <v>-1.6011045489703459</v>
      </c>
      <c r="E139" s="6">
        <f t="shared" si="8"/>
        <v>-8.3988954510296541</v>
      </c>
      <c r="F139" s="6">
        <f t="shared" si="11"/>
        <v>-10</v>
      </c>
      <c r="G139" s="6" t="s">
        <v>108</v>
      </c>
      <c r="H139" s="6" t="s">
        <v>98</v>
      </c>
      <c r="I139" s="6">
        <v>32</v>
      </c>
      <c r="J139" s="6">
        <v>42</v>
      </c>
    </row>
    <row r="140" spans="3:10">
      <c r="C140" s="6">
        <f t="shared" si="9"/>
        <v>17.942956073218337</v>
      </c>
      <c r="D140" s="6">
        <f t="shared" si="10"/>
        <v>-4.2359126611886531</v>
      </c>
      <c r="E140" s="6">
        <f t="shared" si="8"/>
        <v>-5.7640873388113469</v>
      </c>
      <c r="F140" s="6">
        <f t="shared" si="11"/>
        <v>-10</v>
      </c>
      <c r="G140" s="6" t="s">
        <v>79</v>
      </c>
      <c r="H140" s="6" t="s">
        <v>105</v>
      </c>
      <c r="I140" s="6">
        <v>15</v>
      </c>
      <c r="J140" s="6">
        <v>25</v>
      </c>
    </row>
    <row r="141" spans="3:10">
      <c r="C141" s="6">
        <f t="shared" si="9"/>
        <v>1.6844756462623116</v>
      </c>
      <c r="D141" s="6">
        <f t="shared" si="10"/>
        <v>-1.2978735093460809</v>
      </c>
      <c r="E141" s="6">
        <f t="shared" si="8"/>
        <v>11.297873509346081</v>
      </c>
      <c r="F141" s="6">
        <f t="shared" si="11"/>
        <v>10</v>
      </c>
      <c r="G141" s="6" t="s">
        <v>87</v>
      </c>
      <c r="H141" s="6" t="s">
        <v>100</v>
      </c>
      <c r="I141" s="6">
        <v>30</v>
      </c>
      <c r="J141" s="6">
        <v>20</v>
      </c>
    </row>
    <row r="142" spans="3:10">
      <c r="C142" s="6">
        <f t="shared" si="9"/>
        <v>1.2368456142909463</v>
      </c>
      <c r="D142" s="6">
        <f t="shared" si="10"/>
        <v>1.1121356096676998</v>
      </c>
      <c r="E142" s="6">
        <f t="shared" si="8"/>
        <v>12.8878643903323</v>
      </c>
      <c r="F142" s="6">
        <f t="shared" si="11"/>
        <v>14</v>
      </c>
      <c r="G142" s="6" t="s">
        <v>85</v>
      </c>
      <c r="H142" s="6" t="s">
        <v>86</v>
      </c>
      <c r="I142" s="6">
        <v>31</v>
      </c>
      <c r="J142" s="6">
        <v>17</v>
      </c>
    </row>
    <row r="143" spans="3:10">
      <c r="C143" s="6">
        <f t="shared" si="9"/>
        <v>177.54732092768049</v>
      </c>
      <c r="D143" s="6">
        <f t="shared" si="10"/>
        <v>-13.324688398896257</v>
      </c>
      <c r="E143" s="6">
        <f t="shared" si="8"/>
        <v>9.3246883988962566</v>
      </c>
      <c r="F143" s="6">
        <f t="shared" si="11"/>
        <v>-4</v>
      </c>
      <c r="G143" s="6" t="s">
        <v>76</v>
      </c>
      <c r="H143" s="6" t="s">
        <v>83</v>
      </c>
      <c r="I143" s="6">
        <v>20</v>
      </c>
      <c r="J143" s="6">
        <v>24</v>
      </c>
    </row>
    <row r="144" spans="3:10">
      <c r="C144" s="6">
        <f t="shared" si="9"/>
        <v>5.126166533889343</v>
      </c>
      <c r="D144" s="6">
        <f t="shared" si="10"/>
        <v>2.2641039141102475</v>
      </c>
      <c r="E144" s="6">
        <f t="shared" si="8"/>
        <v>12.735896085889753</v>
      </c>
      <c r="F144" s="6">
        <f t="shared" si="11"/>
        <v>15</v>
      </c>
      <c r="G144" s="6" t="s">
        <v>89</v>
      </c>
      <c r="H144" s="6" t="s">
        <v>78</v>
      </c>
      <c r="I144" s="6">
        <v>28</v>
      </c>
      <c r="J144" s="6">
        <v>13</v>
      </c>
    </row>
    <row r="145" spans="3:10">
      <c r="C145" s="6" t="str">
        <f t="shared" si="9"/>
        <v xml:space="preserve"> </v>
      </c>
      <c r="D145" s="6" t="str">
        <f t="shared" si="10"/>
        <v xml:space="preserve"> </v>
      </c>
      <c r="E145" s="6" t="str">
        <f t="shared" si="8"/>
        <v xml:space="preserve"> </v>
      </c>
      <c r="F145" s="6" t="str">
        <f t="shared" si="11"/>
        <v xml:space="preserve"> </v>
      </c>
      <c r="G145" s="6" t="s">
        <v>64</v>
      </c>
      <c r="H145" s="6" t="s">
        <v>65</v>
      </c>
      <c r="I145" s="6" t="s">
        <v>66</v>
      </c>
      <c r="J145" s="6" t="s">
        <v>67</v>
      </c>
    </row>
    <row r="146" spans="3:10">
      <c r="C146" s="6">
        <f t="shared" si="9"/>
        <v>125.10580461347092</v>
      </c>
      <c r="D146" s="6">
        <f t="shared" si="10"/>
        <v>-11.185070612806649</v>
      </c>
      <c r="E146" s="6">
        <f t="shared" si="8"/>
        <v>-5.8149293871933505</v>
      </c>
      <c r="F146" s="6">
        <f t="shared" si="11"/>
        <v>-17</v>
      </c>
      <c r="G146" s="6" t="s">
        <v>101</v>
      </c>
      <c r="H146" s="6" t="s">
        <v>91</v>
      </c>
      <c r="I146" s="6">
        <v>10</v>
      </c>
      <c r="J146" s="6">
        <v>27</v>
      </c>
    </row>
    <row r="147" spans="3:10">
      <c r="C147" s="6">
        <f t="shared" si="9"/>
        <v>166.86925617134096</v>
      </c>
      <c r="D147" s="6">
        <f t="shared" si="10"/>
        <v>-12.917788362229077</v>
      </c>
      <c r="E147" s="6">
        <f t="shared" si="8"/>
        <v>5.9177883622290768</v>
      </c>
      <c r="F147" s="6">
        <f t="shared" si="11"/>
        <v>-7</v>
      </c>
      <c r="G147" s="6" t="s">
        <v>90</v>
      </c>
      <c r="H147" s="6" t="s">
        <v>94</v>
      </c>
      <c r="I147" s="6">
        <v>6</v>
      </c>
      <c r="J147" s="6">
        <v>13</v>
      </c>
    </row>
    <row r="148" spans="3:10">
      <c r="C148" s="6">
        <f t="shared" si="9"/>
        <v>354.59237750381334</v>
      </c>
      <c r="D148" s="6">
        <f t="shared" si="10"/>
        <v>18.830623396579661</v>
      </c>
      <c r="E148" s="6">
        <f t="shared" si="8"/>
        <v>16.169376603420339</v>
      </c>
      <c r="F148" s="6">
        <f t="shared" si="11"/>
        <v>35</v>
      </c>
      <c r="G148" s="6" t="s">
        <v>105</v>
      </c>
      <c r="H148" s="6" t="s">
        <v>108</v>
      </c>
      <c r="I148" s="6">
        <v>55</v>
      </c>
      <c r="J148" s="6">
        <v>20</v>
      </c>
    </row>
    <row r="149" spans="3:10">
      <c r="C149" s="6">
        <f t="shared" si="9"/>
        <v>250.84911301370641</v>
      </c>
      <c r="D149" s="6">
        <f t="shared" si="10"/>
        <v>-15.838216850823404</v>
      </c>
      <c r="E149" s="6">
        <f t="shared" si="8"/>
        <v>21.838216850823404</v>
      </c>
      <c r="F149" s="6">
        <f t="shared" si="11"/>
        <v>6</v>
      </c>
      <c r="G149" s="6" t="s">
        <v>80</v>
      </c>
      <c r="H149" s="6" t="s">
        <v>103</v>
      </c>
      <c r="I149" s="6">
        <v>37</v>
      </c>
      <c r="J149" s="6">
        <v>31</v>
      </c>
    </row>
    <row r="150" spans="3:10">
      <c r="C150" s="6">
        <f t="shared" si="9"/>
        <v>388.78208528864258</v>
      </c>
      <c r="D150" s="6">
        <f t="shared" si="10"/>
        <v>19.717557792197354</v>
      </c>
      <c r="E150" s="6">
        <f t="shared" si="8"/>
        <v>-1.7175577921973559</v>
      </c>
      <c r="F150" s="6">
        <f t="shared" si="11"/>
        <v>18</v>
      </c>
      <c r="G150" s="6" t="s">
        <v>106</v>
      </c>
      <c r="H150" s="6" t="s">
        <v>76</v>
      </c>
      <c r="I150" s="6">
        <v>31</v>
      </c>
      <c r="J150" s="6">
        <v>13</v>
      </c>
    </row>
    <row r="151" spans="3:10">
      <c r="C151" s="6">
        <f t="shared" si="9"/>
        <v>68.706107810315061</v>
      </c>
      <c r="D151" s="6">
        <f t="shared" si="10"/>
        <v>-8.2889147546777835</v>
      </c>
      <c r="E151" s="6">
        <f t="shared" si="8"/>
        <v>-6.7110852453222165</v>
      </c>
      <c r="F151" s="6">
        <f t="shared" si="11"/>
        <v>-15</v>
      </c>
      <c r="G151" s="6" t="s">
        <v>78</v>
      </c>
      <c r="H151" s="6" t="s">
        <v>74</v>
      </c>
      <c r="I151" s="6">
        <v>23</v>
      </c>
      <c r="J151" s="6">
        <v>38</v>
      </c>
    </row>
    <row r="152" spans="3:10">
      <c r="C152" s="6">
        <f t="shared" si="9"/>
        <v>150.81295895656817</v>
      </c>
      <c r="D152" s="6">
        <f t="shared" si="10"/>
        <v>-12.280592777084019</v>
      </c>
      <c r="E152" s="6">
        <f t="shared" si="8"/>
        <v>12.280592777084019</v>
      </c>
      <c r="F152" s="6">
        <f t="shared" si="11"/>
        <v>0</v>
      </c>
      <c r="G152" s="6" t="s">
        <v>84</v>
      </c>
      <c r="H152" s="6" t="s">
        <v>97</v>
      </c>
      <c r="I152" s="6">
        <v>24</v>
      </c>
      <c r="J152" s="6">
        <v>24</v>
      </c>
    </row>
    <row r="153" spans="3:10">
      <c r="C153" s="6">
        <f t="shared" si="9"/>
        <v>43.21970183446372</v>
      </c>
      <c r="D153" s="6">
        <f t="shared" si="10"/>
        <v>6.5741692885461749</v>
      </c>
      <c r="E153" s="6">
        <f t="shared" si="8"/>
        <v>-2.5741692885461749</v>
      </c>
      <c r="F153" s="6">
        <f t="shared" si="11"/>
        <v>4</v>
      </c>
      <c r="G153" s="6" t="s">
        <v>89</v>
      </c>
      <c r="H153" s="6" t="s">
        <v>92</v>
      </c>
      <c r="I153" s="6">
        <v>31</v>
      </c>
      <c r="J153" s="6">
        <v>27</v>
      </c>
    </row>
    <row r="154" spans="3:10">
      <c r="C154" s="6">
        <f t="shared" si="9"/>
        <v>0.1730746677372097</v>
      </c>
      <c r="D154" s="6">
        <f t="shared" si="10"/>
        <v>0.4160224365790981</v>
      </c>
      <c r="E154" s="6">
        <f t="shared" si="8"/>
        <v>20.583977563420902</v>
      </c>
      <c r="F154" s="6">
        <f t="shared" si="11"/>
        <v>21</v>
      </c>
      <c r="G154" s="6" t="s">
        <v>87</v>
      </c>
      <c r="H154" s="6" t="s">
        <v>102</v>
      </c>
      <c r="I154" s="6">
        <v>28</v>
      </c>
      <c r="J154" s="6">
        <v>7</v>
      </c>
    </row>
    <row r="155" spans="3:10">
      <c r="C155" s="6">
        <f t="shared" si="9"/>
        <v>27.218735877628038</v>
      </c>
      <c r="D155" s="6">
        <f t="shared" si="10"/>
        <v>5.2171578352229329</v>
      </c>
      <c r="E155" s="6">
        <f t="shared" si="8"/>
        <v>4.7828421647770671</v>
      </c>
      <c r="F155" s="6">
        <f t="shared" si="11"/>
        <v>10</v>
      </c>
      <c r="G155" s="6" t="s">
        <v>98</v>
      </c>
      <c r="H155" s="6" t="s">
        <v>107</v>
      </c>
      <c r="I155" s="6">
        <v>34</v>
      </c>
      <c r="J155" s="6">
        <v>24</v>
      </c>
    </row>
    <row r="156" spans="3:10">
      <c r="C156" s="6">
        <f t="shared" si="9"/>
        <v>229.09661427574727</v>
      </c>
      <c r="D156" s="6">
        <f t="shared" si="10"/>
        <v>-15.135937839319613</v>
      </c>
      <c r="E156" s="6">
        <f t="shared" si="8"/>
        <v>-6.864062160680386</v>
      </c>
      <c r="F156" s="6">
        <f t="shared" si="11"/>
        <v>-22</v>
      </c>
      <c r="G156" s="6" t="s">
        <v>99</v>
      </c>
      <c r="H156" s="6" t="s">
        <v>82</v>
      </c>
      <c r="I156" s="6">
        <v>14</v>
      </c>
      <c r="J156" s="6">
        <v>36</v>
      </c>
    </row>
    <row r="157" spans="3:10">
      <c r="C157" s="6">
        <f t="shared" si="9"/>
        <v>3.6373233228207451</v>
      </c>
      <c r="D157" s="6">
        <f t="shared" si="10"/>
        <v>1.9071767938030142</v>
      </c>
      <c r="E157" s="6">
        <f t="shared" si="8"/>
        <v>8.0928232061969858</v>
      </c>
      <c r="F157" s="6">
        <f t="shared" si="11"/>
        <v>10</v>
      </c>
      <c r="G157" s="6" t="s">
        <v>100</v>
      </c>
      <c r="H157" s="6" t="s">
        <v>96</v>
      </c>
      <c r="I157" s="6">
        <v>34</v>
      </c>
      <c r="J157" s="6">
        <v>24</v>
      </c>
    </row>
    <row r="158" spans="3:10">
      <c r="C158" s="6">
        <f t="shared" si="9"/>
        <v>1916.370208109397</v>
      </c>
      <c r="D158" s="6">
        <f t="shared" si="10"/>
        <v>-43.776365862293744</v>
      </c>
      <c r="E158" s="6">
        <f t="shared" si="8"/>
        <v>9.7763658622937477</v>
      </c>
      <c r="F158" s="6">
        <f t="shared" si="11"/>
        <v>-34</v>
      </c>
      <c r="G158" s="6" t="s">
        <v>95</v>
      </c>
      <c r="H158" s="6" t="s">
        <v>81</v>
      </c>
      <c r="I158" s="6">
        <v>3</v>
      </c>
      <c r="J158" s="6">
        <v>37</v>
      </c>
    </row>
    <row r="159" spans="3:10">
      <c r="C159" s="6">
        <f t="shared" si="9"/>
        <v>162.87200111278389</v>
      </c>
      <c r="D159" s="6">
        <f t="shared" si="10"/>
        <v>-12.762131527013185</v>
      </c>
      <c r="E159" s="6">
        <f t="shared" si="8"/>
        <v>15.762131527013185</v>
      </c>
      <c r="F159" s="6">
        <f t="shared" si="11"/>
        <v>3</v>
      </c>
      <c r="G159" s="6" t="s">
        <v>83</v>
      </c>
      <c r="H159" s="6" t="s">
        <v>93</v>
      </c>
      <c r="I159" s="6">
        <v>16</v>
      </c>
      <c r="J159" s="6">
        <v>13</v>
      </c>
    </row>
    <row r="160" spans="3:10">
      <c r="C160" s="6" t="str">
        <f t="shared" si="9"/>
        <v xml:space="preserve"> </v>
      </c>
      <c r="D160" s="6" t="str">
        <f t="shared" si="10"/>
        <v xml:space="preserve"> </v>
      </c>
      <c r="E160" s="6" t="str">
        <f t="shared" si="8"/>
        <v xml:space="preserve"> </v>
      </c>
      <c r="F160" s="6" t="str">
        <f t="shared" si="11"/>
        <v xml:space="preserve"> </v>
      </c>
      <c r="G160" s="6" t="s">
        <v>64</v>
      </c>
      <c r="H160" s="6" t="s">
        <v>65</v>
      </c>
      <c r="I160" s="6" t="s">
        <v>66</v>
      </c>
      <c r="J160" s="6" t="s">
        <v>67</v>
      </c>
    </row>
    <row r="161" spans="3:10">
      <c r="C161" s="6">
        <f t="shared" si="9"/>
        <v>43.516526984499478</v>
      </c>
      <c r="D161" s="6">
        <f t="shared" si="10"/>
        <v>6.5967057676160969</v>
      </c>
      <c r="E161" s="6">
        <f t="shared" si="8"/>
        <v>-1.5967057676160969</v>
      </c>
      <c r="F161" s="6">
        <f t="shared" si="11"/>
        <v>5</v>
      </c>
      <c r="G161" s="6" t="s">
        <v>103</v>
      </c>
      <c r="H161" s="6" t="s">
        <v>95</v>
      </c>
      <c r="I161" s="6">
        <v>19</v>
      </c>
      <c r="J161" s="6">
        <v>14</v>
      </c>
    </row>
    <row r="162" spans="3:10">
      <c r="C162" s="6">
        <f t="shared" si="9"/>
        <v>515.93023491926192</v>
      </c>
      <c r="D162" s="6">
        <f t="shared" si="10"/>
        <v>-22.714097713078147</v>
      </c>
      <c r="E162" s="6">
        <f t="shared" si="8"/>
        <v>8.7140977130781447</v>
      </c>
      <c r="F162" s="6">
        <f t="shared" si="11"/>
        <v>-14</v>
      </c>
      <c r="G162" s="6" t="s">
        <v>97</v>
      </c>
      <c r="H162" s="6" t="s">
        <v>102</v>
      </c>
      <c r="I162" s="6">
        <v>13</v>
      </c>
      <c r="J162" s="6">
        <v>27</v>
      </c>
    </row>
    <row r="163" spans="3:10">
      <c r="C163" s="6">
        <f t="shared" si="9"/>
        <v>85.331039540389725</v>
      </c>
      <c r="D163" s="6">
        <f t="shared" si="10"/>
        <v>-9.2374801510146547</v>
      </c>
      <c r="E163" s="6">
        <f t="shared" si="8"/>
        <v>3.2374801510146543</v>
      </c>
      <c r="F163" s="6">
        <f t="shared" si="11"/>
        <v>-6</v>
      </c>
      <c r="G163" s="6" t="s">
        <v>99</v>
      </c>
      <c r="H163" s="6" t="s">
        <v>98</v>
      </c>
      <c r="I163" s="6">
        <v>21</v>
      </c>
      <c r="J163" s="6">
        <v>27</v>
      </c>
    </row>
    <row r="164" spans="3:10">
      <c r="C164" s="6">
        <f t="shared" si="9"/>
        <v>25.008564950572811</v>
      </c>
      <c r="D164" s="6">
        <f t="shared" si="10"/>
        <v>-5.0008564217114664</v>
      </c>
      <c r="E164" s="6">
        <f t="shared" si="8"/>
        <v>8.0008564217114664</v>
      </c>
      <c r="F164" s="6">
        <f t="shared" si="11"/>
        <v>3</v>
      </c>
      <c r="G164" s="6" t="s">
        <v>74</v>
      </c>
      <c r="H164" s="6" t="s">
        <v>79</v>
      </c>
      <c r="I164" s="6">
        <v>23</v>
      </c>
      <c r="J164" s="6">
        <v>20</v>
      </c>
    </row>
    <row r="165" spans="3:10">
      <c r="C165" s="6">
        <f t="shared" si="9"/>
        <v>124.78303255037763</v>
      </c>
      <c r="D165" s="6">
        <f t="shared" si="10"/>
        <v>-11.170632594010852</v>
      </c>
      <c r="E165" s="6">
        <f t="shared" si="8"/>
        <v>-9.8293674059891476</v>
      </c>
      <c r="F165" s="6">
        <f t="shared" si="11"/>
        <v>-21</v>
      </c>
      <c r="G165" s="6" t="s">
        <v>108</v>
      </c>
      <c r="H165" s="6" t="s">
        <v>89</v>
      </c>
      <c r="I165" s="6">
        <v>17</v>
      </c>
      <c r="J165" s="6">
        <v>38</v>
      </c>
    </row>
    <row r="166" spans="3:10">
      <c r="C166" s="6">
        <f t="shared" si="9"/>
        <v>228.36483385421295</v>
      </c>
      <c r="D166" s="6">
        <f t="shared" si="10"/>
        <v>15.111744897734773</v>
      </c>
      <c r="E166" s="6">
        <f t="shared" si="8"/>
        <v>19.888255102265227</v>
      </c>
      <c r="F166" s="6">
        <f t="shared" si="11"/>
        <v>35</v>
      </c>
      <c r="G166" s="6" t="s">
        <v>80</v>
      </c>
      <c r="H166" s="6" t="s">
        <v>91</v>
      </c>
      <c r="I166" s="6">
        <v>59</v>
      </c>
      <c r="J166" s="6">
        <v>24</v>
      </c>
    </row>
    <row r="167" spans="3:10">
      <c r="C167" s="6">
        <f t="shared" si="9"/>
        <v>69.975410181815192</v>
      </c>
      <c r="D167" s="6">
        <f t="shared" si="10"/>
        <v>-8.3651306135538128</v>
      </c>
      <c r="E167" s="6">
        <f t="shared" si="8"/>
        <v>-13.634869386446187</v>
      </c>
      <c r="F167" s="6">
        <f t="shared" si="11"/>
        <v>-22</v>
      </c>
      <c r="G167" s="6" t="s">
        <v>93</v>
      </c>
      <c r="H167" s="6" t="s">
        <v>106</v>
      </c>
      <c r="I167" s="6">
        <v>6</v>
      </c>
      <c r="J167" s="6">
        <v>28</v>
      </c>
    </row>
    <row r="168" spans="3:10">
      <c r="C168" s="6">
        <f t="shared" si="9"/>
        <v>3.506096147568257</v>
      </c>
      <c r="D168" s="6">
        <f t="shared" si="10"/>
        <v>-1.8724572485288569</v>
      </c>
      <c r="E168" s="6">
        <f t="shared" si="8"/>
        <v>-1.1275427514711431</v>
      </c>
      <c r="F168" s="6">
        <f t="shared" si="11"/>
        <v>-3</v>
      </c>
      <c r="G168" s="6" t="s">
        <v>83</v>
      </c>
      <c r="H168" s="6" t="s">
        <v>105</v>
      </c>
      <c r="I168" s="6">
        <v>10</v>
      </c>
      <c r="J168" s="6">
        <v>13</v>
      </c>
    </row>
    <row r="169" spans="3:10">
      <c r="C169" s="6">
        <f t="shared" si="9"/>
        <v>9.7823361353421578</v>
      </c>
      <c r="D169" s="6">
        <f t="shared" si="10"/>
        <v>3.1276726387750617</v>
      </c>
      <c r="E169" s="6">
        <f t="shared" si="8"/>
        <v>-7.1276726387750617</v>
      </c>
      <c r="F169" s="6">
        <f t="shared" si="11"/>
        <v>-4</v>
      </c>
      <c r="G169" s="6" t="s">
        <v>96</v>
      </c>
      <c r="H169" s="6" t="s">
        <v>85</v>
      </c>
      <c r="I169" s="6">
        <v>20</v>
      </c>
      <c r="J169" s="6">
        <v>24</v>
      </c>
    </row>
    <row r="170" spans="3:10">
      <c r="C170" s="6">
        <f t="shared" si="9"/>
        <v>62.16351857283437</v>
      </c>
      <c r="D170" s="6">
        <f t="shared" si="10"/>
        <v>-7.8843844764721087</v>
      </c>
      <c r="E170" s="6">
        <f t="shared" si="8"/>
        <v>14.884384476472109</v>
      </c>
      <c r="F170" s="6">
        <f t="shared" si="11"/>
        <v>7</v>
      </c>
      <c r="G170" s="6" t="s">
        <v>82</v>
      </c>
      <c r="H170" s="6" t="s">
        <v>107</v>
      </c>
      <c r="I170" s="6">
        <v>30</v>
      </c>
      <c r="J170" s="6">
        <v>23</v>
      </c>
    </row>
    <row r="171" spans="3:10">
      <c r="C171" s="6">
        <f t="shared" si="9"/>
        <v>165.47135840509353</v>
      </c>
      <c r="D171" s="6">
        <f t="shared" si="10"/>
        <v>-12.863567094903868</v>
      </c>
      <c r="E171" s="6">
        <f t="shared" si="8"/>
        <v>18.863567094903868</v>
      </c>
      <c r="F171" s="6">
        <f t="shared" si="11"/>
        <v>6</v>
      </c>
      <c r="G171" s="6" t="s">
        <v>94</v>
      </c>
      <c r="H171" s="6" t="s">
        <v>101</v>
      </c>
      <c r="I171" s="6">
        <v>43</v>
      </c>
      <c r="J171" s="6">
        <v>37</v>
      </c>
    </row>
    <row r="172" spans="3:10">
      <c r="C172" s="6">
        <f t="shared" si="9"/>
        <v>65.087486961959272</v>
      </c>
      <c r="D172" s="6">
        <f t="shared" si="10"/>
        <v>-8.0676816348911089</v>
      </c>
      <c r="E172" s="6">
        <f t="shared" si="8"/>
        <v>12.067681634891109</v>
      </c>
      <c r="F172" s="6">
        <f t="shared" si="11"/>
        <v>4</v>
      </c>
      <c r="G172" s="6" t="s">
        <v>92</v>
      </c>
      <c r="H172" s="6" t="s">
        <v>86</v>
      </c>
      <c r="I172" s="6">
        <v>23</v>
      </c>
      <c r="J172" s="6">
        <v>19</v>
      </c>
    </row>
    <row r="173" spans="3:10">
      <c r="C173" s="6">
        <f t="shared" si="9"/>
        <v>105.69527595993044</v>
      </c>
      <c r="D173" s="6">
        <f t="shared" si="10"/>
        <v>10.280820782404994</v>
      </c>
      <c r="E173" s="6">
        <f t="shared" si="8"/>
        <v>14.719179217595006</v>
      </c>
      <c r="F173" s="6">
        <f t="shared" si="11"/>
        <v>25</v>
      </c>
      <c r="G173" s="6" t="s">
        <v>88</v>
      </c>
      <c r="H173" s="6" t="s">
        <v>78</v>
      </c>
      <c r="I173" s="6">
        <v>31</v>
      </c>
      <c r="J173" s="6">
        <v>6</v>
      </c>
    </row>
    <row r="174" spans="3:10">
      <c r="C174" s="6">
        <f t="shared" si="9"/>
        <v>373.12375213839306</v>
      </c>
      <c r="D174" s="6">
        <f t="shared" si="10"/>
        <v>19.316411471554261</v>
      </c>
      <c r="E174" s="6">
        <f t="shared" si="8"/>
        <v>5.6835885284457399</v>
      </c>
      <c r="F174" s="6">
        <f t="shared" si="11"/>
        <v>25</v>
      </c>
      <c r="G174" s="6" t="s">
        <v>84</v>
      </c>
      <c r="H174" s="6" t="s">
        <v>90</v>
      </c>
      <c r="I174" s="6">
        <v>32</v>
      </c>
      <c r="J174" s="6">
        <v>7</v>
      </c>
    </row>
    <row r="175" spans="3:10">
      <c r="C175" s="6" t="str">
        <f t="shared" si="9"/>
        <v xml:space="preserve"> </v>
      </c>
      <c r="D175" s="6" t="str">
        <f t="shared" si="10"/>
        <v xml:space="preserve"> </v>
      </c>
      <c r="E175" s="6" t="str">
        <f t="shared" si="8"/>
        <v xml:space="preserve"> </v>
      </c>
      <c r="F175" s="6" t="str">
        <f t="shared" si="11"/>
        <v xml:space="preserve"> </v>
      </c>
      <c r="G175" s="6" t="s">
        <v>64</v>
      </c>
      <c r="H175" s="6" t="s">
        <v>65</v>
      </c>
      <c r="I175" s="6" t="s">
        <v>66</v>
      </c>
      <c r="J175" s="6" t="s">
        <v>67</v>
      </c>
    </row>
    <row r="176" spans="3:10">
      <c r="C176" s="6">
        <f t="shared" si="9"/>
        <v>39.598080692438565</v>
      </c>
      <c r="D176" s="6">
        <f t="shared" si="10"/>
        <v>-6.2927005881766345</v>
      </c>
      <c r="E176" s="6">
        <f t="shared" si="8"/>
        <v>-0.70729941182336553</v>
      </c>
      <c r="F176" s="6">
        <f t="shared" si="11"/>
        <v>-7</v>
      </c>
      <c r="G176" s="6" t="s">
        <v>74</v>
      </c>
      <c r="H176" s="6" t="s">
        <v>88</v>
      </c>
      <c r="I176" s="6">
        <v>31</v>
      </c>
      <c r="J176" s="6">
        <v>38</v>
      </c>
    </row>
    <row r="177" spans="3:10">
      <c r="C177" s="6">
        <f t="shared" si="9"/>
        <v>0.11078005450455504</v>
      </c>
      <c r="D177" s="6">
        <f t="shared" si="10"/>
        <v>0.33283637797655929</v>
      </c>
      <c r="E177" s="6">
        <f t="shared" si="8"/>
        <v>-3.3328363779765593</v>
      </c>
      <c r="F177" s="6">
        <f t="shared" si="11"/>
        <v>-3</v>
      </c>
      <c r="G177" s="6" t="s">
        <v>96</v>
      </c>
      <c r="H177" s="6" t="s">
        <v>94</v>
      </c>
      <c r="I177" s="6">
        <v>31</v>
      </c>
      <c r="J177" s="6">
        <v>34</v>
      </c>
    </row>
    <row r="178" spans="3:10">
      <c r="C178" s="6">
        <f t="shared" si="9"/>
        <v>189.53218901480793</v>
      </c>
      <c r="D178" s="6">
        <f t="shared" si="10"/>
        <v>-13.767069005957946</v>
      </c>
      <c r="E178" s="6">
        <f t="shared" si="8"/>
        <v>-16.232930994042054</v>
      </c>
      <c r="F178" s="6">
        <f t="shared" si="11"/>
        <v>-30</v>
      </c>
      <c r="G178" s="6" t="s">
        <v>102</v>
      </c>
      <c r="H178" s="6" t="s">
        <v>80</v>
      </c>
      <c r="I178" s="6">
        <v>19</v>
      </c>
      <c r="J178" s="6">
        <v>49</v>
      </c>
    </row>
    <row r="179" spans="3:10">
      <c r="C179" s="6">
        <f t="shared" si="9"/>
        <v>6.8457586117766933</v>
      </c>
      <c r="D179" s="6">
        <f t="shared" si="10"/>
        <v>2.6164400646253476</v>
      </c>
      <c r="E179" s="6">
        <f t="shared" si="8"/>
        <v>4.3835599353746524</v>
      </c>
      <c r="F179" s="6">
        <f t="shared" si="11"/>
        <v>7</v>
      </c>
      <c r="G179" s="6" t="s">
        <v>91</v>
      </c>
      <c r="H179" s="6" t="s">
        <v>103</v>
      </c>
      <c r="I179" s="6">
        <v>20</v>
      </c>
      <c r="J179" s="6">
        <v>13</v>
      </c>
    </row>
    <row r="180" spans="3:10">
      <c r="C180" s="6">
        <f t="shared" si="9"/>
        <v>186.44082673202303</v>
      </c>
      <c r="D180" s="6">
        <f t="shared" si="10"/>
        <v>13.654333624605158</v>
      </c>
      <c r="E180" s="6">
        <f t="shared" si="8"/>
        <v>-21.654333624605158</v>
      </c>
      <c r="F180" s="6">
        <f t="shared" si="11"/>
        <v>-8</v>
      </c>
      <c r="G180" s="6" t="s">
        <v>93</v>
      </c>
      <c r="H180" s="6" t="s">
        <v>82</v>
      </c>
      <c r="I180" s="6">
        <v>9</v>
      </c>
      <c r="J180" s="6">
        <v>17</v>
      </c>
    </row>
    <row r="181" spans="3:10">
      <c r="C181" s="6">
        <f t="shared" si="9"/>
        <v>67.28832964986519</v>
      </c>
      <c r="D181" s="6">
        <f t="shared" si="10"/>
        <v>8.2029464005237287</v>
      </c>
      <c r="E181" s="6">
        <f t="shared" si="8"/>
        <v>-2.2029464005237296</v>
      </c>
      <c r="F181" s="6">
        <f t="shared" si="11"/>
        <v>6</v>
      </c>
      <c r="G181" s="6" t="s">
        <v>79</v>
      </c>
      <c r="H181" s="6" t="s">
        <v>83</v>
      </c>
      <c r="I181" s="6">
        <v>20</v>
      </c>
      <c r="J181" s="6">
        <v>14</v>
      </c>
    </row>
    <row r="182" spans="3:10">
      <c r="C182" s="6">
        <f t="shared" si="9"/>
        <v>166.07431324704274</v>
      </c>
      <c r="D182" s="6">
        <f t="shared" si="10"/>
        <v>-12.886982317324826</v>
      </c>
      <c r="E182" s="6">
        <f t="shared" si="8"/>
        <v>-1.1130176826751743</v>
      </c>
      <c r="F182" s="6">
        <f t="shared" si="11"/>
        <v>-14</v>
      </c>
      <c r="G182" s="6" t="s">
        <v>86</v>
      </c>
      <c r="H182" s="6" t="s">
        <v>97</v>
      </c>
      <c r="I182" s="6">
        <v>17</v>
      </c>
      <c r="J182" s="6">
        <v>31</v>
      </c>
    </row>
    <row r="183" spans="3:10">
      <c r="C183" s="6">
        <f t="shared" si="9"/>
        <v>3.2786138516066543E-2</v>
      </c>
      <c r="D183" s="6">
        <f t="shared" si="10"/>
        <v>-0.18106943009814369</v>
      </c>
      <c r="E183" s="6">
        <f t="shared" si="8"/>
        <v>-2.8189305699018563</v>
      </c>
      <c r="F183" s="6">
        <f t="shared" si="11"/>
        <v>-3</v>
      </c>
      <c r="G183" s="6" t="s">
        <v>107</v>
      </c>
      <c r="H183" s="6" t="s">
        <v>105</v>
      </c>
      <c r="I183" s="6">
        <v>13</v>
      </c>
      <c r="J183" s="6">
        <v>16</v>
      </c>
    </row>
    <row r="184" spans="3:10">
      <c r="C184" s="6">
        <f t="shared" si="9"/>
        <v>9.0278690021752901</v>
      </c>
      <c r="D184" s="6">
        <f t="shared" si="10"/>
        <v>3.0046412435056684</v>
      </c>
      <c r="E184" s="6">
        <f t="shared" si="8"/>
        <v>-4.0046412435056684</v>
      </c>
      <c r="F184" s="6">
        <f t="shared" si="11"/>
        <v>-1</v>
      </c>
      <c r="G184" s="6" t="s">
        <v>98</v>
      </c>
      <c r="H184" s="6" t="s">
        <v>92</v>
      </c>
      <c r="I184" s="6">
        <v>23</v>
      </c>
      <c r="J184" s="6">
        <v>24</v>
      </c>
    </row>
    <row r="185" spans="3:10">
      <c r="C185" s="6">
        <f t="shared" si="9"/>
        <v>237.9172584535745</v>
      </c>
      <c r="D185" s="6">
        <f t="shared" si="10"/>
        <v>15.424566718503781</v>
      </c>
      <c r="E185" s="6">
        <f t="shared" si="8"/>
        <v>-12.424566718503781</v>
      </c>
      <c r="F185" s="6">
        <f t="shared" si="11"/>
        <v>3</v>
      </c>
      <c r="G185" s="6" t="s">
        <v>95</v>
      </c>
      <c r="H185" s="6" t="s">
        <v>87</v>
      </c>
      <c r="I185" s="6">
        <v>24</v>
      </c>
      <c r="J185" s="6">
        <v>21</v>
      </c>
    </row>
    <row r="186" spans="3:10">
      <c r="C186" s="6">
        <f t="shared" si="9"/>
        <v>143.40067511198805</v>
      </c>
      <c r="D186" s="6">
        <f t="shared" si="10"/>
        <v>11.9750020923584</v>
      </c>
      <c r="E186" s="6">
        <f t="shared" si="8"/>
        <v>6.0249979076416</v>
      </c>
      <c r="F186" s="6">
        <f t="shared" si="11"/>
        <v>18</v>
      </c>
      <c r="G186" s="6" t="s">
        <v>90</v>
      </c>
      <c r="H186" s="6" t="s">
        <v>100</v>
      </c>
      <c r="I186" s="6">
        <v>28</v>
      </c>
      <c r="J186" s="6">
        <v>10</v>
      </c>
    </row>
    <row r="187" spans="3:10">
      <c r="C187" s="6">
        <f t="shared" si="9"/>
        <v>13.441782818941812</v>
      </c>
      <c r="D187" s="6">
        <f t="shared" si="10"/>
        <v>-3.6663036997692666</v>
      </c>
      <c r="E187" s="6">
        <f t="shared" si="8"/>
        <v>-6.3336963002307334</v>
      </c>
      <c r="F187" s="6">
        <f t="shared" si="11"/>
        <v>-10</v>
      </c>
      <c r="G187" s="6" t="s">
        <v>89</v>
      </c>
      <c r="H187" s="6" t="s">
        <v>84</v>
      </c>
      <c r="I187" s="6">
        <v>21</v>
      </c>
      <c r="J187" s="6">
        <v>31</v>
      </c>
    </row>
    <row r="188" spans="3:10">
      <c r="C188" s="6">
        <f t="shared" si="9"/>
        <v>74.854164110435534</v>
      </c>
      <c r="D188" s="6">
        <f t="shared" si="10"/>
        <v>8.6518301018013251</v>
      </c>
      <c r="E188" s="6">
        <f t="shared" si="8"/>
        <v>15.348169898198675</v>
      </c>
      <c r="F188" s="6">
        <f t="shared" si="11"/>
        <v>24</v>
      </c>
      <c r="G188" s="6" t="s">
        <v>106</v>
      </c>
      <c r="H188" s="6" t="s">
        <v>108</v>
      </c>
      <c r="I188" s="6">
        <v>34</v>
      </c>
      <c r="J188" s="6">
        <v>10</v>
      </c>
    </row>
    <row r="189" spans="3:10">
      <c r="C189" s="6">
        <f t="shared" si="9"/>
        <v>707.11265587731975</v>
      </c>
      <c r="D189" s="6">
        <f t="shared" si="10"/>
        <v>26.591589946396958</v>
      </c>
      <c r="E189" s="6">
        <f t="shared" si="8"/>
        <v>1.4084100536030411</v>
      </c>
      <c r="F189" s="6">
        <f t="shared" si="11"/>
        <v>28</v>
      </c>
      <c r="G189" s="6" t="s">
        <v>76</v>
      </c>
      <c r="H189" s="6" t="s">
        <v>85</v>
      </c>
      <c r="I189" s="6">
        <v>38</v>
      </c>
      <c r="J189" s="6">
        <v>10</v>
      </c>
    </row>
    <row r="190" spans="3:10">
      <c r="C190" s="6">
        <f t="shared" si="9"/>
        <v>30.830299754857528</v>
      </c>
      <c r="D190" s="6">
        <f t="shared" si="10"/>
        <v>5.5525039175904709</v>
      </c>
      <c r="E190" s="6">
        <f t="shared" si="8"/>
        <v>-0.55250391759047091</v>
      </c>
      <c r="F190" s="6">
        <f t="shared" si="11"/>
        <v>5</v>
      </c>
      <c r="G190" s="6" t="s">
        <v>101</v>
      </c>
      <c r="H190" s="6" t="s">
        <v>81</v>
      </c>
      <c r="I190" s="6">
        <v>24</v>
      </c>
      <c r="J190" s="6">
        <v>19</v>
      </c>
    </row>
    <row r="191" spans="3:10">
      <c r="C191" s="6">
        <f t="shared" si="9"/>
        <v>0.57439767425164623</v>
      </c>
      <c r="D191" s="6">
        <f t="shared" si="10"/>
        <v>-0.75789027850451163</v>
      </c>
      <c r="E191" s="6">
        <f t="shared" si="8"/>
        <v>-7.2421097214954884</v>
      </c>
      <c r="F191" s="6">
        <f t="shared" si="11"/>
        <v>-8</v>
      </c>
      <c r="G191" s="6" t="s">
        <v>78</v>
      </c>
      <c r="H191" s="6" t="s">
        <v>99</v>
      </c>
      <c r="I191" s="6">
        <v>22</v>
      </c>
      <c r="J191" s="6">
        <v>30</v>
      </c>
    </row>
    <row r="192" spans="3:10">
      <c r="C192" s="6" t="str">
        <f t="shared" si="9"/>
        <v xml:space="preserve"> </v>
      </c>
      <c r="D192" s="6" t="str">
        <f t="shared" si="10"/>
        <v xml:space="preserve"> </v>
      </c>
      <c r="E192" s="6" t="str">
        <f t="shared" si="8"/>
        <v xml:space="preserve"> </v>
      </c>
      <c r="F192" s="6" t="str">
        <f t="shared" si="11"/>
        <v xml:space="preserve"> </v>
      </c>
      <c r="G192" s="6" t="s">
        <v>64</v>
      </c>
      <c r="H192" s="6" t="s">
        <v>65</v>
      </c>
      <c r="I192" s="6" t="s">
        <v>66</v>
      </c>
      <c r="J192" s="6" t="s">
        <v>67</v>
      </c>
    </row>
    <row r="193" spans="3:10">
      <c r="C193" s="6">
        <f t="shared" si="9"/>
        <v>6.546609674676076</v>
      </c>
      <c r="D193" s="6">
        <f t="shared" si="10"/>
        <v>2.5586343378208767</v>
      </c>
      <c r="E193" s="6">
        <f t="shared" si="8"/>
        <v>7.4413656621791233</v>
      </c>
      <c r="F193" s="6">
        <f t="shared" si="11"/>
        <v>10</v>
      </c>
      <c r="G193" s="6" t="s">
        <v>92</v>
      </c>
      <c r="H193" s="6" t="s">
        <v>89</v>
      </c>
      <c r="I193" s="6">
        <v>23</v>
      </c>
      <c r="J193" s="6">
        <v>13</v>
      </c>
    </row>
    <row r="194" spans="3:10">
      <c r="C194" s="6">
        <f t="shared" si="9"/>
        <v>80.905331928678351</v>
      </c>
      <c r="D194" s="6">
        <f t="shared" si="10"/>
        <v>-8.9947391251040933</v>
      </c>
      <c r="E194" s="6">
        <f t="shared" si="8"/>
        <v>5.9947391251040925</v>
      </c>
      <c r="F194" s="6">
        <f t="shared" si="11"/>
        <v>-3</v>
      </c>
      <c r="G194" s="6" t="s">
        <v>105</v>
      </c>
      <c r="H194" s="6" t="s">
        <v>83</v>
      </c>
      <c r="I194" s="6">
        <v>20</v>
      </c>
      <c r="J194" s="6">
        <v>23</v>
      </c>
    </row>
    <row r="195" spans="3:10">
      <c r="C195" s="6">
        <f t="shared" si="9"/>
        <v>35.292112803768497</v>
      </c>
      <c r="D195" s="6">
        <f t="shared" si="10"/>
        <v>5.9407165227578815</v>
      </c>
      <c r="E195" s="6">
        <f t="shared" si="8"/>
        <v>-12.940716522757882</v>
      </c>
      <c r="F195" s="6">
        <f t="shared" si="11"/>
        <v>-7</v>
      </c>
      <c r="G195" s="6" t="s">
        <v>95</v>
      </c>
      <c r="H195" s="6" t="s">
        <v>80</v>
      </c>
      <c r="I195" s="6">
        <v>16</v>
      </c>
      <c r="J195" s="6">
        <v>23</v>
      </c>
    </row>
    <row r="196" spans="3:10">
      <c r="C196" s="6">
        <f t="shared" si="9"/>
        <v>43.273789058283413</v>
      </c>
      <c r="D196" s="6">
        <f t="shared" si="10"/>
        <v>-6.5782816189551667</v>
      </c>
      <c r="E196" s="6">
        <f t="shared" si="8"/>
        <v>11.578281618955167</v>
      </c>
      <c r="F196" s="6">
        <f t="shared" si="11"/>
        <v>5</v>
      </c>
      <c r="G196" s="6" t="s">
        <v>74</v>
      </c>
      <c r="H196" s="6" t="s">
        <v>78</v>
      </c>
      <c r="I196" s="6">
        <v>38</v>
      </c>
      <c r="J196" s="6">
        <v>33</v>
      </c>
    </row>
    <row r="197" spans="3:10">
      <c r="C197" s="6">
        <f t="shared" si="9"/>
        <v>20.567499341239273</v>
      </c>
      <c r="D197" s="6">
        <f t="shared" si="10"/>
        <v>-4.5351404985115149</v>
      </c>
      <c r="E197" s="6">
        <f t="shared" ref="E197:E260" si="12">IFERROR(home+VLOOKUP(G197,lookup,2,FALSE)-VLOOKUP(H197,lookup,2,FALSE)," ")</f>
        <v>12.535140498511515</v>
      </c>
      <c r="F197" s="6">
        <f t="shared" si="11"/>
        <v>8</v>
      </c>
      <c r="G197" s="6" t="s">
        <v>82</v>
      </c>
      <c r="H197" s="6" t="s">
        <v>98</v>
      </c>
      <c r="I197" s="6">
        <v>31</v>
      </c>
      <c r="J197" s="6">
        <v>23</v>
      </c>
    </row>
    <row r="198" spans="3:10">
      <c r="C198" s="6">
        <f t="shared" ref="C198:C261" si="13">IFERROR(D198^2," ")</f>
        <v>1.0919143197395979E-2</v>
      </c>
      <c r="D198" s="6">
        <f t="shared" ref="D198:D261" si="14">IFERROR(F198-E198," ")</f>
        <v>0.10449470415956963</v>
      </c>
      <c r="E198" s="6">
        <f t="shared" si="12"/>
        <v>-3.1044947041595696</v>
      </c>
      <c r="F198" s="6">
        <f t="shared" ref="F198:F261" si="15">IFERROR(I198-J198," ")</f>
        <v>-3</v>
      </c>
      <c r="G198" s="6" t="s">
        <v>108</v>
      </c>
      <c r="H198" s="6" t="s">
        <v>79</v>
      </c>
      <c r="I198" s="6">
        <v>17</v>
      </c>
      <c r="J198" s="6">
        <v>20</v>
      </c>
    </row>
    <row r="199" spans="3:10">
      <c r="C199" s="6">
        <f t="shared" si="13"/>
        <v>108.43882465540766</v>
      </c>
      <c r="D199" s="6">
        <f t="shared" si="14"/>
        <v>10.413396403451069</v>
      </c>
      <c r="E199" s="6">
        <f t="shared" si="12"/>
        <v>-7.4133964034510687</v>
      </c>
      <c r="F199" s="6">
        <f t="shared" si="15"/>
        <v>3</v>
      </c>
      <c r="G199" s="6" t="s">
        <v>97</v>
      </c>
      <c r="H199" s="6" t="s">
        <v>84</v>
      </c>
      <c r="I199" s="6">
        <v>16</v>
      </c>
      <c r="J199" s="6">
        <v>13</v>
      </c>
    </row>
    <row r="200" spans="3:10">
      <c r="C200" s="6">
        <f t="shared" si="13"/>
        <v>25.02276653399009</v>
      </c>
      <c r="D200" s="6">
        <f t="shared" si="14"/>
        <v>-5.0022761353198097</v>
      </c>
      <c r="E200" s="6">
        <f t="shared" si="12"/>
        <v>-1.9977238646801903</v>
      </c>
      <c r="F200" s="6">
        <f t="shared" si="15"/>
        <v>-7</v>
      </c>
      <c r="G200" s="6" t="s">
        <v>107</v>
      </c>
      <c r="H200" s="6" t="s">
        <v>106</v>
      </c>
      <c r="I200" s="6">
        <v>13</v>
      </c>
      <c r="J200" s="6">
        <v>20</v>
      </c>
    </row>
    <row r="201" spans="3:10">
      <c r="C201" s="6">
        <f t="shared" si="13"/>
        <v>9.9901672600370475</v>
      </c>
      <c r="D201" s="6">
        <f t="shared" si="14"/>
        <v>-3.1607225851119942</v>
      </c>
      <c r="E201" s="6">
        <f t="shared" si="12"/>
        <v>-2.8392774148880058</v>
      </c>
      <c r="F201" s="6">
        <f t="shared" si="15"/>
        <v>-6</v>
      </c>
      <c r="G201" s="6" t="s">
        <v>90</v>
      </c>
      <c r="H201" s="6" t="s">
        <v>87</v>
      </c>
      <c r="I201" s="6">
        <v>17</v>
      </c>
      <c r="J201" s="6">
        <v>23</v>
      </c>
    </row>
    <row r="202" spans="3:10">
      <c r="C202" s="6">
        <f t="shared" si="13"/>
        <v>8.9384937433084701</v>
      </c>
      <c r="D202" s="6">
        <f t="shared" si="14"/>
        <v>-2.9897313831360286</v>
      </c>
      <c r="E202" s="6">
        <f t="shared" si="12"/>
        <v>-11.010268616863971</v>
      </c>
      <c r="F202" s="6">
        <f t="shared" si="15"/>
        <v>-14</v>
      </c>
      <c r="G202" s="6" t="s">
        <v>81</v>
      </c>
      <c r="H202" s="6" t="s">
        <v>94</v>
      </c>
      <c r="I202" s="6">
        <v>10</v>
      </c>
      <c r="J202" s="6">
        <v>24</v>
      </c>
    </row>
    <row r="203" spans="3:10">
      <c r="C203" s="6">
        <f t="shared" si="13"/>
        <v>7.098792931890447</v>
      </c>
      <c r="D203" s="6">
        <f t="shared" si="14"/>
        <v>2.6643560069725005</v>
      </c>
      <c r="E203" s="6">
        <f t="shared" si="12"/>
        <v>6.3356439930274995</v>
      </c>
      <c r="F203" s="6">
        <f t="shared" si="15"/>
        <v>9</v>
      </c>
      <c r="G203" s="6" t="s">
        <v>85</v>
      </c>
      <c r="H203" s="6" t="s">
        <v>100</v>
      </c>
      <c r="I203" s="6">
        <v>23</v>
      </c>
      <c r="J203" s="6">
        <v>14</v>
      </c>
    </row>
    <row r="204" spans="3:10">
      <c r="C204" s="6">
        <f t="shared" si="13"/>
        <v>1.690742303372315</v>
      </c>
      <c r="D204" s="6">
        <f t="shared" si="14"/>
        <v>1.3002854699535464</v>
      </c>
      <c r="E204" s="6">
        <f t="shared" si="12"/>
        <v>-0.30028546995354644</v>
      </c>
      <c r="F204" s="6">
        <f t="shared" si="15"/>
        <v>1</v>
      </c>
      <c r="G204" s="6" t="s">
        <v>102</v>
      </c>
      <c r="H204" s="6" t="s">
        <v>86</v>
      </c>
      <c r="I204" s="6">
        <v>7</v>
      </c>
      <c r="J204" s="6">
        <v>6</v>
      </c>
    </row>
    <row r="205" spans="3:10">
      <c r="C205" s="6">
        <f t="shared" si="13"/>
        <v>46.903389844731294</v>
      </c>
      <c r="D205" s="6">
        <f t="shared" si="14"/>
        <v>-6.8486049561010081</v>
      </c>
      <c r="E205" s="6">
        <f t="shared" si="12"/>
        <v>4.8486049561010081</v>
      </c>
      <c r="F205" s="6">
        <f t="shared" si="15"/>
        <v>-2</v>
      </c>
      <c r="G205" s="6" t="s">
        <v>96</v>
      </c>
      <c r="H205" s="6" t="s">
        <v>91</v>
      </c>
      <c r="I205" s="6">
        <v>33</v>
      </c>
      <c r="J205" s="6">
        <v>35</v>
      </c>
    </row>
    <row r="206" spans="3:10">
      <c r="C206" s="6">
        <f t="shared" si="13"/>
        <v>52.821439944570606</v>
      </c>
      <c r="D206" s="6">
        <f t="shared" si="14"/>
        <v>7.2678359877318783</v>
      </c>
      <c r="E206" s="6">
        <f t="shared" si="12"/>
        <v>8.7321640122681217</v>
      </c>
      <c r="F206" s="6">
        <f t="shared" si="15"/>
        <v>16</v>
      </c>
      <c r="G206" s="6" t="s">
        <v>103</v>
      </c>
      <c r="H206" s="6" t="s">
        <v>101</v>
      </c>
      <c r="I206" s="6">
        <v>34</v>
      </c>
      <c r="J206" s="6">
        <v>18</v>
      </c>
    </row>
    <row r="207" spans="3:10">
      <c r="C207" s="6">
        <f t="shared" si="13"/>
        <v>336.96745380250184</v>
      </c>
      <c r="D207" s="6">
        <f t="shared" si="14"/>
        <v>18.356673277108296</v>
      </c>
      <c r="E207" s="6">
        <f t="shared" si="12"/>
        <v>-12.356673277108296</v>
      </c>
      <c r="F207" s="6">
        <f t="shared" si="15"/>
        <v>6</v>
      </c>
      <c r="G207" s="6" t="s">
        <v>93</v>
      </c>
      <c r="H207" s="6" t="s">
        <v>99</v>
      </c>
      <c r="I207" s="6">
        <v>27</v>
      </c>
      <c r="J207" s="6">
        <v>21</v>
      </c>
    </row>
    <row r="208" spans="3:10">
      <c r="C208" s="6">
        <f t="shared" si="13"/>
        <v>1.9206655337920091</v>
      </c>
      <c r="D208" s="6">
        <f t="shared" si="14"/>
        <v>1.3858807790686791</v>
      </c>
      <c r="E208" s="6">
        <f t="shared" si="12"/>
        <v>-0.38588077906867913</v>
      </c>
      <c r="F208" s="6">
        <f t="shared" si="15"/>
        <v>1</v>
      </c>
      <c r="G208" s="6" t="s">
        <v>88</v>
      </c>
      <c r="H208" s="6" t="s">
        <v>76</v>
      </c>
      <c r="I208" s="6">
        <v>17</v>
      </c>
      <c r="J208" s="6">
        <v>16</v>
      </c>
    </row>
    <row r="209" spans="3:10">
      <c r="C209" s="6" t="str">
        <f t="shared" si="13"/>
        <v xml:space="preserve"> </v>
      </c>
      <c r="D209" s="6" t="str">
        <f t="shared" si="14"/>
        <v xml:space="preserve"> </v>
      </c>
      <c r="E209" s="6" t="str">
        <f t="shared" si="12"/>
        <v xml:space="preserve"> </v>
      </c>
      <c r="F209" s="6" t="str">
        <f t="shared" si="15"/>
        <v xml:space="preserve"> </v>
      </c>
      <c r="G209" s="6" t="s">
        <v>64</v>
      </c>
      <c r="H209" s="6" t="s">
        <v>65</v>
      </c>
      <c r="I209" s="6" t="s">
        <v>66</v>
      </c>
      <c r="J209" s="6" t="s">
        <v>67</v>
      </c>
    </row>
    <row r="210" spans="3:10">
      <c r="C210" s="6">
        <f t="shared" si="13"/>
        <v>30.254815581607836</v>
      </c>
      <c r="D210" s="6">
        <f t="shared" si="14"/>
        <v>5.5004377627246939</v>
      </c>
      <c r="E210" s="6">
        <f t="shared" si="12"/>
        <v>-18.500437762724694</v>
      </c>
      <c r="F210" s="6">
        <f t="shared" si="15"/>
        <v>-13</v>
      </c>
      <c r="G210" s="6" t="s">
        <v>108</v>
      </c>
      <c r="H210" s="6" t="s">
        <v>82</v>
      </c>
      <c r="I210" s="6">
        <v>13</v>
      </c>
      <c r="J210" s="6">
        <v>26</v>
      </c>
    </row>
    <row r="211" spans="3:10">
      <c r="C211" s="6">
        <f t="shared" si="13"/>
        <v>141.00168552726487</v>
      </c>
      <c r="D211" s="6">
        <f t="shared" si="14"/>
        <v>11.874413060327019</v>
      </c>
      <c r="E211" s="6">
        <f t="shared" si="12"/>
        <v>11.125586939672981</v>
      </c>
      <c r="F211" s="6">
        <f t="shared" si="15"/>
        <v>23</v>
      </c>
      <c r="G211" s="6" t="s">
        <v>79</v>
      </c>
      <c r="H211" s="6" t="s">
        <v>93</v>
      </c>
      <c r="I211" s="6">
        <v>30</v>
      </c>
      <c r="J211" s="6">
        <v>7</v>
      </c>
    </row>
    <row r="212" spans="3:10">
      <c r="C212" s="6">
        <f t="shared" si="13"/>
        <v>1.6100509526971338</v>
      </c>
      <c r="D212" s="6">
        <f t="shared" si="14"/>
        <v>-1.2688778320615164</v>
      </c>
      <c r="E212" s="6">
        <f t="shared" si="12"/>
        <v>15.268877832061516</v>
      </c>
      <c r="F212" s="6">
        <f t="shared" si="15"/>
        <v>14</v>
      </c>
      <c r="G212" s="6" t="s">
        <v>84</v>
      </c>
      <c r="H212" s="6" t="s">
        <v>95</v>
      </c>
      <c r="I212" s="6">
        <v>27</v>
      </c>
      <c r="J212" s="6">
        <v>13</v>
      </c>
    </row>
    <row r="213" spans="3:10">
      <c r="C213" s="6">
        <f t="shared" si="13"/>
        <v>199.51522964842889</v>
      </c>
      <c r="D213" s="6">
        <f t="shared" si="14"/>
        <v>-14.124986005247187</v>
      </c>
      <c r="E213" s="6">
        <f t="shared" si="12"/>
        <v>4.1249860052471874</v>
      </c>
      <c r="F213" s="6">
        <f t="shared" si="15"/>
        <v>-10</v>
      </c>
      <c r="G213" s="6" t="s">
        <v>83</v>
      </c>
      <c r="H213" s="6" t="s">
        <v>107</v>
      </c>
      <c r="I213" s="6">
        <v>24</v>
      </c>
      <c r="J213" s="6">
        <v>34</v>
      </c>
    </row>
    <row r="214" spans="3:10">
      <c r="C214" s="6">
        <f t="shared" si="13"/>
        <v>24.948716451113771</v>
      </c>
      <c r="D214" s="6">
        <f t="shared" si="14"/>
        <v>-4.9948690124080102</v>
      </c>
      <c r="E214" s="6">
        <f t="shared" si="12"/>
        <v>11.99486901240801</v>
      </c>
      <c r="F214" s="6">
        <f t="shared" si="15"/>
        <v>7</v>
      </c>
      <c r="G214" s="6" t="s">
        <v>85</v>
      </c>
      <c r="H214" s="6" t="s">
        <v>96</v>
      </c>
      <c r="I214" s="6">
        <v>27</v>
      </c>
      <c r="J214" s="6">
        <v>20</v>
      </c>
    </row>
    <row r="215" spans="3:10">
      <c r="C215" s="6">
        <f t="shared" si="13"/>
        <v>177.03431130394125</v>
      </c>
      <c r="D215" s="6">
        <f t="shared" si="14"/>
        <v>-13.305424130930259</v>
      </c>
      <c r="E215" s="6">
        <f t="shared" si="12"/>
        <v>11.305424130930259</v>
      </c>
      <c r="F215" s="6">
        <f t="shared" si="15"/>
        <v>-2</v>
      </c>
      <c r="G215" s="6" t="s">
        <v>98</v>
      </c>
      <c r="H215" s="6" t="s">
        <v>78</v>
      </c>
      <c r="I215" s="6">
        <v>21</v>
      </c>
      <c r="J215" s="6">
        <v>23</v>
      </c>
    </row>
    <row r="216" spans="3:10">
      <c r="C216" s="6">
        <f t="shared" si="13"/>
        <v>2.5121959077059191</v>
      </c>
      <c r="D216" s="6">
        <f t="shared" si="14"/>
        <v>1.5849908225935945</v>
      </c>
      <c r="E216" s="6">
        <f t="shared" si="12"/>
        <v>-4.5849908225935945</v>
      </c>
      <c r="F216" s="6">
        <f t="shared" si="15"/>
        <v>-3</v>
      </c>
      <c r="G216" s="6" t="s">
        <v>103</v>
      </c>
      <c r="H216" s="6" t="s">
        <v>97</v>
      </c>
      <c r="I216" s="6">
        <v>12</v>
      </c>
      <c r="J216" s="6">
        <v>15</v>
      </c>
    </row>
    <row r="217" spans="3:10">
      <c r="C217" s="6">
        <f t="shared" si="13"/>
        <v>174.26004555022277</v>
      </c>
      <c r="D217" s="6">
        <f t="shared" si="14"/>
        <v>13.200759279307489</v>
      </c>
      <c r="E217" s="6">
        <f t="shared" si="12"/>
        <v>-3.2007592793074888</v>
      </c>
      <c r="F217" s="6">
        <f t="shared" si="15"/>
        <v>10</v>
      </c>
      <c r="G217" s="6" t="s">
        <v>99</v>
      </c>
      <c r="H217" s="6" t="s">
        <v>92</v>
      </c>
      <c r="I217" s="6">
        <v>30</v>
      </c>
      <c r="J217" s="6">
        <v>20</v>
      </c>
    </row>
    <row r="218" spans="3:10">
      <c r="C218" s="6">
        <f t="shared" si="13"/>
        <v>13.660590868811497</v>
      </c>
      <c r="D218" s="6">
        <f t="shared" si="14"/>
        <v>-3.6960236564193547</v>
      </c>
      <c r="E218" s="6">
        <f t="shared" si="12"/>
        <v>7.6960236564193547</v>
      </c>
      <c r="F218" s="6">
        <f t="shared" si="15"/>
        <v>4</v>
      </c>
      <c r="G218" s="6" t="s">
        <v>91</v>
      </c>
      <c r="H218" s="6" t="s">
        <v>81</v>
      </c>
      <c r="I218" s="6">
        <v>27</v>
      </c>
      <c r="J218" s="6">
        <v>23</v>
      </c>
    </row>
    <row r="219" spans="3:10">
      <c r="C219" s="6">
        <f t="shared" si="13"/>
        <v>5.7453351614324566</v>
      </c>
      <c r="D219" s="6">
        <f t="shared" si="14"/>
        <v>-2.3969428782164286</v>
      </c>
      <c r="E219" s="6">
        <f t="shared" si="12"/>
        <v>-4.6030571217835714</v>
      </c>
      <c r="F219" s="6">
        <f t="shared" si="15"/>
        <v>-7</v>
      </c>
      <c r="G219" s="6" t="s">
        <v>101</v>
      </c>
      <c r="H219" s="6" t="s">
        <v>102</v>
      </c>
      <c r="I219" s="6">
        <v>10</v>
      </c>
      <c r="J219" s="6">
        <v>17</v>
      </c>
    </row>
    <row r="220" spans="3:10">
      <c r="C220" s="6">
        <f t="shared" si="13"/>
        <v>315.54689594539707</v>
      </c>
      <c r="D220" s="6">
        <f t="shared" si="14"/>
        <v>17.763639715593115</v>
      </c>
      <c r="E220" s="6">
        <f t="shared" si="12"/>
        <v>7.2363602844068833</v>
      </c>
      <c r="F220" s="6">
        <f t="shared" si="15"/>
        <v>25</v>
      </c>
      <c r="G220" s="6" t="s">
        <v>76</v>
      </c>
      <c r="H220" s="6" t="s">
        <v>89</v>
      </c>
      <c r="I220" s="6">
        <v>52</v>
      </c>
      <c r="J220" s="6">
        <v>27</v>
      </c>
    </row>
    <row r="221" spans="3:10">
      <c r="C221" s="6">
        <f t="shared" si="13"/>
        <v>1612.0149593047524</v>
      </c>
      <c r="D221" s="6">
        <f t="shared" si="14"/>
        <v>40.149906093349117</v>
      </c>
      <c r="E221" s="6">
        <f t="shared" si="12"/>
        <v>17.850093906650883</v>
      </c>
      <c r="F221" s="6">
        <f t="shared" si="15"/>
        <v>58</v>
      </c>
      <c r="G221" s="6" t="s">
        <v>87</v>
      </c>
      <c r="H221" s="6" t="s">
        <v>86</v>
      </c>
      <c r="I221" s="6">
        <v>58</v>
      </c>
      <c r="J221" s="6">
        <v>0</v>
      </c>
    </row>
    <row r="222" spans="3:10">
      <c r="C222" s="6">
        <f t="shared" si="13"/>
        <v>3.1283332824968281E-3</v>
      </c>
      <c r="D222" s="6">
        <f t="shared" si="14"/>
        <v>5.5931505276515026E-2</v>
      </c>
      <c r="E222" s="6">
        <f t="shared" si="12"/>
        <v>2.944068494723485</v>
      </c>
      <c r="F222" s="6">
        <f t="shared" si="15"/>
        <v>3</v>
      </c>
      <c r="G222" s="6" t="s">
        <v>88</v>
      </c>
      <c r="H222" s="6" t="s">
        <v>105</v>
      </c>
      <c r="I222" s="6">
        <v>31</v>
      </c>
      <c r="J222" s="6">
        <v>28</v>
      </c>
    </row>
    <row r="223" spans="3:10">
      <c r="C223" s="6">
        <f t="shared" si="13"/>
        <v>27.487148679471083</v>
      </c>
      <c r="D223" s="6">
        <f t="shared" si="14"/>
        <v>-5.242818772327638</v>
      </c>
      <c r="E223" s="6">
        <f t="shared" si="12"/>
        <v>4.242818772327638</v>
      </c>
      <c r="F223" s="6">
        <f t="shared" si="15"/>
        <v>-1</v>
      </c>
      <c r="G223" s="6" t="s">
        <v>106</v>
      </c>
      <c r="H223" s="6" t="s">
        <v>74</v>
      </c>
      <c r="I223" s="6">
        <v>19</v>
      </c>
      <c r="J223" s="6">
        <v>20</v>
      </c>
    </row>
    <row r="224" spans="3:10">
      <c r="C224" s="6">
        <f t="shared" si="13"/>
        <v>66.54972586827391</v>
      </c>
      <c r="D224" s="6">
        <f t="shared" si="14"/>
        <v>8.1578015340086516</v>
      </c>
      <c r="E224" s="6">
        <f t="shared" si="12"/>
        <v>-1.1578015340086516</v>
      </c>
      <c r="F224" s="6">
        <f t="shared" si="15"/>
        <v>7</v>
      </c>
      <c r="G224" s="6" t="s">
        <v>100</v>
      </c>
      <c r="H224" s="6" t="s">
        <v>90</v>
      </c>
      <c r="I224" s="6">
        <v>21</v>
      </c>
      <c r="J224" s="6">
        <v>14</v>
      </c>
    </row>
    <row r="225" spans="3:10">
      <c r="C225" s="6">
        <f t="shared" si="13"/>
        <v>265.46791758451928</v>
      </c>
      <c r="D225" s="6">
        <f t="shared" si="14"/>
        <v>16.293186231812342</v>
      </c>
      <c r="E225" s="6">
        <f t="shared" si="12"/>
        <v>11.706813768187658</v>
      </c>
      <c r="F225" s="6">
        <f t="shared" si="15"/>
        <v>28</v>
      </c>
      <c r="G225" s="6" t="s">
        <v>80</v>
      </c>
      <c r="H225" s="6" t="s">
        <v>94</v>
      </c>
      <c r="I225" s="6">
        <v>42</v>
      </c>
      <c r="J225" s="6">
        <v>14</v>
      </c>
    </row>
    <row r="226" spans="3:10">
      <c r="C226" s="6" t="str">
        <f t="shared" si="13"/>
        <v xml:space="preserve"> </v>
      </c>
      <c r="D226" s="6" t="str">
        <f t="shared" si="14"/>
        <v xml:space="preserve"> </v>
      </c>
      <c r="E226" s="6" t="str">
        <f t="shared" si="12"/>
        <v xml:space="preserve"> </v>
      </c>
      <c r="F226" s="6" t="str">
        <f t="shared" si="15"/>
        <v xml:space="preserve"> </v>
      </c>
      <c r="G226" s="6" t="s">
        <v>64</v>
      </c>
      <c r="H226" s="6" t="s">
        <v>65</v>
      </c>
      <c r="I226" s="6" t="s">
        <v>66</v>
      </c>
      <c r="J226" s="6" t="s">
        <v>67</v>
      </c>
    </row>
    <row r="227" spans="3:10">
      <c r="C227" s="6">
        <f t="shared" si="13"/>
        <v>155.74276655593135</v>
      </c>
      <c r="D227" s="6">
        <f t="shared" si="14"/>
        <v>-12.479694169166621</v>
      </c>
      <c r="E227" s="6">
        <f t="shared" si="12"/>
        <v>-8.5203058308333794</v>
      </c>
      <c r="F227" s="6">
        <f t="shared" si="15"/>
        <v>-21</v>
      </c>
      <c r="G227" s="6" t="s">
        <v>78</v>
      </c>
      <c r="H227" s="6" t="s">
        <v>106</v>
      </c>
      <c r="I227" s="6">
        <v>13</v>
      </c>
      <c r="J227" s="6">
        <v>34</v>
      </c>
    </row>
    <row r="228" spans="3:10">
      <c r="C228" s="6">
        <f t="shared" si="13"/>
        <v>273.74130444926163</v>
      </c>
      <c r="D228" s="6">
        <f t="shared" si="14"/>
        <v>-16.545129327063648</v>
      </c>
      <c r="E228" s="6">
        <f t="shared" si="12"/>
        <v>-16.454870672936352</v>
      </c>
      <c r="F228" s="6">
        <f t="shared" si="15"/>
        <v>-33</v>
      </c>
      <c r="G228" s="6" t="s">
        <v>103</v>
      </c>
      <c r="H228" s="6" t="s">
        <v>87</v>
      </c>
      <c r="I228" s="6">
        <v>17</v>
      </c>
      <c r="J228" s="6">
        <v>50</v>
      </c>
    </row>
    <row r="229" spans="3:10">
      <c r="C229" s="6">
        <f t="shared" si="13"/>
        <v>983.53718637902773</v>
      </c>
      <c r="D229" s="6">
        <f t="shared" si="14"/>
        <v>31.361396435411287</v>
      </c>
      <c r="E229" s="6">
        <f t="shared" si="12"/>
        <v>2.6386035645887151</v>
      </c>
      <c r="F229" s="6">
        <f t="shared" si="15"/>
        <v>34</v>
      </c>
      <c r="G229" s="6" t="s">
        <v>92</v>
      </c>
      <c r="H229" s="6" t="s">
        <v>76</v>
      </c>
      <c r="I229" s="6">
        <v>34</v>
      </c>
      <c r="J229" s="6">
        <v>0</v>
      </c>
    </row>
    <row r="230" spans="3:10">
      <c r="C230" s="6">
        <f t="shared" si="13"/>
        <v>67.856933999632204</v>
      </c>
      <c r="D230" s="6">
        <f t="shared" si="14"/>
        <v>8.2375320332993063</v>
      </c>
      <c r="E230" s="6">
        <f t="shared" si="12"/>
        <v>12.762467966700694</v>
      </c>
      <c r="F230" s="6">
        <f t="shared" si="15"/>
        <v>21</v>
      </c>
      <c r="G230" s="6" t="s">
        <v>95</v>
      </c>
      <c r="H230" s="6" t="s">
        <v>101</v>
      </c>
      <c r="I230" s="6">
        <v>24</v>
      </c>
      <c r="J230" s="6">
        <v>3</v>
      </c>
    </row>
    <row r="231" spans="3:10">
      <c r="C231" s="6">
        <f t="shared" si="13"/>
        <v>700.09969971680414</v>
      </c>
      <c r="D231" s="6">
        <f t="shared" si="14"/>
        <v>26.459397191107815</v>
      </c>
      <c r="E231" s="6">
        <f t="shared" si="12"/>
        <v>1.5406028088921837</v>
      </c>
      <c r="F231" s="6">
        <f t="shared" si="15"/>
        <v>28</v>
      </c>
      <c r="G231" s="6" t="s">
        <v>86</v>
      </c>
      <c r="H231" s="6" t="s">
        <v>96</v>
      </c>
      <c r="I231" s="6">
        <v>38</v>
      </c>
      <c r="J231" s="6">
        <v>10</v>
      </c>
    </row>
    <row r="232" spans="3:10">
      <c r="C232" s="6">
        <f t="shared" si="13"/>
        <v>1379.0772864349351</v>
      </c>
      <c r="D232" s="6">
        <f t="shared" si="14"/>
        <v>37.135929858224031</v>
      </c>
      <c r="E232" s="6">
        <f t="shared" si="12"/>
        <v>3.8640701417759682</v>
      </c>
      <c r="F232" s="6">
        <f t="shared" si="15"/>
        <v>41</v>
      </c>
      <c r="G232" s="6" t="s">
        <v>89</v>
      </c>
      <c r="H232" s="6" t="s">
        <v>98</v>
      </c>
      <c r="I232" s="6">
        <v>41</v>
      </c>
      <c r="J232" s="6">
        <v>0</v>
      </c>
    </row>
    <row r="233" spans="3:10">
      <c r="C233" s="6">
        <f t="shared" si="13"/>
        <v>0.13272311266295425</v>
      </c>
      <c r="D233" s="6">
        <f t="shared" si="14"/>
        <v>-0.36431183437126258</v>
      </c>
      <c r="E233" s="6">
        <f t="shared" si="12"/>
        <v>3.3643118343712626</v>
      </c>
      <c r="F233" s="6">
        <f t="shared" si="15"/>
        <v>3</v>
      </c>
      <c r="G233" s="6" t="s">
        <v>74</v>
      </c>
      <c r="H233" s="6" t="s">
        <v>83</v>
      </c>
      <c r="I233" s="6">
        <v>27</v>
      </c>
      <c r="J233" s="6">
        <v>24</v>
      </c>
    </row>
    <row r="234" spans="3:10">
      <c r="C234" s="6">
        <f t="shared" si="13"/>
        <v>180.31101370623341</v>
      </c>
      <c r="D234" s="6">
        <f t="shared" si="14"/>
        <v>-13.427993659003322</v>
      </c>
      <c r="E234" s="6">
        <f t="shared" si="12"/>
        <v>-0.57200634099667758</v>
      </c>
      <c r="F234" s="6">
        <f t="shared" si="15"/>
        <v>-14</v>
      </c>
      <c r="G234" s="6" t="s">
        <v>97</v>
      </c>
      <c r="H234" s="6" t="s">
        <v>100</v>
      </c>
      <c r="I234" s="6">
        <v>22</v>
      </c>
      <c r="J234" s="6">
        <v>36</v>
      </c>
    </row>
    <row r="235" spans="3:10">
      <c r="C235" s="6">
        <f t="shared" si="13"/>
        <v>149.7035609164684</v>
      </c>
      <c r="D235" s="6">
        <f t="shared" si="14"/>
        <v>-12.235340653879172</v>
      </c>
      <c r="E235" s="6">
        <f t="shared" si="12"/>
        <v>-4.764659346120828</v>
      </c>
      <c r="F235" s="6">
        <f t="shared" si="15"/>
        <v>-17</v>
      </c>
      <c r="G235" s="6" t="s">
        <v>105</v>
      </c>
      <c r="H235" s="6" t="s">
        <v>82</v>
      </c>
      <c r="I235" s="6">
        <v>17</v>
      </c>
      <c r="J235" s="6">
        <v>34</v>
      </c>
    </row>
    <row r="236" spans="3:10">
      <c r="C236" s="6">
        <f t="shared" si="13"/>
        <v>115.03511367356768</v>
      </c>
      <c r="D236" s="6">
        <f t="shared" si="14"/>
        <v>-10.725442353281643</v>
      </c>
      <c r="E236" s="6">
        <f t="shared" si="12"/>
        <v>-6.2745576467183577</v>
      </c>
      <c r="F236" s="6">
        <f t="shared" si="15"/>
        <v>-17</v>
      </c>
      <c r="G236" s="6" t="s">
        <v>79</v>
      </c>
      <c r="H236" s="6" t="s">
        <v>88</v>
      </c>
      <c r="I236" s="6">
        <v>21</v>
      </c>
      <c r="J236" s="6">
        <v>38</v>
      </c>
    </row>
    <row r="237" spans="3:10">
      <c r="C237" s="6">
        <f t="shared" si="13"/>
        <v>1.9181155286854046</v>
      </c>
      <c r="D237" s="6">
        <f t="shared" si="14"/>
        <v>1.384960479105958</v>
      </c>
      <c r="E237" s="6">
        <f t="shared" si="12"/>
        <v>10.615039520894042</v>
      </c>
      <c r="F237" s="6">
        <f t="shared" si="15"/>
        <v>12</v>
      </c>
      <c r="G237" s="6" t="s">
        <v>94</v>
      </c>
      <c r="H237" s="6" t="s">
        <v>91</v>
      </c>
      <c r="I237" s="6">
        <v>29</v>
      </c>
      <c r="J237" s="6">
        <v>17</v>
      </c>
    </row>
    <row r="238" spans="3:10">
      <c r="C238" s="6">
        <f t="shared" si="13"/>
        <v>143.34394696644182</v>
      </c>
      <c r="D238" s="6">
        <f t="shared" si="14"/>
        <v>-11.97263325114579</v>
      </c>
      <c r="E238" s="6">
        <f t="shared" si="12"/>
        <v>4.9726332511457905</v>
      </c>
      <c r="F238" s="6">
        <f t="shared" si="15"/>
        <v>-7</v>
      </c>
      <c r="G238" s="6" t="s">
        <v>80</v>
      </c>
      <c r="H238" s="6" t="s">
        <v>84</v>
      </c>
      <c r="I238" s="6">
        <v>34</v>
      </c>
      <c r="J238" s="6">
        <v>41</v>
      </c>
    </row>
    <row r="239" spans="3:10">
      <c r="C239" s="6">
        <f t="shared" si="13"/>
        <v>102.47415924785767</v>
      </c>
      <c r="D239" s="6">
        <f t="shared" si="14"/>
        <v>-10.122952101430574</v>
      </c>
      <c r="E239" s="6">
        <f t="shared" si="12"/>
        <v>2.1229521014305748</v>
      </c>
      <c r="F239" s="6">
        <f t="shared" si="15"/>
        <v>-8</v>
      </c>
      <c r="G239" s="6" t="s">
        <v>90</v>
      </c>
      <c r="H239" s="6" t="s">
        <v>85</v>
      </c>
      <c r="I239" s="6">
        <v>13</v>
      </c>
      <c r="J239" s="6">
        <v>21</v>
      </c>
    </row>
    <row r="240" spans="3:10">
      <c r="C240" s="6">
        <f t="shared" si="13"/>
        <v>88.595268283315562</v>
      </c>
      <c r="D240" s="6">
        <f t="shared" si="14"/>
        <v>9.4125059513030624</v>
      </c>
      <c r="E240" s="6">
        <f t="shared" si="12"/>
        <v>5.5874940486969376</v>
      </c>
      <c r="F240" s="6">
        <f t="shared" si="15"/>
        <v>15</v>
      </c>
      <c r="G240" s="6" t="s">
        <v>108</v>
      </c>
      <c r="H240" s="6" t="s">
        <v>93</v>
      </c>
      <c r="I240" s="6">
        <v>15</v>
      </c>
      <c r="J240" s="6">
        <v>0</v>
      </c>
    </row>
    <row r="241" spans="3:10">
      <c r="C241" s="6">
        <f t="shared" si="13"/>
        <v>541.98038793427759</v>
      </c>
      <c r="D241" s="6">
        <f t="shared" si="14"/>
        <v>-23.280472244657702</v>
      </c>
      <c r="E241" s="6">
        <f t="shared" si="12"/>
        <v>-0.71952775534229796</v>
      </c>
      <c r="F241" s="6">
        <f t="shared" si="15"/>
        <v>-24</v>
      </c>
      <c r="G241" s="6" t="s">
        <v>107</v>
      </c>
      <c r="H241" s="6" t="s">
        <v>99</v>
      </c>
      <c r="I241" s="6">
        <v>7</v>
      </c>
      <c r="J241" s="6">
        <v>31</v>
      </c>
    </row>
    <row r="242" spans="3:10">
      <c r="C242" s="6">
        <f t="shared" si="13"/>
        <v>31.550183667232446</v>
      </c>
      <c r="D242" s="6">
        <f t="shared" si="14"/>
        <v>5.6169550173766254</v>
      </c>
      <c r="E242" s="6">
        <f t="shared" si="12"/>
        <v>-1.6169550173766254</v>
      </c>
      <c r="F242" s="6">
        <f t="shared" si="15"/>
        <v>4</v>
      </c>
      <c r="G242" s="6" t="s">
        <v>81</v>
      </c>
      <c r="H242" s="6" t="s">
        <v>102</v>
      </c>
      <c r="I242" s="6">
        <v>14</v>
      </c>
      <c r="J242" s="6">
        <v>10</v>
      </c>
    </row>
    <row r="243" spans="3:10">
      <c r="C243" s="6" t="str">
        <f t="shared" si="13"/>
        <v xml:space="preserve"> </v>
      </c>
      <c r="D243" s="6" t="str">
        <f t="shared" si="14"/>
        <v xml:space="preserve"> </v>
      </c>
      <c r="E243" s="6" t="str">
        <f t="shared" si="12"/>
        <v xml:space="preserve"> </v>
      </c>
      <c r="F243" s="6" t="str">
        <f t="shared" si="15"/>
        <v xml:space="preserve"> </v>
      </c>
      <c r="G243" s="6" t="s">
        <v>64</v>
      </c>
      <c r="H243" s="6" t="s">
        <v>65</v>
      </c>
      <c r="I243" s="6" t="s">
        <v>66</v>
      </c>
      <c r="J243" s="6" t="s">
        <v>67</v>
      </c>
    </row>
    <row r="244" spans="3:10">
      <c r="C244" s="6">
        <f t="shared" si="13"/>
        <v>44.789691661678518</v>
      </c>
      <c r="D244" s="6">
        <f t="shared" si="14"/>
        <v>-6.6925101166661314</v>
      </c>
      <c r="E244" s="6">
        <f t="shared" si="12"/>
        <v>-6.3074898833338686</v>
      </c>
      <c r="F244" s="6">
        <f t="shared" si="15"/>
        <v>-13</v>
      </c>
      <c r="G244" s="6" t="s">
        <v>96</v>
      </c>
      <c r="H244" s="6" t="s">
        <v>92</v>
      </c>
      <c r="I244" s="6">
        <v>18</v>
      </c>
      <c r="J244" s="6">
        <v>31</v>
      </c>
    </row>
    <row r="245" spans="3:10">
      <c r="C245" s="6">
        <f t="shared" si="13"/>
        <v>53.143780241930848</v>
      </c>
      <c r="D245" s="6">
        <f t="shared" si="14"/>
        <v>-7.2899780686865476</v>
      </c>
      <c r="E245" s="6">
        <f t="shared" si="12"/>
        <v>-7.7100219313134524</v>
      </c>
      <c r="F245" s="6">
        <f t="shared" si="15"/>
        <v>-15</v>
      </c>
      <c r="G245" s="6" t="s">
        <v>86</v>
      </c>
      <c r="H245" s="6" t="s">
        <v>90</v>
      </c>
      <c r="I245" s="6">
        <v>13</v>
      </c>
      <c r="J245" s="6">
        <v>28</v>
      </c>
    </row>
    <row r="246" spans="3:10">
      <c r="C246" s="6">
        <f t="shared" si="13"/>
        <v>395.86478657619881</v>
      </c>
      <c r="D246" s="6">
        <f t="shared" si="14"/>
        <v>19.896351086975692</v>
      </c>
      <c r="E246" s="6">
        <f t="shared" si="12"/>
        <v>-0.89635108697568988</v>
      </c>
      <c r="F246" s="6">
        <f t="shared" si="15"/>
        <v>19</v>
      </c>
      <c r="G246" s="6" t="s">
        <v>105</v>
      </c>
      <c r="H246" s="6" t="s">
        <v>76</v>
      </c>
      <c r="I246" s="6">
        <v>33</v>
      </c>
      <c r="J246" s="6">
        <v>14</v>
      </c>
    </row>
    <row r="247" spans="3:10">
      <c r="C247" s="6">
        <f t="shared" si="13"/>
        <v>802.45851639735884</v>
      </c>
      <c r="D247" s="6">
        <f t="shared" si="14"/>
        <v>28.327698748704577</v>
      </c>
      <c r="E247" s="6">
        <f t="shared" si="12"/>
        <v>19.672301251295423</v>
      </c>
      <c r="F247" s="6">
        <f t="shared" si="15"/>
        <v>48</v>
      </c>
      <c r="G247" s="6" t="s">
        <v>85</v>
      </c>
      <c r="H247" s="6" t="s">
        <v>81</v>
      </c>
      <c r="I247" s="6">
        <v>55</v>
      </c>
      <c r="J247" s="6">
        <v>7</v>
      </c>
    </row>
    <row r="248" spans="3:10">
      <c r="C248" s="6">
        <f t="shared" si="13"/>
        <v>17.39272622397327</v>
      </c>
      <c r="D248" s="6">
        <f t="shared" si="14"/>
        <v>4.1704587546184015</v>
      </c>
      <c r="E248" s="6">
        <f t="shared" si="12"/>
        <v>17.829541245381598</v>
      </c>
      <c r="F248" s="6">
        <f t="shared" si="15"/>
        <v>22</v>
      </c>
      <c r="G248" s="6" t="s">
        <v>82</v>
      </c>
      <c r="H248" s="6" t="s">
        <v>79</v>
      </c>
      <c r="I248" s="6">
        <v>34</v>
      </c>
      <c r="J248" s="6">
        <v>12</v>
      </c>
    </row>
    <row r="249" spans="3:10">
      <c r="C249" s="6">
        <f t="shared" si="13"/>
        <v>8.1338061422539027</v>
      </c>
      <c r="D249" s="6">
        <f t="shared" si="14"/>
        <v>2.8519828439620571</v>
      </c>
      <c r="E249" s="6">
        <f t="shared" si="12"/>
        <v>-9.8519828439620571</v>
      </c>
      <c r="F249" s="6">
        <f t="shared" si="15"/>
        <v>-7</v>
      </c>
      <c r="G249" s="6" t="s">
        <v>78</v>
      </c>
      <c r="H249" s="6" t="s">
        <v>88</v>
      </c>
      <c r="I249" s="6">
        <v>20</v>
      </c>
      <c r="J249" s="6">
        <v>27</v>
      </c>
    </row>
    <row r="250" spans="3:10">
      <c r="C250" s="6">
        <f t="shared" si="13"/>
        <v>264.69943845911945</v>
      </c>
      <c r="D250" s="6">
        <f t="shared" si="14"/>
        <v>16.2695863026421</v>
      </c>
      <c r="E250" s="6">
        <f t="shared" si="12"/>
        <v>-23.2695863026421</v>
      </c>
      <c r="F250" s="6">
        <f t="shared" si="15"/>
        <v>-7</v>
      </c>
      <c r="G250" s="6" t="s">
        <v>101</v>
      </c>
      <c r="H250" s="6" t="s">
        <v>80</v>
      </c>
      <c r="I250" s="6">
        <v>16</v>
      </c>
      <c r="J250" s="6">
        <v>23</v>
      </c>
    </row>
    <row r="251" spans="3:10">
      <c r="C251" s="6">
        <f t="shared" si="13"/>
        <v>9.4247390642922255</v>
      </c>
      <c r="D251" s="6">
        <f t="shared" si="14"/>
        <v>-3.0699737888607821</v>
      </c>
      <c r="E251" s="6">
        <f t="shared" si="12"/>
        <v>14.069973788860782</v>
      </c>
      <c r="F251" s="6">
        <f t="shared" si="15"/>
        <v>11</v>
      </c>
      <c r="G251" s="6" t="s">
        <v>99</v>
      </c>
      <c r="H251" s="6" t="s">
        <v>108</v>
      </c>
      <c r="I251" s="6">
        <v>17</v>
      </c>
      <c r="J251" s="6">
        <v>6</v>
      </c>
    </row>
    <row r="252" spans="3:10">
      <c r="C252" s="6">
        <f t="shared" si="13"/>
        <v>78.377636177555161</v>
      </c>
      <c r="D252" s="6">
        <f t="shared" si="14"/>
        <v>-8.8531144902545549</v>
      </c>
      <c r="E252" s="6">
        <f t="shared" si="12"/>
        <v>-1.1468855097454442</v>
      </c>
      <c r="F252" s="6">
        <f t="shared" si="15"/>
        <v>-10</v>
      </c>
      <c r="G252" s="6" t="s">
        <v>102</v>
      </c>
      <c r="H252" s="6" t="s">
        <v>107</v>
      </c>
      <c r="I252" s="6">
        <v>17</v>
      </c>
      <c r="J252" s="6">
        <v>27</v>
      </c>
    </row>
    <row r="253" spans="3:10">
      <c r="C253" s="6">
        <f t="shared" si="13"/>
        <v>602.38420479270167</v>
      </c>
      <c r="D253" s="6">
        <f t="shared" si="14"/>
        <v>24.543516553108311</v>
      </c>
      <c r="E253" s="6">
        <f t="shared" si="12"/>
        <v>4.4564834468916903</v>
      </c>
      <c r="F253" s="6">
        <f t="shared" si="15"/>
        <v>29</v>
      </c>
      <c r="G253" s="6" t="s">
        <v>87</v>
      </c>
      <c r="H253" s="6" t="s">
        <v>84</v>
      </c>
      <c r="I253" s="6">
        <v>42</v>
      </c>
      <c r="J253" s="6">
        <v>13</v>
      </c>
    </row>
    <row r="254" spans="3:10">
      <c r="C254" s="6">
        <f t="shared" si="13"/>
        <v>18.284036772694961</v>
      </c>
      <c r="D254" s="6">
        <f t="shared" si="14"/>
        <v>-4.2759837198818893</v>
      </c>
      <c r="E254" s="6">
        <f t="shared" si="12"/>
        <v>1.2759837198818891</v>
      </c>
      <c r="F254" s="6">
        <f t="shared" si="15"/>
        <v>-3</v>
      </c>
      <c r="G254" s="6" t="s">
        <v>74</v>
      </c>
      <c r="H254" s="6" t="s">
        <v>89</v>
      </c>
      <c r="I254" s="6">
        <v>31</v>
      </c>
      <c r="J254" s="6">
        <v>34</v>
      </c>
    </row>
    <row r="255" spans="3:10">
      <c r="C255" s="6">
        <f t="shared" si="13"/>
        <v>56.792770936670721</v>
      </c>
      <c r="D255" s="6">
        <f t="shared" si="14"/>
        <v>7.5360978587509546</v>
      </c>
      <c r="E255" s="6">
        <f t="shared" si="12"/>
        <v>6.4639021412490454</v>
      </c>
      <c r="F255" s="6">
        <f t="shared" si="15"/>
        <v>14</v>
      </c>
      <c r="G255" s="6" t="s">
        <v>95</v>
      </c>
      <c r="H255" s="6" t="s">
        <v>103</v>
      </c>
      <c r="I255" s="6">
        <v>24</v>
      </c>
      <c r="J255" s="6">
        <v>10</v>
      </c>
    </row>
    <row r="256" spans="3:10">
      <c r="C256" s="6">
        <f t="shared" si="13"/>
        <v>381.84316682794059</v>
      </c>
      <c r="D256" s="6">
        <f t="shared" si="14"/>
        <v>-19.540807732228998</v>
      </c>
      <c r="E256" s="6">
        <f t="shared" si="12"/>
        <v>2.5408077322289988</v>
      </c>
      <c r="F256" s="6">
        <f t="shared" si="15"/>
        <v>-17</v>
      </c>
      <c r="G256" s="6" t="s">
        <v>94</v>
      </c>
      <c r="H256" s="6" t="s">
        <v>100</v>
      </c>
      <c r="I256" s="6">
        <v>6</v>
      </c>
      <c r="J256" s="6">
        <v>23</v>
      </c>
    </row>
    <row r="257" spans="3:10">
      <c r="C257" s="6">
        <f t="shared" si="13"/>
        <v>7.2558254957348991</v>
      </c>
      <c r="D257" s="6">
        <f t="shared" si="14"/>
        <v>-2.6936639537505229</v>
      </c>
      <c r="E257" s="6">
        <f t="shared" si="12"/>
        <v>-0.30633604624947708</v>
      </c>
      <c r="F257" s="6">
        <f t="shared" si="15"/>
        <v>-3</v>
      </c>
      <c r="G257" s="6" t="s">
        <v>83</v>
      </c>
      <c r="H257" s="6" t="s">
        <v>106</v>
      </c>
      <c r="I257" s="6">
        <v>10</v>
      </c>
      <c r="J257" s="6">
        <v>13</v>
      </c>
    </row>
    <row r="258" spans="3:10">
      <c r="C258" s="6">
        <f t="shared" si="13"/>
        <v>291.82295559441116</v>
      </c>
      <c r="D258" s="6">
        <f t="shared" si="14"/>
        <v>-17.082826335077318</v>
      </c>
      <c r="E258" s="6">
        <f t="shared" si="12"/>
        <v>2.0828263350773164</v>
      </c>
      <c r="F258" s="6">
        <f t="shared" si="15"/>
        <v>-15</v>
      </c>
      <c r="G258" s="6" t="s">
        <v>98</v>
      </c>
      <c r="H258" s="6" t="s">
        <v>97</v>
      </c>
      <c r="I258" s="6">
        <v>13</v>
      </c>
      <c r="J258" s="6">
        <v>28</v>
      </c>
    </row>
    <row r="259" spans="3:10">
      <c r="C259" s="6">
        <f t="shared" si="13"/>
        <v>2.7246155855186679E-2</v>
      </c>
      <c r="D259" s="6">
        <f t="shared" si="14"/>
        <v>-0.16506409620261664</v>
      </c>
      <c r="E259" s="6">
        <f t="shared" si="12"/>
        <v>-6.8349359037973834</v>
      </c>
      <c r="F259" s="6">
        <f t="shared" si="15"/>
        <v>-7</v>
      </c>
      <c r="G259" s="6" t="s">
        <v>93</v>
      </c>
      <c r="H259" s="6" t="s">
        <v>91</v>
      </c>
      <c r="I259" s="6">
        <v>13</v>
      </c>
      <c r="J259" s="6">
        <v>20</v>
      </c>
    </row>
    <row r="260" spans="3:10">
      <c r="C260" s="6" t="str">
        <f t="shared" si="13"/>
        <v xml:space="preserve"> </v>
      </c>
      <c r="D260" s="6" t="str">
        <f t="shared" si="14"/>
        <v xml:space="preserve"> </v>
      </c>
      <c r="E260" s="6" t="str">
        <f t="shared" si="12"/>
        <v xml:space="preserve"> </v>
      </c>
      <c r="F260" s="6" t="str">
        <f t="shared" si="15"/>
        <v xml:space="preserve"> </v>
      </c>
      <c r="G260" s="6" t="s">
        <v>64</v>
      </c>
      <c r="H260" s="6" t="s">
        <v>65</v>
      </c>
      <c r="I260" s="6" t="s">
        <v>66</v>
      </c>
      <c r="J260" s="6" t="s">
        <v>67</v>
      </c>
    </row>
    <row r="261" spans="3:10">
      <c r="C261" s="6">
        <f t="shared" si="13"/>
        <v>62.676479827830256</v>
      </c>
      <c r="D261" s="6">
        <f t="shared" si="14"/>
        <v>-7.9168478467020105</v>
      </c>
      <c r="E261" s="6">
        <f t="shared" ref="E261:E276" si="16">IFERROR(home+VLOOKUP(G261,lookup,2,FALSE)-VLOOKUP(H261,lookup,2,FALSE)," ")</f>
        <v>10.91684784670201</v>
      </c>
      <c r="F261" s="6">
        <f t="shared" si="15"/>
        <v>3</v>
      </c>
      <c r="G261" s="6" t="s">
        <v>107</v>
      </c>
      <c r="H261" s="6" t="s">
        <v>108</v>
      </c>
      <c r="I261" s="6">
        <v>24</v>
      </c>
      <c r="J261" s="6">
        <v>21</v>
      </c>
    </row>
    <row r="262" spans="3:10">
      <c r="C262" s="6">
        <f t="shared" ref="C262:C276" si="17">IFERROR(D262^2," ")</f>
        <v>53.340791439267299</v>
      </c>
      <c r="D262" s="6">
        <f t="shared" ref="D262:D276" si="18">IFERROR(F262-E262," ")</f>
        <v>-7.303478037159234</v>
      </c>
      <c r="E262" s="6">
        <f t="shared" si="16"/>
        <v>14.303478037159234</v>
      </c>
      <c r="F262" s="6">
        <f t="shared" ref="F262:F276" si="19">IFERROR(I262-J262," ")</f>
        <v>7</v>
      </c>
      <c r="G262" s="6" t="s">
        <v>87</v>
      </c>
      <c r="H262" s="6" t="s">
        <v>97</v>
      </c>
      <c r="I262" s="6">
        <v>20</v>
      </c>
      <c r="J262" s="6">
        <v>13</v>
      </c>
    </row>
    <row r="263" spans="3:10">
      <c r="C263" s="6">
        <f t="shared" si="17"/>
        <v>71.884453570776287</v>
      </c>
      <c r="D263" s="6">
        <f t="shared" si="18"/>
        <v>8.4784700017618917</v>
      </c>
      <c r="E263" s="6">
        <f t="shared" si="16"/>
        <v>26.521529998238108</v>
      </c>
      <c r="F263" s="6">
        <f t="shared" si="19"/>
        <v>35</v>
      </c>
      <c r="G263" s="6" t="s">
        <v>82</v>
      </c>
      <c r="H263" s="6" t="s">
        <v>93</v>
      </c>
      <c r="I263" s="6">
        <v>38</v>
      </c>
      <c r="J263" s="6">
        <v>3</v>
      </c>
    </row>
    <row r="264" spans="3:10">
      <c r="C264" s="6">
        <f t="shared" si="17"/>
        <v>103.87863952755633</v>
      </c>
      <c r="D264" s="6">
        <f t="shared" si="18"/>
        <v>10.192087103609168</v>
      </c>
      <c r="E264" s="6">
        <f t="shared" si="16"/>
        <v>17.807912896390832</v>
      </c>
      <c r="F264" s="6">
        <f t="shared" si="19"/>
        <v>28</v>
      </c>
      <c r="G264" s="6" t="s">
        <v>80</v>
      </c>
      <c r="H264" s="6" t="s">
        <v>95</v>
      </c>
      <c r="I264" s="6">
        <v>28</v>
      </c>
      <c r="J264" s="6">
        <v>0</v>
      </c>
    </row>
    <row r="265" spans="3:10">
      <c r="C265" s="6">
        <f t="shared" si="17"/>
        <v>304.89845803334441</v>
      </c>
      <c r="D265" s="6">
        <f t="shared" si="18"/>
        <v>17.461341816519841</v>
      </c>
      <c r="E265" s="6">
        <f t="shared" si="16"/>
        <v>17.538658183480159</v>
      </c>
      <c r="F265" s="6">
        <f t="shared" si="19"/>
        <v>35</v>
      </c>
      <c r="G265" s="6" t="s">
        <v>76</v>
      </c>
      <c r="H265" s="6" t="s">
        <v>78</v>
      </c>
      <c r="I265" s="6">
        <v>42</v>
      </c>
      <c r="J265" s="6">
        <v>7</v>
      </c>
    </row>
    <row r="266" spans="3:10">
      <c r="C266" s="6">
        <f t="shared" si="17"/>
        <v>314.98593637978257</v>
      </c>
      <c r="D266" s="6">
        <f t="shared" si="18"/>
        <v>17.747843147261094</v>
      </c>
      <c r="E266" s="6">
        <f t="shared" si="16"/>
        <v>-5.7478431472610918</v>
      </c>
      <c r="F266" s="6">
        <f t="shared" si="19"/>
        <v>12</v>
      </c>
      <c r="G266" s="6" t="s">
        <v>91</v>
      </c>
      <c r="H266" s="6" t="s">
        <v>94</v>
      </c>
      <c r="I266" s="6">
        <v>28</v>
      </c>
      <c r="J266" s="6">
        <v>16</v>
      </c>
    </row>
    <row r="267" spans="3:10">
      <c r="C267" s="6">
        <f t="shared" si="17"/>
        <v>158.26394076264407</v>
      </c>
      <c r="D267" s="6">
        <f t="shared" si="18"/>
        <v>12.580299708776579</v>
      </c>
      <c r="E267" s="6">
        <f t="shared" si="16"/>
        <v>5.4197002912234211</v>
      </c>
      <c r="F267" s="6">
        <f t="shared" si="19"/>
        <v>18</v>
      </c>
      <c r="G267" s="6" t="s">
        <v>81</v>
      </c>
      <c r="H267" s="6" t="s">
        <v>101</v>
      </c>
      <c r="I267" s="6">
        <v>38</v>
      </c>
      <c r="J267" s="6">
        <v>20</v>
      </c>
    </row>
    <row r="268" spans="3:10">
      <c r="C268" s="6">
        <f t="shared" si="17"/>
        <v>3.338691438120879</v>
      </c>
      <c r="D268" s="6">
        <f t="shared" si="18"/>
        <v>-1.8272086465756665</v>
      </c>
      <c r="E268" s="6">
        <f t="shared" si="16"/>
        <v>15.827208646575667</v>
      </c>
      <c r="F268" s="6">
        <f t="shared" si="19"/>
        <v>14</v>
      </c>
      <c r="G268" s="6" t="s">
        <v>84</v>
      </c>
      <c r="H268" s="6" t="s">
        <v>86</v>
      </c>
      <c r="I268" s="6">
        <v>27</v>
      </c>
      <c r="J268" s="6">
        <v>13</v>
      </c>
    </row>
    <row r="269" spans="3:10">
      <c r="C269" s="6">
        <f t="shared" si="17"/>
        <v>82.087009813120332</v>
      </c>
      <c r="D269" s="6">
        <f t="shared" si="18"/>
        <v>-9.060188177577789</v>
      </c>
      <c r="E269" s="6">
        <f t="shared" si="16"/>
        <v>3.0601881775777886</v>
      </c>
      <c r="F269" s="6">
        <f t="shared" si="19"/>
        <v>-6</v>
      </c>
      <c r="G269" s="6" t="s">
        <v>89</v>
      </c>
      <c r="H269" s="6" t="s">
        <v>99</v>
      </c>
      <c r="I269" s="6">
        <v>38</v>
      </c>
      <c r="J269" s="6">
        <v>44</v>
      </c>
    </row>
    <row r="270" spans="3:10">
      <c r="C270" s="6">
        <f t="shared" si="17"/>
        <v>19.967024127272829</v>
      </c>
      <c r="D270" s="6">
        <f t="shared" si="18"/>
        <v>4.468447619394551</v>
      </c>
      <c r="E270" s="6">
        <f t="shared" si="16"/>
        <v>-1.468447619394551</v>
      </c>
      <c r="F270" s="6">
        <f t="shared" si="19"/>
        <v>3</v>
      </c>
      <c r="G270" s="6" t="s">
        <v>100</v>
      </c>
      <c r="H270" s="6" t="s">
        <v>85</v>
      </c>
      <c r="I270" s="6">
        <v>37</v>
      </c>
      <c r="J270" s="6">
        <v>34</v>
      </c>
    </row>
    <row r="271" spans="3:10">
      <c r="C271" s="6">
        <f t="shared" si="17"/>
        <v>19.585087552943918</v>
      </c>
      <c r="D271" s="6">
        <f t="shared" si="18"/>
        <v>4.4255042145436851</v>
      </c>
      <c r="E271" s="6">
        <f t="shared" si="16"/>
        <v>5.5744957854563149</v>
      </c>
      <c r="F271" s="6">
        <f t="shared" si="19"/>
        <v>10</v>
      </c>
      <c r="G271" s="6" t="s">
        <v>88</v>
      </c>
      <c r="H271" s="6" t="s">
        <v>74</v>
      </c>
      <c r="I271" s="6">
        <v>28</v>
      </c>
      <c r="J271" s="6">
        <v>18</v>
      </c>
    </row>
    <row r="272" spans="3:10">
      <c r="C272" s="6">
        <f t="shared" si="17"/>
        <v>23.203744816056272</v>
      </c>
      <c r="D272" s="6">
        <f t="shared" si="18"/>
        <v>4.8170265533891623</v>
      </c>
      <c r="E272" s="6">
        <f t="shared" si="16"/>
        <v>-6.8170265533891623</v>
      </c>
      <c r="F272" s="6">
        <f t="shared" si="19"/>
        <v>-2</v>
      </c>
      <c r="G272" s="6" t="s">
        <v>96</v>
      </c>
      <c r="H272" s="6" t="s">
        <v>90</v>
      </c>
      <c r="I272" s="6">
        <v>24</v>
      </c>
      <c r="J272" s="6">
        <v>26</v>
      </c>
    </row>
    <row r="273" spans="3:10">
      <c r="C273" s="6">
        <f t="shared" si="17"/>
        <v>48.022921170572893</v>
      </c>
      <c r="D273" s="6">
        <f t="shared" si="18"/>
        <v>6.9298572258433211</v>
      </c>
      <c r="E273" s="6">
        <f t="shared" si="16"/>
        <v>7.0701427741566789</v>
      </c>
      <c r="F273" s="6">
        <f t="shared" si="19"/>
        <v>14</v>
      </c>
      <c r="G273" s="6" t="s">
        <v>83</v>
      </c>
      <c r="H273" s="6" t="s">
        <v>79</v>
      </c>
      <c r="I273" s="6">
        <v>24</v>
      </c>
      <c r="J273" s="6">
        <v>10</v>
      </c>
    </row>
    <row r="274" spans="3:10">
      <c r="C274" s="6">
        <f t="shared" si="17"/>
        <v>299.44541902482734</v>
      </c>
      <c r="D274" s="6">
        <f t="shared" si="18"/>
        <v>17.304491296331925</v>
      </c>
      <c r="E274" s="6">
        <f t="shared" si="16"/>
        <v>1.6955087036680752</v>
      </c>
      <c r="F274" s="6">
        <f t="shared" si="19"/>
        <v>19</v>
      </c>
      <c r="G274" s="6" t="s">
        <v>103</v>
      </c>
      <c r="H274" s="6" t="s">
        <v>102</v>
      </c>
      <c r="I274" s="6">
        <v>28</v>
      </c>
      <c r="J274" s="6">
        <v>9</v>
      </c>
    </row>
    <row r="275" spans="3:10">
      <c r="C275" s="6">
        <f t="shared" si="17"/>
        <v>19.251108510781801</v>
      </c>
      <c r="D275" s="6">
        <f t="shared" si="18"/>
        <v>4.3876085184051918</v>
      </c>
      <c r="E275" s="6">
        <f t="shared" si="16"/>
        <v>1.6123914815948082</v>
      </c>
      <c r="F275" s="6">
        <f t="shared" si="19"/>
        <v>6</v>
      </c>
      <c r="G275" s="6" t="s">
        <v>106</v>
      </c>
      <c r="H275" s="6" t="s">
        <v>105</v>
      </c>
      <c r="I275" s="6">
        <v>23</v>
      </c>
      <c r="J275" s="6">
        <v>17</v>
      </c>
    </row>
    <row r="276" spans="3:10">
      <c r="C276" s="6">
        <f t="shared" si="17"/>
        <v>192.42787887626199</v>
      </c>
      <c r="D276" s="6">
        <f t="shared" si="18"/>
        <v>-13.871837617138617</v>
      </c>
      <c r="E276" s="6">
        <f t="shared" si="16"/>
        <v>8.8718376171386168</v>
      </c>
      <c r="F276" s="6">
        <f t="shared" si="19"/>
        <v>-5</v>
      </c>
      <c r="G276" s="6" t="s">
        <v>92</v>
      </c>
      <c r="H276" s="6" t="s">
        <v>98</v>
      </c>
      <c r="I276" s="6">
        <v>17</v>
      </c>
      <c r="J276" s="6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01C96-D9F7-41A8-B92D-47503E3390E2}">
  <sheetPr codeName="Sheet5"/>
  <dimension ref="D5:F37"/>
  <sheetViews>
    <sheetView workbookViewId="0">
      <selection activeCell="F6" sqref="F6:F37"/>
    </sheetView>
  </sheetViews>
  <sheetFormatPr defaultRowHeight="15"/>
  <cols>
    <col min="1" max="4" width="9.140625" style="4"/>
    <col min="5" max="5" width="20" style="4" bestFit="1" customWidth="1"/>
    <col min="6" max="16384" width="9.140625" style="4"/>
  </cols>
  <sheetData>
    <row r="5" spans="4:6">
      <c r="D5" s="4" t="s">
        <v>126</v>
      </c>
      <c r="E5" s="4" t="s">
        <v>117</v>
      </c>
      <c r="F5" s="4" t="s">
        <v>118</v>
      </c>
    </row>
    <row r="6" spans="4:6">
      <c r="D6" s="4">
        <v>1</v>
      </c>
      <c r="E6" s="4" t="s">
        <v>80</v>
      </c>
      <c r="F6" s="6">
        <v>12.742394715601032</v>
      </c>
    </row>
    <row r="7" spans="4:6">
      <c r="D7" s="4">
        <v>2</v>
      </c>
      <c r="E7" s="4" t="s">
        <v>87</v>
      </c>
      <c r="F7" s="6">
        <v>12.226244911346932</v>
      </c>
    </row>
    <row r="8" spans="4:6">
      <c r="D8" s="4">
        <v>3</v>
      </c>
      <c r="E8" s="4" t="s">
        <v>84</v>
      </c>
      <c r="F8" s="6">
        <v>10.203359651271716</v>
      </c>
    </row>
    <row r="9" spans="4:6">
      <c r="D9" s="4">
        <v>4</v>
      </c>
      <c r="E9" s="4" t="s">
        <v>82</v>
      </c>
      <c r="F9" s="6">
        <v>10.107135520960055</v>
      </c>
    </row>
    <row r="10" spans="4:6">
      <c r="D10" s="4">
        <v>5</v>
      </c>
      <c r="E10" s="4" t="s">
        <v>85</v>
      </c>
      <c r="F10" s="6">
        <v>7.264015395028351</v>
      </c>
    </row>
    <row r="11" spans="4:6">
      <c r="D11" s="4">
        <v>6</v>
      </c>
      <c r="E11" s="4" t="s">
        <v>90</v>
      </c>
      <c r="F11" s="6">
        <v>6.9533693096424516</v>
      </c>
    </row>
    <row r="12" spans="4:6">
      <c r="D12" s="4">
        <v>7</v>
      </c>
      <c r="E12" s="4" t="s">
        <v>92</v>
      </c>
      <c r="F12" s="6">
        <v>6.4438326395871579</v>
      </c>
    </row>
    <row r="13" spans="4:6">
      <c r="D13" s="4">
        <v>8</v>
      </c>
      <c r="E13" s="4" t="s">
        <v>76</v>
      </c>
      <c r="F13" s="6">
        <v>6.238827261814917</v>
      </c>
    </row>
    <row r="14" spans="4:6">
      <c r="D14" s="4">
        <v>9</v>
      </c>
      <c r="E14" s="4" t="s">
        <v>94</v>
      </c>
      <c r="F14" s="6">
        <v>3.469179134229849</v>
      </c>
    </row>
    <row r="15" spans="4:6">
      <c r="D15" s="4">
        <v>10</v>
      </c>
      <c r="E15" s="4" t="s">
        <v>88</v>
      </c>
      <c r="F15" s="6">
        <v>3.4193482959297632</v>
      </c>
    </row>
    <row r="16" spans="4:6">
      <c r="D16" s="4">
        <v>11</v>
      </c>
      <c r="E16" s="4" t="s">
        <v>100</v>
      </c>
      <c r="F16" s="6">
        <v>3.3619695888173253</v>
      </c>
    </row>
    <row r="17" spans="4:6">
      <c r="D17" s="4">
        <v>12</v>
      </c>
      <c r="E17" s="4" t="s">
        <v>105</v>
      </c>
      <c r="F17" s="6">
        <v>2.9088779880227529</v>
      </c>
    </row>
    <row r="18" spans="4:6">
      <c r="D18" s="4">
        <v>13</v>
      </c>
      <c r="E18" s="4" t="s">
        <v>106</v>
      </c>
      <c r="F18" s="6">
        <v>2.0876712828010868</v>
      </c>
    </row>
    <row r="19" spans="4:6">
      <c r="D19" s="4">
        <v>14</v>
      </c>
      <c r="E19" s="4" t="s">
        <v>89</v>
      </c>
      <c r="F19" s="6">
        <v>1.4360651642245086</v>
      </c>
    </row>
    <row r="20" spans="4:6">
      <c r="D20" s="4">
        <v>15</v>
      </c>
      <c r="E20" s="4" t="s">
        <v>99</v>
      </c>
      <c r="F20" s="6">
        <v>0.80947517346319453</v>
      </c>
    </row>
    <row r="21" spans="4:6">
      <c r="D21" s="4">
        <v>16</v>
      </c>
      <c r="E21" s="4" t="s">
        <v>97</v>
      </c>
      <c r="F21" s="6">
        <v>0.35636506100417298</v>
      </c>
    </row>
    <row r="22" spans="4:6">
      <c r="D22" s="4">
        <v>17</v>
      </c>
      <c r="E22" s="4" t="s">
        <v>74</v>
      </c>
      <c r="F22" s="6">
        <v>0.27845069728992289</v>
      </c>
    </row>
    <row r="23" spans="4:6">
      <c r="D23" s="4">
        <v>18</v>
      </c>
      <c r="E23" s="4" t="s">
        <v>98</v>
      </c>
      <c r="F23" s="6">
        <v>5.5932092650146361E-3</v>
      </c>
    </row>
    <row r="24" spans="4:6">
      <c r="D24" s="4">
        <v>19</v>
      </c>
      <c r="E24" s="4" t="s">
        <v>83</v>
      </c>
      <c r="F24" s="6">
        <v>-0.65226295026486503</v>
      </c>
    </row>
    <row r="25" spans="4:6">
      <c r="D25" s="4">
        <v>20</v>
      </c>
      <c r="E25" s="4" t="s">
        <v>96</v>
      </c>
      <c r="F25" s="6">
        <v>-2.2972554305631849</v>
      </c>
    </row>
    <row r="26" spans="4:6">
      <c r="D26" s="4">
        <v>21</v>
      </c>
      <c r="E26" s="4" t="s">
        <v>107</v>
      </c>
      <c r="F26" s="6">
        <v>-2.3436507686955781</v>
      </c>
    </row>
    <row r="27" spans="4:6">
      <c r="D27" s="4">
        <v>22</v>
      </c>
      <c r="E27" s="4" t="s">
        <v>95</v>
      </c>
      <c r="F27" s="6">
        <v>-2.6319199939733249</v>
      </c>
    </row>
    <row r="28" spans="4:6">
      <c r="D28" s="4">
        <v>23</v>
      </c>
      <c r="E28" s="4" t="s">
        <v>86</v>
      </c>
      <c r="F28" s="6">
        <v>-3.1902508084874759</v>
      </c>
    </row>
    <row r="29" spans="4:6">
      <c r="D29" s="4">
        <v>24</v>
      </c>
      <c r="E29" s="4" t="s">
        <v>91</v>
      </c>
      <c r="F29" s="6">
        <v>-4.7122621998477179</v>
      </c>
    </row>
    <row r="30" spans="4:6">
      <c r="D30" s="4">
        <v>25</v>
      </c>
      <c r="E30" s="4" t="s">
        <v>79</v>
      </c>
      <c r="F30" s="6">
        <v>-5.2888075376050692</v>
      </c>
    </row>
    <row r="31" spans="4:6">
      <c r="D31" s="4">
        <v>26</v>
      </c>
      <c r="E31" s="4" t="s">
        <v>102</v>
      </c>
      <c r="F31" s="6">
        <v>-5.924134465257497</v>
      </c>
    </row>
    <row r="32" spans="4:6">
      <c r="D32" s="4">
        <v>27</v>
      </c>
      <c r="E32" s="4" t="s">
        <v>103</v>
      </c>
      <c r="F32" s="6">
        <v>-6.662223948405896</v>
      </c>
    </row>
    <row r="33" spans="4:6">
      <c r="D33" s="4">
        <v>28</v>
      </c>
      <c r="E33" s="4" t="s">
        <v>78</v>
      </c>
      <c r="F33" s="6">
        <v>-8.8662327348487686</v>
      </c>
    </row>
    <row r="34" spans="4:6">
      <c r="D34" s="4">
        <v>29</v>
      </c>
      <c r="E34" s="4" t="s">
        <v>81</v>
      </c>
      <c r="F34" s="6">
        <v>-9.9746876694505975</v>
      </c>
    </row>
    <row r="35" spans="4:6">
      <c r="D35" s="4">
        <v>30</v>
      </c>
      <c r="E35" s="4" t="s">
        <v>108</v>
      </c>
      <c r="F35" s="6">
        <v>-10.826900428581114</v>
      </c>
    </row>
    <row r="36" spans="4:6">
      <c r="D36" s="4">
        <v>31</v>
      </c>
      <c r="E36" s="4" t="s">
        <v>101</v>
      </c>
      <c r="F36" s="6">
        <v>-12.960789773857543</v>
      </c>
    </row>
    <row r="37" spans="4:6">
      <c r="D37" s="4">
        <v>32</v>
      </c>
      <c r="E37" s="4" t="s">
        <v>93</v>
      </c>
      <c r="F37" s="6">
        <v>-13.980796290461576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6C7A1-E6FA-47E2-8878-79CCCDDF0EBE}">
  <sheetPr codeName="Sheet6"/>
  <dimension ref="B1:P1263"/>
  <sheetViews>
    <sheetView topLeftCell="E5" workbookViewId="0">
      <selection activeCell="J15" sqref="J15"/>
    </sheetView>
  </sheetViews>
  <sheetFormatPr defaultRowHeight="12.75"/>
  <cols>
    <col min="1" max="6" width="9.140625" style="3"/>
    <col min="7" max="7" width="12.5703125" style="3" customWidth="1"/>
    <col min="8" max="8" width="14.85546875" style="3" customWidth="1"/>
    <col min="9" max="9" width="9.140625" style="3"/>
    <col min="10" max="10" width="17.7109375" style="3" customWidth="1"/>
    <col min="11" max="16384" width="9.140625" style="3"/>
  </cols>
  <sheetData>
    <row r="1" spans="2:16">
      <c r="H1" s="3" t="s">
        <v>127</v>
      </c>
      <c r="I1" s="3">
        <v>3.3541801185809885</v>
      </c>
      <c r="M1" s="3" t="s">
        <v>12</v>
      </c>
      <c r="N1" s="3">
        <f>AVERAGE(rating)</f>
        <v>-5.6345081856961611E-11</v>
      </c>
      <c r="O1" s="9" t="s">
        <v>128</v>
      </c>
      <c r="P1" s="3">
        <v>0</v>
      </c>
    </row>
    <row r="2" spans="2:16">
      <c r="H2" s="3" t="s">
        <v>15</v>
      </c>
      <c r="I2" s="3">
        <f>SUM(I4:I1263)</f>
        <v>170830.66674741611</v>
      </c>
    </row>
    <row r="3" spans="2:16">
      <c r="B3" s="3" t="s">
        <v>129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130</v>
      </c>
      <c r="H3" s="3" t="s">
        <v>131</v>
      </c>
      <c r="I3" s="3" t="s">
        <v>132</v>
      </c>
      <c r="L3" s="3" t="s">
        <v>117</v>
      </c>
      <c r="N3" s="3" t="s">
        <v>133</v>
      </c>
    </row>
    <row r="4" spans="2:16">
      <c r="B4" s="3">
        <v>1</v>
      </c>
      <c r="C4" s="3">
        <v>5</v>
      </c>
      <c r="D4" s="3">
        <v>2</v>
      </c>
      <c r="E4" s="3">
        <v>89</v>
      </c>
      <c r="F4" s="3">
        <v>108</v>
      </c>
      <c r="G4" s="3">
        <f>E4-F4</f>
        <v>-19</v>
      </c>
      <c r="H4" s="3">
        <f t="shared" ref="H4:H67" si="0">home_edge+VLOOKUP(C4,lookup,3)-VLOOKUP(D4,lookup,3)</f>
        <v>-2.3876231650358051</v>
      </c>
      <c r="I4" s="3">
        <f>(G4-H4)^2</f>
        <v>275.97106410685501</v>
      </c>
      <c r="L4" s="3">
        <v>1</v>
      </c>
      <c r="M4" s="3" t="s">
        <v>134</v>
      </c>
      <c r="N4" s="3">
        <v>-4.4179305750771896</v>
      </c>
    </row>
    <row r="5" spans="2:16">
      <c r="B5" s="3">
        <v>2</v>
      </c>
      <c r="C5" s="3">
        <v>18</v>
      </c>
      <c r="D5" s="3">
        <v>11</v>
      </c>
      <c r="E5" s="3">
        <v>103</v>
      </c>
      <c r="F5" s="3">
        <v>97</v>
      </c>
      <c r="G5" s="3">
        <f t="shared" ref="G5:G68" si="1">E5-F5</f>
        <v>6</v>
      </c>
      <c r="H5" s="3">
        <f t="shared" si="0"/>
        <v>6.5519978478009246</v>
      </c>
      <c r="I5" s="3">
        <f t="shared" ref="I5:I68" si="2">(G5-H5)^2</f>
        <v>0.30470162397685274</v>
      </c>
      <c r="L5" s="3">
        <v>2</v>
      </c>
      <c r="M5" s="3" t="s">
        <v>135</v>
      </c>
      <c r="N5" s="3">
        <v>2.2131732671511997</v>
      </c>
    </row>
    <row r="6" spans="2:16">
      <c r="B6" s="3">
        <v>3</v>
      </c>
      <c r="C6" s="3">
        <v>20</v>
      </c>
      <c r="D6" s="3">
        <v>27</v>
      </c>
      <c r="E6" s="3">
        <v>114</v>
      </c>
      <c r="F6" s="3">
        <v>85</v>
      </c>
      <c r="G6" s="3">
        <f t="shared" si="1"/>
        <v>29</v>
      </c>
      <c r="H6" s="3">
        <f t="shared" si="0"/>
        <v>5.0649763998840447</v>
      </c>
      <c r="I6" s="3">
        <f t="shared" si="2"/>
        <v>572.88535473810771</v>
      </c>
      <c r="L6" s="3">
        <v>3</v>
      </c>
      <c r="M6" s="3" t="s">
        <v>136</v>
      </c>
      <c r="N6" s="3">
        <v>0.75330983716712008</v>
      </c>
    </row>
    <row r="7" spans="2:16">
      <c r="B7" s="3">
        <v>4</v>
      </c>
      <c r="C7" s="3">
        <v>19</v>
      </c>
      <c r="D7" s="3">
        <v>29</v>
      </c>
      <c r="E7" s="3">
        <v>93</v>
      </c>
      <c r="F7" s="3">
        <v>91</v>
      </c>
      <c r="G7" s="3">
        <f t="shared" si="1"/>
        <v>2</v>
      </c>
      <c r="H7" s="3">
        <f t="shared" si="0"/>
        <v>0.78476535138581238</v>
      </c>
      <c r="I7" s="3">
        <f t="shared" si="2"/>
        <v>1.476795251192448</v>
      </c>
      <c r="J7" s="2"/>
      <c r="K7" s="2"/>
      <c r="L7" s="3">
        <v>4</v>
      </c>
      <c r="M7" s="3" t="s">
        <v>137</v>
      </c>
      <c r="N7" s="3">
        <v>-8.5238507648063315</v>
      </c>
    </row>
    <row r="8" spans="2:16">
      <c r="B8" s="3">
        <v>5</v>
      </c>
      <c r="C8" s="3">
        <v>17</v>
      </c>
      <c r="D8" s="3">
        <v>21</v>
      </c>
      <c r="E8" s="3">
        <v>83</v>
      </c>
      <c r="F8" s="3">
        <v>74</v>
      </c>
      <c r="G8" s="3">
        <f t="shared" si="1"/>
        <v>9</v>
      </c>
      <c r="H8" s="3">
        <f t="shared" si="0"/>
        <v>5.7784377244346539</v>
      </c>
      <c r="I8" s="3">
        <f t="shared" si="2"/>
        <v>10.378463495345772</v>
      </c>
      <c r="J8" s="2" t="s">
        <v>138</v>
      </c>
      <c r="K8" s="2"/>
      <c r="L8" s="3">
        <v>5</v>
      </c>
      <c r="M8" s="3" t="s">
        <v>139</v>
      </c>
      <c r="N8" s="3">
        <v>-3.5286300164655939</v>
      </c>
    </row>
    <row r="9" spans="2:16">
      <c r="B9" s="3">
        <v>6</v>
      </c>
      <c r="C9" s="3">
        <v>6</v>
      </c>
      <c r="D9" s="3">
        <v>8</v>
      </c>
      <c r="E9" s="3">
        <v>94</v>
      </c>
      <c r="F9" s="3">
        <v>87</v>
      </c>
      <c r="G9" s="3">
        <f t="shared" si="1"/>
        <v>7</v>
      </c>
      <c r="H9" s="3">
        <f t="shared" si="0"/>
        <v>6.4494441787973216</v>
      </c>
      <c r="I9" s="3">
        <f t="shared" si="2"/>
        <v>0.3031117122601556</v>
      </c>
      <c r="J9" s="2" t="s">
        <v>140</v>
      </c>
      <c r="K9" s="2"/>
      <c r="L9" s="3">
        <v>6</v>
      </c>
      <c r="M9" s="3" t="s">
        <v>141</v>
      </c>
      <c r="N9" s="3">
        <v>4.5703134603827138</v>
      </c>
    </row>
    <row r="10" spans="2:16">
      <c r="B10" s="3">
        <v>7</v>
      </c>
      <c r="C10" s="3">
        <v>10</v>
      </c>
      <c r="D10" s="3">
        <v>1</v>
      </c>
      <c r="E10" s="3">
        <v>89</v>
      </c>
      <c r="F10" s="3">
        <v>84</v>
      </c>
      <c r="G10" s="3">
        <f t="shared" si="1"/>
        <v>5</v>
      </c>
      <c r="H10" s="3">
        <f t="shared" si="0"/>
        <v>3.4718843424986043</v>
      </c>
      <c r="I10" s="3">
        <f t="shared" si="2"/>
        <v>2.3351374627009229</v>
      </c>
      <c r="J10" s="2" t="s">
        <v>142</v>
      </c>
      <c r="K10" s="2"/>
      <c r="L10" s="3">
        <v>7</v>
      </c>
      <c r="M10" s="3" t="s">
        <v>143</v>
      </c>
      <c r="N10" s="3">
        <v>-5.1839477607795512</v>
      </c>
    </row>
    <row r="11" spans="2:16">
      <c r="B11" s="3">
        <v>8</v>
      </c>
      <c r="C11" s="3">
        <v>25</v>
      </c>
      <c r="D11" s="3">
        <v>12</v>
      </c>
      <c r="E11" s="3">
        <v>109</v>
      </c>
      <c r="F11" s="3">
        <v>98</v>
      </c>
      <c r="G11" s="3">
        <f t="shared" si="1"/>
        <v>11</v>
      </c>
      <c r="H11" s="3">
        <f t="shared" si="0"/>
        <v>9.9167076234250651</v>
      </c>
      <c r="I11" s="3">
        <f t="shared" si="2"/>
        <v>1.1735223731453706</v>
      </c>
      <c r="J11" s="2" t="s">
        <v>144</v>
      </c>
      <c r="K11" s="2"/>
      <c r="L11" s="3">
        <v>8</v>
      </c>
      <c r="M11" s="3" t="s">
        <v>145</v>
      </c>
      <c r="N11" s="3">
        <v>1.4750494001663801</v>
      </c>
    </row>
    <row r="12" spans="2:16">
      <c r="B12" s="3">
        <v>9</v>
      </c>
      <c r="C12" s="3">
        <v>28</v>
      </c>
      <c r="D12" s="3">
        <v>16</v>
      </c>
      <c r="E12" s="3">
        <v>112</v>
      </c>
      <c r="F12" s="3">
        <v>119</v>
      </c>
      <c r="G12" s="3">
        <f t="shared" si="1"/>
        <v>-7</v>
      </c>
      <c r="H12" s="3">
        <f t="shared" si="0"/>
        <v>5.423470305143149</v>
      </c>
      <c r="I12" s="3">
        <f t="shared" si="2"/>
        <v>154.34261442277358</v>
      </c>
      <c r="J12" s="2" t="s">
        <v>146</v>
      </c>
      <c r="K12" s="2"/>
      <c r="L12" s="3">
        <v>9</v>
      </c>
      <c r="M12" s="3" t="s">
        <v>147</v>
      </c>
      <c r="N12" s="3">
        <v>-4.7885988391720877</v>
      </c>
    </row>
    <row r="13" spans="2:16">
      <c r="B13" s="3">
        <v>10</v>
      </c>
      <c r="C13" s="3">
        <v>22</v>
      </c>
      <c r="D13" s="3">
        <v>7</v>
      </c>
      <c r="E13" s="3">
        <v>96</v>
      </c>
      <c r="F13" s="3">
        <v>99</v>
      </c>
      <c r="G13" s="3">
        <f t="shared" si="1"/>
        <v>-3</v>
      </c>
      <c r="H13" s="3">
        <f t="shared" si="0"/>
        <v>8.2495313860407968</v>
      </c>
      <c r="I13" s="3">
        <f t="shared" si="2"/>
        <v>126.55195640551698</v>
      </c>
      <c r="J13" s="2" t="s">
        <v>148</v>
      </c>
      <c r="K13" s="2"/>
      <c r="L13" s="3">
        <v>10</v>
      </c>
      <c r="M13" s="3" t="s">
        <v>149</v>
      </c>
      <c r="N13" s="3">
        <v>-4.3002263511595737</v>
      </c>
    </row>
    <row r="14" spans="2:16">
      <c r="B14" s="3">
        <v>11</v>
      </c>
      <c r="C14" s="3">
        <v>24</v>
      </c>
      <c r="D14" s="3">
        <v>26</v>
      </c>
      <c r="E14" s="3">
        <v>101</v>
      </c>
      <c r="F14" s="3">
        <v>95</v>
      </c>
      <c r="G14" s="3">
        <f t="shared" si="1"/>
        <v>6</v>
      </c>
      <c r="H14" s="3">
        <f t="shared" si="0"/>
        <v>7.9624549203533839</v>
      </c>
      <c r="I14" s="3">
        <f t="shared" si="2"/>
        <v>3.8512293144192062</v>
      </c>
      <c r="L14" s="3">
        <v>11</v>
      </c>
      <c r="M14" s="3" t="s">
        <v>150</v>
      </c>
      <c r="N14" s="3">
        <v>0.15241819026491493</v>
      </c>
    </row>
    <row r="15" spans="2:16">
      <c r="B15" s="3">
        <v>12</v>
      </c>
      <c r="C15" s="3">
        <v>13</v>
      </c>
      <c r="D15" s="3">
        <v>23</v>
      </c>
      <c r="E15" s="3">
        <v>98</v>
      </c>
      <c r="F15" s="3">
        <v>87</v>
      </c>
      <c r="G15" s="3">
        <f t="shared" si="1"/>
        <v>11</v>
      </c>
      <c r="H15" s="3">
        <f t="shared" si="0"/>
        <v>7.6803479675376085</v>
      </c>
      <c r="I15" s="3">
        <f t="shared" si="2"/>
        <v>11.020089616631687</v>
      </c>
      <c r="L15" s="3">
        <v>12</v>
      </c>
      <c r="M15" s="3" t="s">
        <v>33</v>
      </c>
      <c r="N15" s="3">
        <v>-7.9294071602800553E-2</v>
      </c>
    </row>
    <row r="16" spans="2:16">
      <c r="B16" s="3">
        <v>13</v>
      </c>
      <c r="C16" s="3">
        <v>3</v>
      </c>
      <c r="D16" s="3">
        <v>5</v>
      </c>
      <c r="E16" s="3">
        <v>100</v>
      </c>
      <c r="F16" s="3">
        <v>94</v>
      </c>
      <c r="G16" s="3">
        <f t="shared" si="1"/>
        <v>6</v>
      </c>
      <c r="H16" s="3">
        <f t="shared" si="0"/>
        <v>7.6361199722137023</v>
      </c>
      <c r="I16" s="3">
        <f t="shared" si="2"/>
        <v>2.6768885634765662</v>
      </c>
      <c r="L16" s="3">
        <v>13</v>
      </c>
      <c r="M16" s="2" t="s">
        <v>27</v>
      </c>
      <c r="N16" s="2">
        <v>7.5414379377474248</v>
      </c>
    </row>
    <row r="17" spans="2:14">
      <c r="B17" s="3">
        <v>14</v>
      </c>
      <c r="C17" s="3">
        <v>2</v>
      </c>
      <c r="D17" s="3">
        <v>18</v>
      </c>
      <c r="E17" s="3">
        <v>92</v>
      </c>
      <c r="F17" s="3">
        <v>95</v>
      </c>
      <c r="G17" s="3">
        <f t="shared" si="1"/>
        <v>-3</v>
      </c>
      <c r="H17" s="3">
        <f t="shared" si="0"/>
        <v>2.2171174662473372</v>
      </c>
      <c r="I17" s="3">
        <f t="shared" si="2"/>
        <v>27.21831465662304</v>
      </c>
      <c r="L17" s="3">
        <v>14</v>
      </c>
      <c r="M17" s="3" t="s">
        <v>151</v>
      </c>
      <c r="N17" s="3">
        <v>-6.7304598936789342</v>
      </c>
    </row>
    <row r="18" spans="2:14">
      <c r="B18" s="3">
        <v>15</v>
      </c>
      <c r="C18" s="3">
        <v>15</v>
      </c>
      <c r="D18" s="3">
        <v>27</v>
      </c>
      <c r="E18" s="3">
        <v>97</v>
      </c>
      <c r="F18" s="3">
        <v>92</v>
      </c>
      <c r="G18" s="3">
        <f t="shared" si="1"/>
        <v>5</v>
      </c>
      <c r="H18" s="3">
        <f t="shared" si="0"/>
        <v>2.2116179009020596</v>
      </c>
      <c r="I18" s="3">
        <f t="shared" si="2"/>
        <v>7.7750747305698367</v>
      </c>
      <c r="L18" s="3">
        <v>15</v>
      </c>
      <c r="M18" s="3" t="s">
        <v>152</v>
      </c>
      <c r="N18" s="3">
        <v>-1.8535912347841634</v>
      </c>
    </row>
    <row r="19" spans="2:14">
      <c r="B19" s="3">
        <v>16</v>
      </c>
      <c r="C19" s="3">
        <v>4</v>
      </c>
      <c r="D19" s="3">
        <v>11</v>
      </c>
      <c r="E19" s="3">
        <v>73</v>
      </c>
      <c r="F19" s="3">
        <v>98</v>
      </c>
      <c r="G19" s="3">
        <f t="shared" si="1"/>
        <v>-25</v>
      </c>
      <c r="H19" s="3">
        <f t="shared" si="0"/>
        <v>-5.3220888364902583</v>
      </c>
      <c r="I19" s="3">
        <f t="shared" si="2"/>
        <v>387.2201877589813</v>
      </c>
      <c r="L19" s="3">
        <v>16</v>
      </c>
      <c r="M19" s="3" t="s">
        <v>153</v>
      </c>
      <c r="N19" s="3">
        <v>-0.6224468456431913</v>
      </c>
    </row>
    <row r="20" spans="2:14">
      <c r="B20" s="3">
        <v>17</v>
      </c>
      <c r="C20" s="3">
        <v>23</v>
      </c>
      <c r="D20" s="3">
        <v>9</v>
      </c>
      <c r="E20" s="3">
        <v>92</v>
      </c>
      <c r="F20" s="3">
        <v>87</v>
      </c>
      <c r="G20" s="3">
        <f t="shared" si="1"/>
        <v>5</v>
      </c>
      <c r="H20" s="3">
        <f t="shared" si="0"/>
        <v>11.358049046543879</v>
      </c>
      <c r="I20" s="3">
        <f t="shared" si="2"/>
        <v>40.42478767825753</v>
      </c>
      <c r="L20" s="3">
        <v>17</v>
      </c>
      <c r="M20" s="3" t="s">
        <v>154</v>
      </c>
      <c r="N20" s="3">
        <v>3.294894643601316</v>
      </c>
    </row>
    <row r="21" spans="2:14">
      <c r="B21" s="3">
        <v>18</v>
      </c>
      <c r="C21" s="3">
        <v>1</v>
      </c>
      <c r="D21" s="3">
        <v>29</v>
      </c>
      <c r="E21" s="3">
        <v>88</v>
      </c>
      <c r="F21" s="3">
        <v>98</v>
      </c>
      <c r="G21" s="3">
        <f t="shared" si="1"/>
        <v>-10</v>
      </c>
      <c r="H21" s="3">
        <f t="shared" si="0"/>
        <v>0.52522980318608448</v>
      </c>
      <c r="I21" s="3">
        <f t="shared" si="2"/>
        <v>110.78046240987658</v>
      </c>
      <c r="L21" s="3">
        <v>18</v>
      </c>
      <c r="M21" s="3" t="s">
        <v>26</v>
      </c>
      <c r="N21" s="3">
        <v>3.350235919484851</v>
      </c>
    </row>
    <row r="22" spans="2:14">
      <c r="B22" s="3">
        <v>19</v>
      </c>
      <c r="C22" s="3">
        <v>21</v>
      </c>
      <c r="D22" s="3">
        <v>6</v>
      </c>
      <c r="E22" s="3">
        <v>92</v>
      </c>
      <c r="F22" s="3">
        <v>99</v>
      </c>
      <c r="G22" s="3">
        <f t="shared" si="1"/>
        <v>-7</v>
      </c>
      <c r="H22" s="3">
        <f t="shared" si="0"/>
        <v>-0.34549630405407417</v>
      </c>
      <c r="I22" s="3">
        <f t="shared" si="2"/>
        <v>44.282419439357987</v>
      </c>
      <c r="L22" s="3">
        <v>19</v>
      </c>
      <c r="M22" s="3" t="s">
        <v>39</v>
      </c>
      <c r="N22" s="3">
        <v>-4.1583950268774617</v>
      </c>
    </row>
    <row r="23" spans="2:14">
      <c r="B23" s="3">
        <v>20</v>
      </c>
      <c r="C23" s="3">
        <v>14</v>
      </c>
      <c r="D23" s="3">
        <v>8</v>
      </c>
      <c r="E23" s="3">
        <v>80</v>
      </c>
      <c r="F23" s="3">
        <v>90</v>
      </c>
      <c r="G23" s="3">
        <f t="shared" si="1"/>
        <v>-10</v>
      </c>
      <c r="H23" s="3">
        <f t="shared" si="0"/>
        <v>-4.8513291752643255</v>
      </c>
      <c r="I23" s="3">
        <f t="shared" si="2"/>
        <v>26.508811261484329</v>
      </c>
      <c r="L23" s="3">
        <v>20</v>
      </c>
      <c r="M23" s="3" t="s">
        <v>155</v>
      </c>
      <c r="N23" s="3">
        <v>0.99976726419782158</v>
      </c>
    </row>
    <row r="24" spans="2:14">
      <c r="B24" s="3">
        <v>21</v>
      </c>
      <c r="C24" s="3">
        <v>10</v>
      </c>
      <c r="D24" s="3">
        <v>12</v>
      </c>
      <c r="E24" s="3">
        <v>98</v>
      </c>
      <c r="F24" s="3">
        <v>92</v>
      </c>
      <c r="G24" s="3">
        <f t="shared" si="1"/>
        <v>6</v>
      </c>
      <c r="H24" s="3">
        <f t="shared" si="0"/>
        <v>-0.86675216097578467</v>
      </c>
      <c r="I24" s="3">
        <f t="shared" si="2"/>
        <v>47.152285240265606</v>
      </c>
      <c r="L24" s="3">
        <v>21</v>
      </c>
      <c r="M24" s="3" t="s">
        <v>156</v>
      </c>
      <c r="N24" s="3">
        <v>0.87063703774765089</v>
      </c>
    </row>
    <row r="25" spans="2:14">
      <c r="B25" s="3">
        <v>22</v>
      </c>
      <c r="C25" s="3">
        <v>28</v>
      </c>
      <c r="D25" s="3">
        <v>13</v>
      </c>
      <c r="E25" s="3">
        <v>101</v>
      </c>
      <c r="F25" s="3">
        <v>105</v>
      </c>
      <c r="G25" s="3">
        <f t="shared" si="1"/>
        <v>-4</v>
      </c>
      <c r="H25" s="3">
        <f t="shared" si="0"/>
        <v>-2.7404144782474669</v>
      </c>
      <c r="I25" s="3">
        <f t="shared" si="2"/>
        <v>1.586555686608601</v>
      </c>
      <c r="L25" s="3">
        <v>22</v>
      </c>
      <c r="M25" s="3" t="s">
        <v>157</v>
      </c>
      <c r="N25" s="3">
        <v>-0.28859649331974196</v>
      </c>
    </row>
    <row r="26" spans="2:14">
      <c r="B26" s="3">
        <v>23</v>
      </c>
      <c r="C26" s="3">
        <v>7</v>
      </c>
      <c r="D26" s="3">
        <v>16</v>
      </c>
      <c r="E26" s="3">
        <v>101</v>
      </c>
      <c r="F26" s="3">
        <v>102</v>
      </c>
      <c r="G26" s="3">
        <f t="shared" si="1"/>
        <v>-1</v>
      </c>
      <c r="H26" s="3">
        <f t="shared" si="0"/>
        <v>-1.2073207965553714</v>
      </c>
      <c r="I26" s="3">
        <f t="shared" si="2"/>
        <v>4.2981912684353696E-2</v>
      </c>
      <c r="L26" s="3">
        <v>23</v>
      </c>
      <c r="M26" s="3" t="s">
        <v>158</v>
      </c>
      <c r="N26" s="3">
        <v>3.2152700887908039</v>
      </c>
    </row>
    <row r="27" spans="2:14">
      <c r="B27" s="3">
        <v>24</v>
      </c>
      <c r="C27" s="3">
        <v>26</v>
      </c>
      <c r="D27" s="3">
        <v>25</v>
      </c>
      <c r="E27" s="3">
        <v>114</v>
      </c>
      <c r="F27" s="3">
        <v>108</v>
      </c>
      <c r="G27" s="3">
        <f t="shared" si="1"/>
        <v>6</v>
      </c>
      <c r="H27" s="3">
        <f t="shared" si="0"/>
        <v>-0.22849405171764303</v>
      </c>
      <c r="I27" s="3">
        <f t="shared" si="2"/>
        <v>38.794138152282059</v>
      </c>
      <c r="L27" s="2">
        <v>24</v>
      </c>
      <c r="M27" s="2" t="s">
        <v>159</v>
      </c>
      <c r="N27" s="2">
        <v>7.5088340647150398</v>
      </c>
    </row>
    <row r="28" spans="2:14">
      <c r="B28" s="3">
        <v>25</v>
      </c>
      <c r="C28" s="3">
        <v>9</v>
      </c>
      <c r="D28" s="3">
        <v>22</v>
      </c>
      <c r="E28" s="3">
        <v>101</v>
      </c>
      <c r="F28" s="3">
        <v>107</v>
      </c>
      <c r="G28" s="3">
        <f t="shared" si="1"/>
        <v>-6</v>
      </c>
      <c r="H28" s="3">
        <f t="shared" si="0"/>
        <v>-1.1458222272713572</v>
      </c>
      <c r="I28" s="3">
        <f t="shared" si="2"/>
        <v>23.563041849252809</v>
      </c>
      <c r="L28" s="3">
        <v>25</v>
      </c>
      <c r="M28" s="3" t="s">
        <v>24</v>
      </c>
      <c r="N28" s="3">
        <v>6.483233433241276</v>
      </c>
    </row>
    <row r="29" spans="2:14">
      <c r="B29" s="3">
        <v>26</v>
      </c>
      <c r="C29" s="3">
        <v>11</v>
      </c>
      <c r="D29" s="3">
        <v>20</v>
      </c>
      <c r="E29" s="3">
        <v>117</v>
      </c>
      <c r="F29" s="3">
        <v>107</v>
      </c>
      <c r="G29" s="3">
        <f t="shared" si="1"/>
        <v>10</v>
      </c>
      <c r="H29" s="3">
        <f t="shared" si="0"/>
        <v>2.5068310446480817</v>
      </c>
      <c r="I29" s="3">
        <f t="shared" si="2"/>
        <v>56.147580993449758</v>
      </c>
      <c r="L29" s="3">
        <v>26</v>
      </c>
      <c r="M29" s="3" t="s">
        <v>160</v>
      </c>
      <c r="N29" s="3">
        <v>2.9005592629426449</v>
      </c>
    </row>
    <row r="30" spans="2:14">
      <c r="B30" s="3">
        <v>27</v>
      </c>
      <c r="C30" s="3">
        <v>27</v>
      </c>
      <c r="D30" s="3">
        <v>6</v>
      </c>
      <c r="E30" s="3">
        <v>109</v>
      </c>
      <c r="F30" s="3">
        <v>92</v>
      </c>
      <c r="G30" s="3">
        <f t="shared" si="1"/>
        <v>17</v>
      </c>
      <c r="H30" s="3">
        <f t="shared" si="0"/>
        <v>-1.9271623589069597</v>
      </c>
      <c r="I30" s="3">
        <f t="shared" si="2"/>
        <v>358.23747496042444</v>
      </c>
      <c r="L30" s="3">
        <v>27</v>
      </c>
      <c r="M30" s="3" t="s">
        <v>161</v>
      </c>
      <c r="N30" s="3">
        <v>-0.71102901710523436</v>
      </c>
    </row>
    <row r="31" spans="2:14">
      <c r="B31" s="3">
        <v>28</v>
      </c>
      <c r="C31" s="3">
        <v>3</v>
      </c>
      <c r="D31" s="3">
        <v>19</v>
      </c>
      <c r="E31" s="3">
        <v>97</v>
      </c>
      <c r="F31" s="3">
        <v>93</v>
      </c>
      <c r="G31" s="3">
        <f t="shared" si="1"/>
        <v>4</v>
      </c>
      <c r="H31" s="3">
        <f t="shared" si="0"/>
        <v>8.26588498262557</v>
      </c>
      <c r="I31" s="3">
        <f t="shared" si="2"/>
        <v>18.19777468499036</v>
      </c>
      <c r="L31" s="3">
        <v>28</v>
      </c>
      <c r="M31" s="3" t="s">
        <v>162</v>
      </c>
      <c r="N31" s="3">
        <v>1.4468433409189696</v>
      </c>
    </row>
    <row r="32" spans="2:14">
      <c r="B32" s="3">
        <v>29</v>
      </c>
      <c r="C32" s="3">
        <v>15</v>
      </c>
      <c r="D32" s="3">
        <v>5</v>
      </c>
      <c r="E32" s="3">
        <v>83</v>
      </c>
      <c r="F32" s="3">
        <v>90</v>
      </c>
      <c r="G32" s="3">
        <f t="shared" si="1"/>
        <v>-7</v>
      </c>
      <c r="H32" s="3">
        <f t="shared" si="0"/>
        <v>5.0292189002624195</v>
      </c>
      <c r="I32" s="3">
        <f t="shared" si="2"/>
        <v>144.70210735043062</v>
      </c>
      <c r="L32" s="3">
        <v>29</v>
      </c>
      <c r="M32" s="3" t="s">
        <v>163</v>
      </c>
      <c r="N32" s="3">
        <v>-1.5889802596822855</v>
      </c>
    </row>
    <row r="33" spans="2:9">
      <c r="B33" s="3">
        <v>30</v>
      </c>
      <c r="C33" s="3">
        <v>2</v>
      </c>
      <c r="D33" s="3">
        <v>4</v>
      </c>
      <c r="E33" s="3">
        <v>96</v>
      </c>
      <c r="F33" s="3">
        <v>82</v>
      </c>
      <c r="G33" s="3">
        <f t="shared" si="1"/>
        <v>14</v>
      </c>
      <c r="H33" s="3">
        <f t="shared" si="0"/>
        <v>14.09120415053852</v>
      </c>
      <c r="I33" s="3">
        <f t="shared" si="2"/>
        <v>8.3181970754529662E-3</v>
      </c>
    </row>
    <row r="34" spans="2:9">
      <c r="B34" s="3">
        <v>31</v>
      </c>
      <c r="C34" s="3">
        <v>8</v>
      </c>
      <c r="D34" s="3">
        <v>18</v>
      </c>
      <c r="E34" s="3">
        <v>102</v>
      </c>
      <c r="F34" s="3">
        <v>88</v>
      </c>
      <c r="G34" s="3">
        <f t="shared" si="1"/>
        <v>14</v>
      </c>
      <c r="H34" s="3">
        <f t="shared" si="0"/>
        <v>1.4789935992625174</v>
      </c>
      <c r="I34" s="3">
        <f t="shared" si="2"/>
        <v>156.775601287309</v>
      </c>
    </row>
    <row r="35" spans="2:9">
      <c r="B35" s="3">
        <v>32</v>
      </c>
      <c r="C35" s="3">
        <v>17</v>
      </c>
      <c r="D35" s="3">
        <v>14</v>
      </c>
      <c r="E35" s="3">
        <v>111</v>
      </c>
      <c r="F35" s="3">
        <v>102</v>
      </c>
      <c r="G35" s="3">
        <f t="shared" si="1"/>
        <v>9</v>
      </c>
      <c r="H35" s="3">
        <f t="shared" si="0"/>
        <v>13.379534655861239</v>
      </c>
      <c r="I35" s="3">
        <f t="shared" si="2"/>
        <v>19.180323801889617</v>
      </c>
    </row>
    <row r="36" spans="2:9">
      <c r="B36" s="3">
        <v>33</v>
      </c>
      <c r="C36" s="3">
        <v>13</v>
      </c>
      <c r="D36" s="3">
        <v>22</v>
      </c>
      <c r="E36" s="3">
        <v>117</v>
      </c>
      <c r="F36" s="3">
        <v>94</v>
      </c>
      <c r="G36" s="3">
        <f t="shared" si="1"/>
        <v>23</v>
      </c>
      <c r="H36" s="3">
        <f t="shared" si="0"/>
        <v>11.184214549648155</v>
      </c>
      <c r="I36" s="3">
        <f t="shared" si="2"/>
        <v>139.61278580874634</v>
      </c>
    </row>
    <row r="37" spans="2:9">
      <c r="B37" s="3">
        <v>34</v>
      </c>
      <c r="C37" s="3">
        <v>29</v>
      </c>
      <c r="D37" s="3">
        <v>21</v>
      </c>
      <c r="E37" s="3">
        <v>90</v>
      </c>
      <c r="F37" s="3">
        <v>76</v>
      </c>
      <c r="G37" s="3">
        <f t="shared" si="1"/>
        <v>14</v>
      </c>
      <c r="H37" s="3">
        <f t="shared" si="0"/>
        <v>0.89456282115105212</v>
      </c>
      <c r="I37" s="3">
        <f t="shared" si="2"/>
        <v>171.75248364875628</v>
      </c>
    </row>
    <row r="38" spans="2:9">
      <c r="B38" s="3">
        <v>35</v>
      </c>
      <c r="C38" s="3">
        <v>1</v>
      </c>
      <c r="D38" s="3">
        <v>15</v>
      </c>
      <c r="E38" s="3">
        <v>90</v>
      </c>
      <c r="F38" s="3">
        <v>83</v>
      </c>
      <c r="G38" s="3">
        <f t="shared" si="1"/>
        <v>7</v>
      </c>
      <c r="H38" s="3">
        <f t="shared" si="0"/>
        <v>0.7898407782879624</v>
      </c>
      <c r="I38" s="3">
        <f t="shared" si="2"/>
        <v>38.566077559015064</v>
      </c>
    </row>
    <row r="39" spans="2:9">
      <c r="B39" s="3">
        <v>36</v>
      </c>
      <c r="C39" s="3">
        <v>5</v>
      </c>
      <c r="D39" s="3">
        <v>20</v>
      </c>
      <c r="E39" s="3">
        <v>69</v>
      </c>
      <c r="F39" s="3">
        <v>99</v>
      </c>
      <c r="G39" s="3">
        <f t="shared" si="1"/>
        <v>-30</v>
      </c>
      <c r="H39" s="3">
        <f t="shared" si="0"/>
        <v>-1.1742171620824271</v>
      </c>
      <c r="I39" s="3">
        <f t="shared" si="2"/>
        <v>830.92575621878325</v>
      </c>
    </row>
    <row r="40" spans="2:9">
      <c r="B40" s="3">
        <v>37</v>
      </c>
      <c r="C40" s="3">
        <v>18</v>
      </c>
      <c r="D40" s="3">
        <v>3</v>
      </c>
      <c r="E40" s="3">
        <v>95</v>
      </c>
      <c r="F40" s="3">
        <v>85</v>
      </c>
      <c r="G40" s="3">
        <f t="shared" si="1"/>
        <v>10</v>
      </c>
      <c r="H40" s="3">
        <f t="shared" si="0"/>
        <v>5.9511062008987192</v>
      </c>
      <c r="I40" s="3">
        <f t="shared" si="2"/>
        <v>16.393540996400802</v>
      </c>
    </row>
    <row r="41" spans="2:9">
      <c r="B41" s="3">
        <v>38</v>
      </c>
      <c r="C41" s="3">
        <v>4</v>
      </c>
      <c r="D41" s="3">
        <v>19</v>
      </c>
      <c r="E41" s="3">
        <v>84</v>
      </c>
      <c r="F41" s="3">
        <v>79</v>
      </c>
      <c r="G41" s="3">
        <f t="shared" si="1"/>
        <v>5</v>
      </c>
      <c r="H41" s="3">
        <f t="shared" si="0"/>
        <v>-1.0112756193478818</v>
      </c>
      <c r="I41" s="3">
        <f t="shared" si="2"/>
        <v>36.135434571766261</v>
      </c>
    </row>
    <row r="42" spans="2:9">
      <c r="B42" s="3">
        <v>39</v>
      </c>
      <c r="C42" s="3">
        <v>10</v>
      </c>
      <c r="D42" s="3">
        <v>17</v>
      </c>
      <c r="E42" s="3">
        <v>88</v>
      </c>
      <c r="F42" s="3">
        <v>90</v>
      </c>
      <c r="G42" s="3">
        <f t="shared" si="1"/>
        <v>-2</v>
      </c>
      <c r="H42" s="3">
        <f t="shared" si="0"/>
        <v>-4.2409408761799012</v>
      </c>
      <c r="I42" s="3">
        <f t="shared" si="2"/>
        <v>5.0218160105339438</v>
      </c>
    </row>
    <row r="43" spans="2:9">
      <c r="B43" s="3">
        <v>40</v>
      </c>
      <c r="C43" s="3">
        <v>16</v>
      </c>
      <c r="D43" s="3">
        <v>2</v>
      </c>
      <c r="E43" s="3">
        <v>105</v>
      </c>
      <c r="F43" s="3">
        <v>99</v>
      </c>
      <c r="G43" s="3">
        <f t="shared" si="1"/>
        <v>6</v>
      </c>
      <c r="H43" s="3">
        <f t="shared" si="0"/>
        <v>0.51856000578659733</v>
      </c>
      <c r="I43" s="3">
        <f t="shared" si="2"/>
        <v>30.046184410162233</v>
      </c>
    </row>
    <row r="44" spans="2:9">
      <c r="B44" s="3">
        <v>41</v>
      </c>
      <c r="C44" s="3">
        <v>7</v>
      </c>
      <c r="D44" s="3">
        <v>24</v>
      </c>
      <c r="E44" s="3">
        <v>94</v>
      </c>
      <c r="F44" s="3">
        <v>106</v>
      </c>
      <c r="G44" s="3">
        <f t="shared" si="1"/>
        <v>-12</v>
      </c>
      <c r="H44" s="3">
        <f t="shared" si="0"/>
        <v>-9.338601706913602</v>
      </c>
      <c r="I44" s="3">
        <f t="shared" si="2"/>
        <v>7.083040874443193</v>
      </c>
    </row>
    <row r="45" spans="2:9">
      <c r="B45" s="3">
        <v>42</v>
      </c>
      <c r="C45" s="3">
        <v>26</v>
      </c>
      <c r="D45" s="3">
        <v>28</v>
      </c>
      <c r="E45" s="3">
        <v>74</v>
      </c>
      <c r="F45" s="3">
        <v>91</v>
      </c>
      <c r="G45" s="3">
        <f t="shared" si="1"/>
        <v>-17</v>
      </c>
      <c r="H45" s="3">
        <f t="shared" si="0"/>
        <v>4.8078960406046631</v>
      </c>
      <c r="I45" s="3">
        <f t="shared" si="2"/>
        <v>475.58432971782059</v>
      </c>
    </row>
    <row r="46" spans="2:9">
      <c r="B46" s="3">
        <v>43</v>
      </c>
      <c r="C46" s="3">
        <v>23</v>
      </c>
      <c r="D46" s="3">
        <v>25</v>
      </c>
      <c r="E46" s="3">
        <v>90</v>
      </c>
      <c r="F46" s="3">
        <v>106</v>
      </c>
      <c r="G46" s="3">
        <f t="shared" si="1"/>
        <v>-16</v>
      </c>
      <c r="H46" s="3">
        <f t="shared" si="0"/>
        <v>8.6216774130516427E-2</v>
      </c>
      <c r="I46" s="3">
        <f t="shared" si="2"/>
        <v>258.76637010431801</v>
      </c>
    </row>
    <row r="47" spans="2:9">
      <c r="B47" s="3">
        <v>44</v>
      </c>
      <c r="C47" s="3">
        <v>12</v>
      </c>
      <c r="D47" s="3">
        <v>9</v>
      </c>
      <c r="E47" s="3">
        <v>108</v>
      </c>
      <c r="F47" s="3">
        <v>110</v>
      </c>
      <c r="G47" s="3">
        <f t="shared" si="1"/>
        <v>-2</v>
      </c>
      <c r="H47" s="3">
        <f t="shared" si="0"/>
        <v>8.0634848861502757</v>
      </c>
      <c r="I47" s="3">
        <f t="shared" si="2"/>
        <v>101.27372805377503</v>
      </c>
    </row>
    <row r="48" spans="2:9">
      <c r="B48" s="3">
        <v>45</v>
      </c>
      <c r="C48" s="3">
        <v>27</v>
      </c>
      <c r="D48" s="3">
        <v>11</v>
      </c>
      <c r="E48" s="3">
        <v>113</v>
      </c>
      <c r="F48" s="3">
        <v>100</v>
      </c>
      <c r="G48" s="3">
        <f t="shared" si="1"/>
        <v>13</v>
      </c>
      <c r="H48" s="3">
        <f t="shared" si="0"/>
        <v>2.4907329112108392</v>
      </c>
      <c r="I48" s="3">
        <f t="shared" si="2"/>
        <v>110.444694743507</v>
      </c>
    </row>
    <row r="49" spans="2:9">
      <c r="B49" s="3">
        <v>46</v>
      </c>
      <c r="C49" s="3">
        <v>8</v>
      </c>
      <c r="D49" s="3">
        <v>29</v>
      </c>
      <c r="E49" s="3">
        <v>100</v>
      </c>
      <c r="F49" s="3">
        <v>78</v>
      </c>
      <c r="G49" s="3">
        <f t="shared" si="1"/>
        <v>22</v>
      </c>
      <c r="H49" s="3">
        <f t="shared" si="0"/>
        <v>6.4182097784296541</v>
      </c>
      <c r="I49" s="3">
        <f t="shared" si="2"/>
        <v>242.79218650902524</v>
      </c>
    </row>
    <row r="50" spans="2:9">
      <c r="B50" s="3">
        <v>47</v>
      </c>
      <c r="C50" s="3">
        <v>14</v>
      </c>
      <c r="D50" s="3">
        <v>6</v>
      </c>
      <c r="E50" s="3">
        <v>85</v>
      </c>
      <c r="F50" s="3">
        <v>94</v>
      </c>
      <c r="G50" s="3">
        <f t="shared" si="1"/>
        <v>-9</v>
      </c>
      <c r="H50" s="3">
        <f t="shared" si="0"/>
        <v>-7.946593235480659</v>
      </c>
      <c r="I50" s="3">
        <f t="shared" si="2"/>
        <v>1.1096658115351064</v>
      </c>
    </row>
    <row r="51" spans="2:9">
      <c r="B51" s="3">
        <v>48</v>
      </c>
      <c r="C51" s="3">
        <v>22</v>
      </c>
      <c r="D51" s="3">
        <v>10</v>
      </c>
      <c r="E51" s="3">
        <v>100</v>
      </c>
      <c r="F51" s="3">
        <v>103</v>
      </c>
      <c r="G51" s="3">
        <f t="shared" si="1"/>
        <v>-3</v>
      </c>
      <c r="H51" s="3">
        <f t="shared" si="0"/>
        <v>7.3658099764208202</v>
      </c>
      <c r="I51" s="3">
        <f t="shared" si="2"/>
        <v>107.4500164672654</v>
      </c>
    </row>
    <row r="52" spans="2:9">
      <c r="B52" s="3">
        <v>49</v>
      </c>
      <c r="C52" s="3">
        <v>24</v>
      </c>
      <c r="D52" s="3">
        <v>25</v>
      </c>
      <c r="E52" s="3">
        <v>103</v>
      </c>
      <c r="F52" s="3">
        <v>83</v>
      </c>
      <c r="G52" s="3">
        <f t="shared" si="1"/>
        <v>20</v>
      </c>
      <c r="H52" s="3">
        <f t="shared" si="0"/>
        <v>4.3797807500547528</v>
      </c>
      <c r="I52" s="3">
        <f t="shared" si="2"/>
        <v>243.99124941636006</v>
      </c>
    </row>
    <row r="53" spans="2:9">
      <c r="B53" s="3">
        <v>50</v>
      </c>
      <c r="C53" s="3">
        <v>9</v>
      </c>
      <c r="D53" s="3">
        <v>23</v>
      </c>
      <c r="E53" s="3">
        <v>96</v>
      </c>
      <c r="F53" s="3">
        <v>86</v>
      </c>
      <c r="G53" s="3">
        <f t="shared" si="1"/>
        <v>10</v>
      </c>
      <c r="H53" s="3">
        <f t="shared" si="0"/>
        <v>-4.6496888093819031</v>
      </c>
      <c r="I53" s="3">
        <f t="shared" si="2"/>
        <v>214.61338221172937</v>
      </c>
    </row>
    <row r="54" spans="2:9">
      <c r="B54" s="3">
        <v>51</v>
      </c>
      <c r="C54" s="3">
        <v>13</v>
      </c>
      <c r="D54" s="3">
        <v>28</v>
      </c>
      <c r="E54" s="3">
        <v>100</v>
      </c>
      <c r="F54" s="3">
        <v>96</v>
      </c>
      <c r="G54" s="3">
        <f t="shared" si="1"/>
        <v>4</v>
      </c>
      <c r="H54" s="3">
        <f t="shared" si="0"/>
        <v>9.4487747154094439</v>
      </c>
      <c r="I54" s="3">
        <f t="shared" si="2"/>
        <v>29.689145899285265</v>
      </c>
    </row>
    <row r="55" spans="2:9">
      <c r="B55" s="3">
        <v>52</v>
      </c>
      <c r="C55" s="3">
        <v>20</v>
      </c>
      <c r="D55" s="3">
        <v>26</v>
      </c>
      <c r="E55" s="3">
        <v>119</v>
      </c>
      <c r="F55" s="3">
        <v>123</v>
      </c>
      <c r="G55" s="3">
        <f t="shared" si="1"/>
        <v>-4</v>
      </c>
      <c r="H55" s="3">
        <f t="shared" si="0"/>
        <v>1.4533881198361653</v>
      </c>
      <c r="I55" s="3">
        <f t="shared" si="2"/>
        <v>29.739441985570227</v>
      </c>
    </row>
    <row r="56" spans="2:9">
      <c r="B56" s="3">
        <v>53</v>
      </c>
      <c r="C56" s="3">
        <v>12</v>
      </c>
      <c r="D56" s="3">
        <v>1</v>
      </c>
      <c r="E56" s="3">
        <v>109</v>
      </c>
      <c r="F56" s="3">
        <v>86</v>
      </c>
      <c r="G56" s="3">
        <f t="shared" si="1"/>
        <v>23</v>
      </c>
      <c r="H56" s="3">
        <f t="shared" si="0"/>
        <v>7.6928166220553775</v>
      </c>
      <c r="I56" s="3">
        <f t="shared" si="2"/>
        <v>234.30986296602413</v>
      </c>
    </row>
    <row r="57" spans="2:9">
      <c r="B57" s="3">
        <v>54</v>
      </c>
      <c r="C57" s="3">
        <v>5</v>
      </c>
      <c r="D57" s="3">
        <v>24</v>
      </c>
      <c r="E57" s="3">
        <v>99</v>
      </c>
      <c r="F57" s="3">
        <v>115</v>
      </c>
      <c r="G57" s="3">
        <f t="shared" si="1"/>
        <v>-16</v>
      </c>
      <c r="H57" s="3">
        <f t="shared" si="0"/>
        <v>-7.6832839625996456</v>
      </c>
      <c r="I57" s="3">
        <f t="shared" si="2"/>
        <v>69.167765646752258</v>
      </c>
    </row>
    <row r="58" spans="2:9">
      <c r="B58" s="3">
        <v>55</v>
      </c>
      <c r="C58" s="3">
        <v>21</v>
      </c>
      <c r="D58" s="3">
        <v>11</v>
      </c>
      <c r="E58" s="3">
        <v>77</v>
      </c>
      <c r="F58" s="3">
        <v>87</v>
      </c>
      <c r="G58" s="3">
        <f t="shared" si="1"/>
        <v>-10</v>
      </c>
      <c r="H58" s="3">
        <f t="shared" si="0"/>
        <v>4.0723989660637248</v>
      </c>
      <c r="I58" s="3">
        <f t="shared" si="2"/>
        <v>198.0324126600714</v>
      </c>
    </row>
    <row r="59" spans="2:9">
      <c r="B59" s="3">
        <v>56</v>
      </c>
      <c r="C59" s="3">
        <v>15</v>
      </c>
      <c r="D59" s="3">
        <v>26</v>
      </c>
      <c r="E59" s="3">
        <v>87</v>
      </c>
      <c r="F59" s="3">
        <v>85</v>
      </c>
      <c r="G59" s="3">
        <f t="shared" si="1"/>
        <v>2</v>
      </c>
      <c r="H59" s="3">
        <f t="shared" si="0"/>
        <v>-1.3999703791458198</v>
      </c>
      <c r="I59" s="3">
        <f t="shared" si="2"/>
        <v>11.559798579068969</v>
      </c>
    </row>
    <row r="60" spans="2:9">
      <c r="B60" s="3">
        <v>57</v>
      </c>
      <c r="C60" s="3">
        <v>17</v>
      </c>
      <c r="D60" s="3">
        <v>19</v>
      </c>
      <c r="E60" s="3">
        <v>104</v>
      </c>
      <c r="F60" s="3">
        <v>94</v>
      </c>
      <c r="G60" s="3">
        <f t="shared" si="1"/>
        <v>10</v>
      </c>
      <c r="H60" s="3">
        <f t="shared" si="0"/>
        <v>10.807469789059766</v>
      </c>
      <c r="I60" s="3">
        <f t="shared" si="2"/>
        <v>0.65200746024422329</v>
      </c>
    </row>
    <row r="61" spans="2:9">
      <c r="B61" s="3">
        <v>58</v>
      </c>
      <c r="C61" s="3">
        <v>25</v>
      </c>
      <c r="D61" s="3">
        <v>20</v>
      </c>
      <c r="E61" s="3">
        <v>104</v>
      </c>
      <c r="F61" s="3">
        <v>89</v>
      </c>
      <c r="G61" s="3">
        <f t="shared" si="1"/>
        <v>15</v>
      </c>
      <c r="H61" s="3">
        <f t="shared" si="0"/>
        <v>8.8376462876244428</v>
      </c>
      <c r="I61" s="3">
        <f t="shared" si="2"/>
        <v>37.974603276428809</v>
      </c>
    </row>
    <row r="62" spans="2:9">
      <c r="B62" s="3">
        <v>59</v>
      </c>
      <c r="C62" s="3">
        <v>10</v>
      </c>
      <c r="D62" s="3">
        <v>7</v>
      </c>
      <c r="E62" s="3">
        <v>99</v>
      </c>
      <c r="F62" s="3">
        <v>93</v>
      </c>
      <c r="G62" s="3">
        <f t="shared" si="1"/>
        <v>6</v>
      </c>
      <c r="H62" s="3">
        <f t="shared" si="0"/>
        <v>4.2379015282009664</v>
      </c>
      <c r="I62" s="3">
        <f t="shared" si="2"/>
        <v>3.1049910243164893</v>
      </c>
    </row>
    <row r="63" spans="2:9">
      <c r="B63" s="3">
        <v>60</v>
      </c>
      <c r="C63" s="3">
        <v>6</v>
      </c>
      <c r="D63" s="3">
        <v>3</v>
      </c>
      <c r="E63" s="3">
        <v>110</v>
      </c>
      <c r="F63" s="3">
        <v>92</v>
      </c>
      <c r="G63" s="3">
        <f t="shared" si="1"/>
        <v>18</v>
      </c>
      <c r="H63" s="3">
        <f t="shared" si="0"/>
        <v>7.1711837417965816</v>
      </c>
      <c r="I63" s="3">
        <f t="shared" si="2"/>
        <v>117.26326155393066</v>
      </c>
    </row>
    <row r="64" spans="2:9">
      <c r="B64" s="3">
        <v>61</v>
      </c>
      <c r="C64" s="3">
        <v>22</v>
      </c>
      <c r="D64" s="3">
        <v>14</v>
      </c>
      <c r="E64" s="3">
        <v>113</v>
      </c>
      <c r="F64" s="3">
        <v>101</v>
      </c>
      <c r="G64" s="3">
        <f t="shared" si="1"/>
        <v>12</v>
      </c>
      <c r="H64" s="3">
        <f t="shared" si="0"/>
        <v>9.7960435189401807</v>
      </c>
      <c r="I64" s="3">
        <f t="shared" si="2"/>
        <v>4.8574241704055821</v>
      </c>
    </row>
    <row r="65" spans="2:9">
      <c r="B65" s="3">
        <v>62</v>
      </c>
      <c r="C65" s="3">
        <v>23</v>
      </c>
      <c r="D65" s="3">
        <v>28</v>
      </c>
      <c r="E65" s="3">
        <v>101</v>
      </c>
      <c r="F65" s="3">
        <v>83</v>
      </c>
      <c r="G65" s="3">
        <f t="shared" si="1"/>
        <v>18</v>
      </c>
      <c r="H65" s="3">
        <f t="shared" si="0"/>
        <v>5.1226068664528226</v>
      </c>
      <c r="I65" s="3">
        <f t="shared" si="2"/>
        <v>165.82725391592797</v>
      </c>
    </row>
    <row r="66" spans="2:9">
      <c r="B66" s="3">
        <v>63</v>
      </c>
      <c r="C66" s="3">
        <v>27</v>
      </c>
      <c r="D66" s="3">
        <v>9</v>
      </c>
      <c r="E66" s="3">
        <v>109</v>
      </c>
      <c r="F66" s="3">
        <v>92</v>
      </c>
      <c r="G66" s="3">
        <f t="shared" si="1"/>
        <v>17</v>
      </c>
      <c r="H66" s="3">
        <f t="shared" si="0"/>
        <v>7.4317499406478422</v>
      </c>
      <c r="I66" s="3">
        <f t="shared" si="2"/>
        <v>91.551409198292575</v>
      </c>
    </row>
    <row r="67" spans="2:9">
      <c r="B67" s="3">
        <v>64</v>
      </c>
      <c r="C67" s="3">
        <v>2</v>
      </c>
      <c r="D67" s="3">
        <v>29</v>
      </c>
      <c r="E67" s="3">
        <v>104</v>
      </c>
      <c r="F67" s="3">
        <v>95</v>
      </c>
      <c r="G67" s="3">
        <f t="shared" si="1"/>
        <v>9</v>
      </c>
      <c r="H67" s="3">
        <f t="shared" si="0"/>
        <v>7.1563336454144739</v>
      </c>
      <c r="I67" s="3">
        <f t="shared" si="2"/>
        <v>3.399105627030683</v>
      </c>
    </row>
    <row r="68" spans="2:9">
      <c r="B68" s="3">
        <v>65</v>
      </c>
      <c r="C68" s="3">
        <v>19</v>
      </c>
      <c r="D68" s="3">
        <v>5</v>
      </c>
      <c r="E68" s="3">
        <v>82</v>
      </c>
      <c r="F68" s="3">
        <v>64</v>
      </c>
      <c r="G68" s="3">
        <f t="shared" si="1"/>
        <v>18</v>
      </c>
      <c r="H68" s="3">
        <f t="shared" ref="H68:H131" si="3">home_edge+VLOOKUP(C68,lookup,3)-VLOOKUP(D68,lookup,3)</f>
        <v>2.7244151081691208</v>
      </c>
      <c r="I68" s="3">
        <f t="shared" si="2"/>
        <v>233.34349378753183</v>
      </c>
    </row>
    <row r="69" spans="2:9">
      <c r="B69" s="3">
        <v>66</v>
      </c>
      <c r="C69" s="3">
        <v>11</v>
      </c>
      <c r="D69" s="3">
        <v>24</v>
      </c>
      <c r="E69" s="3">
        <v>116</v>
      </c>
      <c r="F69" s="3">
        <v>104</v>
      </c>
      <c r="G69" s="3">
        <f t="shared" ref="G69:G132" si="4">E69-F69</f>
        <v>12</v>
      </c>
      <c r="H69" s="3">
        <f t="shared" si="3"/>
        <v>-4.0022357558691368</v>
      </c>
      <c r="I69" s="3">
        <f t="shared" ref="I69:I132" si="5">(G69-H69)^2</f>
        <v>256.07154918641669</v>
      </c>
    </row>
    <row r="70" spans="2:9">
      <c r="B70" s="3">
        <v>67</v>
      </c>
      <c r="C70" s="3">
        <v>4</v>
      </c>
      <c r="D70" s="3">
        <v>8</v>
      </c>
      <c r="E70" s="3">
        <v>73</v>
      </c>
      <c r="F70" s="3">
        <v>97</v>
      </c>
      <c r="G70" s="3">
        <f t="shared" si="4"/>
        <v>-24</v>
      </c>
      <c r="H70" s="3">
        <f t="shared" si="3"/>
        <v>-6.6447200463917238</v>
      </c>
      <c r="I70" s="3">
        <f t="shared" si="5"/>
        <v>301.20574226811721</v>
      </c>
    </row>
    <row r="71" spans="2:9">
      <c r="B71" s="3">
        <v>68</v>
      </c>
      <c r="C71" s="3">
        <v>28</v>
      </c>
      <c r="D71" s="3">
        <v>1</v>
      </c>
      <c r="E71" s="3">
        <v>96</v>
      </c>
      <c r="F71" s="3">
        <v>89</v>
      </c>
      <c r="G71" s="3">
        <f t="shared" si="4"/>
        <v>7</v>
      </c>
      <c r="H71" s="3">
        <f t="shared" si="3"/>
        <v>9.2189540345771483</v>
      </c>
      <c r="I71" s="3">
        <f t="shared" si="5"/>
        <v>4.9237570075662047</v>
      </c>
    </row>
    <row r="72" spans="2:9">
      <c r="B72" s="3">
        <v>69</v>
      </c>
      <c r="C72" s="3">
        <v>12</v>
      </c>
      <c r="D72" s="3">
        <v>14</v>
      </c>
      <c r="E72" s="3">
        <v>108</v>
      </c>
      <c r="F72" s="3">
        <v>92</v>
      </c>
      <c r="G72" s="3">
        <f t="shared" si="4"/>
        <v>16</v>
      </c>
      <c r="H72" s="3">
        <f t="shared" si="3"/>
        <v>10.005345940657122</v>
      </c>
      <c r="I72" s="3">
        <f t="shared" si="5"/>
        <v>35.935877291196043</v>
      </c>
    </row>
    <row r="73" spans="2:9">
      <c r="B73" s="3">
        <v>70</v>
      </c>
      <c r="C73" s="3">
        <v>3</v>
      </c>
      <c r="D73" s="3">
        <v>25</v>
      </c>
      <c r="E73" s="3">
        <v>95</v>
      </c>
      <c r="F73" s="3">
        <v>105</v>
      </c>
      <c r="G73" s="3">
        <f t="shared" si="4"/>
        <v>-10</v>
      </c>
      <c r="H73" s="3">
        <f t="shared" si="3"/>
        <v>-2.3757434774931676</v>
      </c>
      <c r="I73" s="3">
        <f t="shared" si="5"/>
        <v>58.12928752098798</v>
      </c>
    </row>
    <row r="74" spans="2:9">
      <c r="B74" s="3">
        <v>71</v>
      </c>
      <c r="C74" s="3">
        <v>18</v>
      </c>
      <c r="D74" s="3">
        <v>26</v>
      </c>
      <c r="E74" s="3">
        <v>106</v>
      </c>
      <c r="F74" s="3">
        <v>94</v>
      </c>
      <c r="G74" s="3">
        <f t="shared" si="4"/>
        <v>12</v>
      </c>
      <c r="H74" s="3">
        <f t="shared" si="3"/>
        <v>3.8038567751231946</v>
      </c>
      <c r="I74" s="3">
        <f t="shared" si="5"/>
        <v>67.17676376269398</v>
      </c>
    </row>
    <row r="75" spans="2:9">
      <c r="B75" s="3">
        <v>72</v>
      </c>
      <c r="C75" s="3">
        <v>17</v>
      </c>
      <c r="D75" s="3">
        <v>4</v>
      </c>
      <c r="E75" s="3">
        <v>127</v>
      </c>
      <c r="F75" s="3">
        <v>74</v>
      </c>
      <c r="G75" s="3">
        <f t="shared" si="4"/>
        <v>53</v>
      </c>
      <c r="H75" s="3">
        <f t="shared" si="3"/>
        <v>15.172925526988635</v>
      </c>
      <c r="I75" s="3">
        <f t="shared" si="5"/>
        <v>1430.8875631867479</v>
      </c>
    </row>
    <row r="76" spans="2:9">
      <c r="B76" s="3">
        <v>73</v>
      </c>
      <c r="C76" s="3">
        <v>16</v>
      </c>
      <c r="D76" s="3">
        <v>15</v>
      </c>
      <c r="E76" s="3">
        <v>86</v>
      </c>
      <c r="F76" s="3">
        <v>82</v>
      </c>
      <c r="G76" s="3">
        <f t="shared" si="4"/>
        <v>4</v>
      </c>
      <c r="H76" s="3">
        <f t="shared" si="3"/>
        <v>4.5853245077219604</v>
      </c>
      <c r="I76" s="3">
        <f t="shared" si="5"/>
        <v>0.34260477933995531</v>
      </c>
    </row>
    <row r="77" spans="2:9">
      <c r="B77" s="3">
        <v>74</v>
      </c>
      <c r="C77" s="3">
        <v>6</v>
      </c>
      <c r="D77" s="3">
        <v>7</v>
      </c>
      <c r="E77" s="3">
        <v>105</v>
      </c>
      <c r="F77" s="3">
        <v>91</v>
      </c>
      <c r="G77" s="3">
        <f t="shared" si="4"/>
        <v>14</v>
      </c>
      <c r="H77" s="3">
        <f t="shared" si="3"/>
        <v>13.108441339743253</v>
      </c>
      <c r="I77" s="3">
        <f t="shared" si="5"/>
        <v>0.79487684467880548</v>
      </c>
    </row>
    <row r="78" spans="2:9">
      <c r="B78" s="3">
        <v>75</v>
      </c>
      <c r="C78" s="3">
        <v>10</v>
      </c>
      <c r="D78" s="3">
        <v>21</v>
      </c>
      <c r="E78" s="3">
        <v>77</v>
      </c>
      <c r="F78" s="3">
        <v>72</v>
      </c>
      <c r="G78" s="3">
        <f t="shared" si="4"/>
        <v>5</v>
      </c>
      <c r="H78" s="3">
        <f t="shared" si="3"/>
        <v>-1.8166832703262361</v>
      </c>
      <c r="I78" s="3">
        <f t="shared" si="5"/>
        <v>46.467170807945593</v>
      </c>
    </row>
    <row r="79" spans="2:9">
      <c r="B79" s="3">
        <v>76</v>
      </c>
      <c r="C79" s="3">
        <v>22</v>
      </c>
      <c r="D79" s="3">
        <v>1</v>
      </c>
      <c r="E79" s="3">
        <v>108</v>
      </c>
      <c r="F79" s="3">
        <v>80</v>
      </c>
      <c r="G79" s="3">
        <f t="shared" si="4"/>
        <v>28</v>
      </c>
      <c r="H79" s="3">
        <f t="shared" si="3"/>
        <v>7.4835142003384361</v>
      </c>
      <c r="I79" s="3">
        <f t="shared" si="5"/>
        <v>420.92618956771457</v>
      </c>
    </row>
    <row r="80" spans="2:9">
      <c r="B80" s="3">
        <v>77</v>
      </c>
      <c r="C80" s="3">
        <v>23</v>
      </c>
      <c r="D80" s="3">
        <v>12</v>
      </c>
      <c r="E80" s="3">
        <v>119</v>
      </c>
      <c r="F80" s="3">
        <v>101</v>
      </c>
      <c r="G80" s="3">
        <f t="shared" si="4"/>
        <v>18</v>
      </c>
      <c r="H80" s="3">
        <f t="shared" si="3"/>
        <v>6.6487442789745934</v>
      </c>
      <c r="I80" s="3">
        <f t="shared" si="5"/>
        <v>128.85100644411202</v>
      </c>
    </row>
    <row r="81" spans="2:9">
      <c r="B81" s="3">
        <v>78</v>
      </c>
      <c r="C81" s="3">
        <v>11</v>
      </c>
      <c r="D81" s="3">
        <v>19</v>
      </c>
      <c r="E81" s="3">
        <v>103</v>
      </c>
      <c r="F81" s="3">
        <v>95</v>
      </c>
      <c r="G81" s="3">
        <f t="shared" si="4"/>
        <v>8</v>
      </c>
      <c r="H81" s="3">
        <f t="shared" si="3"/>
        <v>7.6649933357233646</v>
      </c>
      <c r="I81" s="3">
        <f t="shared" si="5"/>
        <v>0.1122294651097583</v>
      </c>
    </row>
    <row r="82" spans="2:9">
      <c r="B82" s="3">
        <v>79</v>
      </c>
      <c r="C82" s="3">
        <v>29</v>
      </c>
      <c r="D82" s="3">
        <v>9</v>
      </c>
      <c r="E82" s="3">
        <v>100</v>
      </c>
      <c r="F82" s="3">
        <v>109</v>
      </c>
      <c r="G82" s="3">
        <f t="shared" si="4"/>
        <v>-9</v>
      </c>
      <c r="H82" s="3">
        <f t="shared" si="3"/>
        <v>6.553798698070791</v>
      </c>
      <c r="I82" s="3">
        <f t="shared" si="5"/>
        <v>241.92065394010862</v>
      </c>
    </row>
    <row r="83" spans="2:9">
      <c r="B83" s="3">
        <v>80</v>
      </c>
      <c r="C83" s="3">
        <v>2</v>
      </c>
      <c r="D83" s="3">
        <v>26</v>
      </c>
      <c r="E83" s="3">
        <v>104</v>
      </c>
      <c r="F83" s="3">
        <v>94</v>
      </c>
      <c r="G83" s="3">
        <f t="shared" si="4"/>
        <v>10</v>
      </c>
      <c r="H83" s="3">
        <f t="shared" si="3"/>
        <v>2.6667941227895433</v>
      </c>
      <c r="I83" s="3">
        <f t="shared" si="5"/>
        <v>53.775908437553987</v>
      </c>
    </row>
    <row r="84" spans="2:9">
      <c r="B84" s="3">
        <v>81</v>
      </c>
      <c r="C84" s="3">
        <v>20</v>
      </c>
      <c r="D84" s="3">
        <v>24</v>
      </c>
      <c r="E84" s="3">
        <v>115</v>
      </c>
      <c r="F84" s="3">
        <v>105</v>
      </c>
      <c r="G84" s="3">
        <f t="shared" si="4"/>
        <v>10</v>
      </c>
      <c r="H84" s="3">
        <f t="shared" si="3"/>
        <v>-3.1548866819362296</v>
      </c>
      <c r="I84" s="3">
        <f t="shared" si="5"/>
        <v>173.05104361458319</v>
      </c>
    </row>
    <row r="85" spans="2:9">
      <c r="B85" s="3">
        <v>82</v>
      </c>
      <c r="C85" s="3">
        <v>7</v>
      </c>
      <c r="D85" s="3">
        <v>10</v>
      </c>
      <c r="E85" s="3">
        <v>108</v>
      </c>
      <c r="F85" s="3">
        <v>81</v>
      </c>
      <c r="G85" s="3">
        <f t="shared" si="4"/>
        <v>27</v>
      </c>
      <c r="H85" s="3">
        <f t="shared" si="3"/>
        <v>2.4704587089610111</v>
      </c>
      <c r="I85" s="3">
        <f t="shared" si="5"/>
        <v>601.6983959487867</v>
      </c>
    </row>
    <row r="86" spans="2:9">
      <c r="B86" s="3">
        <v>83</v>
      </c>
      <c r="C86" s="3">
        <v>13</v>
      </c>
      <c r="D86" s="3">
        <v>14</v>
      </c>
      <c r="E86" s="3">
        <v>110</v>
      </c>
      <c r="F86" s="3">
        <v>86</v>
      </c>
      <c r="G86" s="3">
        <f t="shared" si="4"/>
        <v>24</v>
      </c>
      <c r="H86" s="3">
        <f t="shared" si="3"/>
        <v>17.626077950007346</v>
      </c>
      <c r="I86" s="3">
        <f t="shared" si="5"/>
        <v>40.626882299382558</v>
      </c>
    </row>
    <row r="87" spans="2:9">
      <c r="B87" s="3">
        <v>84</v>
      </c>
      <c r="C87" s="3">
        <v>18</v>
      </c>
      <c r="D87" s="3">
        <v>5</v>
      </c>
      <c r="E87" s="3">
        <v>87</v>
      </c>
      <c r="F87" s="3">
        <v>84</v>
      </c>
      <c r="G87" s="3">
        <f t="shared" si="4"/>
        <v>3</v>
      </c>
      <c r="H87" s="3">
        <f t="shared" si="3"/>
        <v>10.233046054531433</v>
      </c>
      <c r="I87" s="3">
        <f t="shared" si="5"/>
        <v>52.316955226972738</v>
      </c>
    </row>
    <row r="88" spans="2:9">
      <c r="B88" s="3">
        <v>85</v>
      </c>
      <c r="C88" s="3">
        <v>15</v>
      </c>
      <c r="D88" s="3">
        <v>24</v>
      </c>
      <c r="E88" s="3">
        <v>75</v>
      </c>
      <c r="F88" s="3">
        <v>90</v>
      </c>
      <c r="G88" s="3">
        <f t="shared" si="4"/>
        <v>-15</v>
      </c>
      <c r="H88" s="3">
        <f t="shared" si="3"/>
        <v>-6.0082451809182142</v>
      </c>
      <c r="I88" s="3">
        <f t="shared" si="5"/>
        <v>80.851654726480518</v>
      </c>
    </row>
    <row r="89" spans="2:9">
      <c r="B89" s="3">
        <v>86</v>
      </c>
      <c r="C89" s="3">
        <v>19</v>
      </c>
      <c r="D89" s="3">
        <v>9</v>
      </c>
      <c r="E89" s="3">
        <v>71</v>
      </c>
      <c r="F89" s="3">
        <v>90</v>
      </c>
      <c r="G89" s="3">
        <f t="shared" si="4"/>
        <v>-19</v>
      </c>
      <c r="H89" s="3">
        <f t="shared" si="3"/>
        <v>3.9843839308756146</v>
      </c>
      <c r="I89" s="3">
        <f t="shared" si="5"/>
        <v>528.28190468189325</v>
      </c>
    </row>
    <row r="90" spans="2:9">
      <c r="B90" s="3">
        <v>87</v>
      </c>
      <c r="C90" s="3">
        <v>11</v>
      </c>
      <c r="D90" s="3">
        <v>23</v>
      </c>
      <c r="E90" s="3">
        <v>105</v>
      </c>
      <c r="F90" s="3">
        <v>96</v>
      </c>
      <c r="G90" s="3">
        <f t="shared" si="4"/>
        <v>9</v>
      </c>
      <c r="H90" s="3">
        <f t="shared" si="3"/>
        <v>0.29132822005509951</v>
      </c>
      <c r="I90" s="3">
        <f t="shared" si="5"/>
        <v>75.840964170808675</v>
      </c>
    </row>
    <row r="91" spans="2:9">
      <c r="B91" s="3">
        <v>88</v>
      </c>
      <c r="C91" s="3">
        <v>4</v>
      </c>
      <c r="D91" s="3">
        <v>3</v>
      </c>
      <c r="E91" s="3">
        <v>85</v>
      </c>
      <c r="F91" s="3">
        <v>89</v>
      </c>
      <c r="G91" s="3">
        <f t="shared" si="4"/>
        <v>-4</v>
      </c>
      <c r="H91" s="3">
        <f t="shared" si="3"/>
        <v>-5.9229804833924637</v>
      </c>
      <c r="I91" s="3">
        <f t="shared" si="5"/>
        <v>3.6978539395083136</v>
      </c>
    </row>
    <row r="92" spans="2:9">
      <c r="B92" s="3">
        <v>89</v>
      </c>
      <c r="C92" s="3">
        <v>25</v>
      </c>
      <c r="D92" s="3">
        <v>1</v>
      </c>
      <c r="E92" s="3">
        <v>110</v>
      </c>
      <c r="F92" s="3">
        <v>88</v>
      </c>
      <c r="G92" s="3">
        <f t="shared" si="4"/>
        <v>22</v>
      </c>
      <c r="H92" s="3">
        <f t="shared" si="3"/>
        <v>14.255344126899454</v>
      </c>
      <c r="I92" s="3">
        <f t="shared" si="5"/>
        <v>59.979694592750789</v>
      </c>
    </row>
    <row r="93" spans="2:9">
      <c r="B93" s="3">
        <v>90</v>
      </c>
      <c r="C93" s="3">
        <v>6</v>
      </c>
      <c r="D93" s="3">
        <v>21</v>
      </c>
      <c r="E93" s="3">
        <v>91</v>
      </c>
      <c r="F93" s="3">
        <v>98</v>
      </c>
      <c r="G93" s="3">
        <f t="shared" si="4"/>
        <v>-7</v>
      </c>
      <c r="H93" s="3">
        <f t="shared" si="3"/>
        <v>7.0538565412160512</v>
      </c>
      <c r="I93" s="3">
        <f t="shared" si="5"/>
        <v>197.5108836810812</v>
      </c>
    </row>
    <row r="94" spans="2:9">
      <c r="B94" s="3">
        <v>91</v>
      </c>
      <c r="C94" s="3">
        <v>16</v>
      </c>
      <c r="D94" s="3">
        <v>17</v>
      </c>
      <c r="E94" s="3">
        <v>82</v>
      </c>
      <c r="F94" s="3">
        <v>98</v>
      </c>
      <c r="G94" s="3">
        <f t="shared" si="4"/>
        <v>-16</v>
      </c>
      <c r="H94" s="3">
        <f t="shared" si="3"/>
        <v>-0.56316137066351901</v>
      </c>
      <c r="I94" s="3">
        <f t="shared" si="5"/>
        <v>238.29598686817502</v>
      </c>
    </row>
    <row r="95" spans="2:9">
      <c r="B95" s="3">
        <v>92</v>
      </c>
      <c r="C95" s="3">
        <v>28</v>
      </c>
      <c r="D95" s="3">
        <v>27</v>
      </c>
      <c r="E95" s="3">
        <v>96</v>
      </c>
      <c r="F95" s="3">
        <v>117</v>
      </c>
      <c r="G95" s="3">
        <f t="shared" si="4"/>
        <v>-21</v>
      </c>
      <c r="H95" s="3">
        <f t="shared" si="3"/>
        <v>5.5120524766051924</v>
      </c>
      <c r="I95" s="3">
        <f t="shared" si="5"/>
        <v>702.88892652226741</v>
      </c>
    </row>
    <row r="96" spans="2:9">
      <c r="B96" s="3">
        <v>93</v>
      </c>
      <c r="C96" s="3">
        <v>12</v>
      </c>
      <c r="D96" s="3">
        <v>22</v>
      </c>
      <c r="E96" s="3">
        <v>111</v>
      </c>
      <c r="F96" s="3">
        <v>102</v>
      </c>
      <c r="G96" s="3">
        <f t="shared" si="4"/>
        <v>9</v>
      </c>
      <c r="H96" s="3">
        <f t="shared" si="3"/>
        <v>3.56348254029793</v>
      </c>
      <c r="I96" s="3">
        <f t="shared" si="5"/>
        <v>29.555722089645453</v>
      </c>
    </row>
    <row r="97" spans="2:9">
      <c r="B97" s="3">
        <v>94</v>
      </c>
      <c r="C97" s="3">
        <v>29</v>
      </c>
      <c r="D97" s="3">
        <v>26</v>
      </c>
      <c r="E97" s="3">
        <v>84</v>
      </c>
      <c r="F97" s="3">
        <v>99</v>
      </c>
      <c r="G97" s="3">
        <f t="shared" si="4"/>
        <v>-15</v>
      </c>
      <c r="H97" s="3">
        <f t="shared" si="3"/>
        <v>-1.1353594040439419</v>
      </c>
      <c r="I97" s="3">
        <f t="shared" si="5"/>
        <v>192.22825885503275</v>
      </c>
    </row>
    <row r="98" spans="2:9">
      <c r="B98" s="3">
        <v>95</v>
      </c>
      <c r="C98" s="3">
        <v>8</v>
      </c>
      <c r="D98" s="3">
        <v>23</v>
      </c>
      <c r="E98" s="3">
        <v>98</v>
      </c>
      <c r="F98" s="3">
        <v>100</v>
      </c>
      <c r="G98" s="3">
        <f t="shared" si="4"/>
        <v>-2</v>
      </c>
      <c r="H98" s="3">
        <f t="shared" si="3"/>
        <v>1.6139594299565645</v>
      </c>
      <c r="I98" s="3">
        <f t="shared" si="5"/>
        <v>13.060702761371976</v>
      </c>
    </row>
    <row r="99" spans="2:9">
      <c r="B99" s="3">
        <v>96</v>
      </c>
      <c r="C99" s="3">
        <v>7</v>
      </c>
      <c r="D99" s="3">
        <v>27</v>
      </c>
      <c r="E99" s="3">
        <v>96</v>
      </c>
      <c r="F99" s="3">
        <v>85</v>
      </c>
      <c r="G99" s="3">
        <f t="shared" si="4"/>
        <v>11</v>
      </c>
      <c r="H99" s="3">
        <f t="shared" si="3"/>
        <v>-1.1187386250933282</v>
      </c>
      <c r="I99" s="3">
        <f t="shared" si="5"/>
        <v>146.86382586332894</v>
      </c>
    </row>
    <row r="100" spans="2:9">
      <c r="B100" s="3">
        <v>97</v>
      </c>
      <c r="C100" s="3">
        <v>13</v>
      </c>
      <c r="D100" s="3">
        <v>20</v>
      </c>
      <c r="E100" s="3">
        <v>108</v>
      </c>
      <c r="F100" s="3">
        <v>95</v>
      </c>
      <c r="G100" s="3">
        <f t="shared" si="4"/>
        <v>13</v>
      </c>
      <c r="H100" s="3">
        <f t="shared" si="3"/>
        <v>9.8958507921305916</v>
      </c>
      <c r="I100" s="3">
        <f t="shared" si="5"/>
        <v>9.6357423047162758</v>
      </c>
    </row>
    <row r="101" spans="2:9">
      <c r="B101" s="3">
        <v>98</v>
      </c>
      <c r="C101" s="3">
        <v>14</v>
      </c>
      <c r="D101" s="3">
        <v>9</v>
      </c>
      <c r="E101" s="3">
        <v>79</v>
      </c>
      <c r="F101" s="3">
        <v>86</v>
      </c>
      <c r="G101" s="3">
        <f t="shared" si="4"/>
        <v>-7</v>
      </c>
      <c r="H101" s="3">
        <f t="shared" si="3"/>
        <v>1.4123190640741421</v>
      </c>
      <c r="I101" s="3">
        <f t="shared" si="5"/>
        <v>70.767112035785246</v>
      </c>
    </row>
    <row r="102" spans="2:9">
      <c r="B102" s="3">
        <v>99</v>
      </c>
      <c r="C102" s="3">
        <v>28</v>
      </c>
      <c r="D102" s="3">
        <v>20</v>
      </c>
      <c r="E102" s="3">
        <v>105</v>
      </c>
      <c r="F102" s="3">
        <v>98</v>
      </c>
      <c r="G102" s="3">
        <f t="shared" si="4"/>
        <v>7</v>
      </c>
      <c r="H102" s="3">
        <f t="shared" si="3"/>
        <v>3.8012561953021362</v>
      </c>
      <c r="I102" s="3">
        <f t="shared" si="5"/>
        <v>10.231961928092966</v>
      </c>
    </row>
    <row r="103" spans="2:9">
      <c r="B103" s="3">
        <v>100</v>
      </c>
      <c r="C103" s="3">
        <v>11</v>
      </c>
      <c r="D103" s="3">
        <v>18</v>
      </c>
      <c r="E103" s="3">
        <v>82</v>
      </c>
      <c r="F103" s="3">
        <v>91</v>
      </c>
      <c r="G103" s="3">
        <f t="shared" si="4"/>
        <v>-9</v>
      </c>
      <c r="H103" s="3">
        <f t="shared" si="3"/>
        <v>0.1563623893610524</v>
      </c>
      <c r="I103" s="3">
        <f t="shared" si="5"/>
        <v>83.838972205305652</v>
      </c>
    </row>
    <row r="104" spans="2:9">
      <c r="B104" s="3">
        <v>101</v>
      </c>
      <c r="C104" s="3">
        <v>19</v>
      </c>
      <c r="D104" s="3">
        <v>23</v>
      </c>
      <c r="E104" s="3">
        <v>89</v>
      </c>
      <c r="F104" s="3">
        <v>82</v>
      </c>
      <c r="G104" s="3">
        <f t="shared" si="4"/>
        <v>7</v>
      </c>
      <c r="H104" s="3">
        <f t="shared" si="3"/>
        <v>-4.019484997087277</v>
      </c>
      <c r="I104" s="3">
        <f t="shared" si="5"/>
        <v>121.42904960103158</v>
      </c>
    </row>
    <row r="105" spans="2:9">
      <c r="B105" s="3">
        <v>102</v>
      </c>
      <c r="C105" s="3">
        <v>15</v>
      </c>
      <c r="D105" s="3">
        <v>21</v>
      </c>
      <c r="E105" s="3">
        <v>76</v>
      </c>
      <c r="F105" s="3">
        <v>82</v>
      </c>
      <c r="G105" s="3">
        <f t="shared" si="4"/>
        <v>-6</v>
      </c>
      <c r="H105" s="3">
        <f t="shared" si="3"/>
        <v>0.6299518460491742</v>
      </c>
      <c r="I105" s="3">
        <f t="shared" si="5"/>
        <v>43.956261480930849</v>
      </c>
    </row>
    <row r="106" spans="2:9">
      <c r="B106" s="3">
        <v>103</v>
      </c>
      <c r="C106" s="3">
        <v>17</v>
      </c>
      <c r="D106" s="3">
        <v>5</v>
      </c>
      <c r="E106" s="3">
        <v>103</v>
      </c>
      <c r="F106" s="3">
        <v>107</v>
      </c>
      <c r="G106" s="3">
        <f t="shared" si="4"/>
        <v>-4</v>
      </c>
      <c r="H106" s="3">
        <f t="shared" si="3"/>
        <v>10.177704778647898</v>
      </c>
      <c r="I106" s="3">
        <f t="shared" si="5"/>
        <v>201.00731279049546</v>
      </c>
    </row>
    <row r="107" spans="2:9">
      <c r="B107" s="3">
        <v>104</v>
      </c>
      <c r="C107" s="3">
        <v>25</v>
      </c>
      <c r="D107" s="3">
        <v>10</v>
      </c>
      <c r="E107" s="3">
        <v>90</v>
      </c>
      <c r="F107" s="3">
        <v>86</v>
      </c>
      <c r="G107" s="3">
        <f t="shared" si="4"/>
        <v>4</v>
      </c>
      <c r="H107" s="3">
        <f t="shared" si="3"/>
        <v>14.137639902981839</v>
      </c>
      <c r="I107" s="3">
        <f t="shared" si="5"/>
        <v>102.77174280252963</v>
      </c>
    </row>
    <row r="108" spans="2:9">
      <c r="B108" s="3">
        <v>105</v>
      </c>
      <c r="C108" s="3">
        <v>7</v>
      </c>
      <c r="D108" s="3">
        <v>4</v>
      </c>
      <c r="E108" s="3">
        <v>101</v>
      </c>
      <c r="F108" s="3">
        <v>93</v>
      </c>
      <c r="G108" s="3">
        <f t="shared" si="4"/>
        <v>8</v>
      </c>
      <c r="H108" s="3">
        <f t="shared" si="3"/>
        <v>6.6940831226077684</v>
      </c>
      <c r="I108" s="3">
        <f t="shared" si="5"/>
        <v>1.7054188906578769</v>
      </c>
    </row>
    <row r="109" spans="2:9">
      <c r="B109" s="3">
        <v>106</v>
      </c>
      <c r="C109" s="3">
        <v>24</v>
      </c>
      <c r="D109" s="3">
        <v>27</v>
      </c>
      <c r="E109" s="3">
        <v>95</v>
      </c>
      <c r="F109" s="3">
        <v>86</v>
      </c>
      <c r="G109" s="3">
        <f t="shared" si="4"/>
        <v>9</v>
      </c>
      <c r="H109" s="3">
        <f t="shared" si="3"/>
        <v>11.574043200401263</v>
      </c>
      <c r="I109" s="3">
        <f t="shared" si="5"/>
        <v>6.6256983975319779</v>
      </c>
    </row>
    <row r="110" spans="2:9">
      <c r="B110" s="3">
        <v>107</v>
      </c>
      <c r="C110" s="3">
        <v>26</v>
      </c>
      <c r="D110" s="3">
        <v>22</v>
      </c>
      <c r="E110" s="3">
        <v>91</v>
      </c>
      <c r="F110" s="3">
        <v>92</v>
      </c>
      <c r="G110" s="3">
        <f t="shared" si="4"/>
        <v>-1</v>
      </c>
      <c r="H110" s="3">
        <f t="shared" si="3"/>
        <v>6.5433358748433745</v>
      </c>
      <c r="I110" s="3">
        <f t="shared" si="5"/>
        <v>56.901916120699056</v>
      </c>
    </row>
    <row r="111" spans="2:9">
      <c r="B111" s="3">
        <v>108</v>
      </c>
      <c r="C111" s="3">
        <v>2</v>
      </c>
      <c r="D111" s="3">
        <v>11</v>
      </c>
      <c r="E111" s="3">
        <v>101</v>
      </c>
      <c r="F111" s="3">
        <v>93</v>
      </c>
      <c r="G111" s="3">
        <f t="shared" si="4"/>
        <v>8</v>
      </c>
      <c r="H111" s="3">
        <f t="shared" si="3"/>
        <v>5.4149351954672733</v>
      </c>
      <c r="I111" s="3">
        <f t="shared" si="5"/>
        <v>6.6825600436338242</v>
      </c>
    </row>
    <row r="112" spans="2:9">
      <c r="B112" s="3">
        <v>109</v>
      </c>
      <c r="C112" s="3">
        <v>21</v>
      </c>
      <c r="D112" s="3">
        <v>3</v>
      </c>
      <c r="E112" s="3">
        <v>100</v>
      </c>
      <c r="F112" s="3">
        <v>86</v>
      </c>
      <c r="G112" s="3">
        <f t="shared" si="4"/>
        <v>14</v>
      </c>
      <c r="H112" s="3">
        <f t="shared" si="3"/>
        <v>3.4715073191615193</v>
      </c>
      <c r="I112" s="3">
        <f t="shared" si="5"/>
        <v>110.84915813046946</v>
      </c>
    </row>
    <row r="113" spans="2:9">
      <c r="B113" s="3">
        <v>110</v>
      </c>
      <c r="C113" s="3">
        <v>29</v>
      </c>
      <c r="D113" s="3">
        <v>16</v>
      </c>
      <c r="E113" s="3">
        <v>98</v>
      </c>
      <c r="F113" s="3">
        <v>107</v>
      </c>
      <c r="G113" s="3">
        <f t="shared" si="4"/>
        <v>-9</v>
      </c>
      <c r="H113" s="3">
        <f t="shared" si="3"/>
        <v>2.3876467045418943</v>
      </c>
      <c r="I113" s="3">
        <f t="shared" si="5"/>
        <v>129.67849746746384</v>
      </c>
    </row>
    <row r="114" spans="2:9">
      <c r="B114" s="3">
        <v>111</v>
      </c>
      <c r="C114" s="3">
        <v>5</v>
      </c>
      <c r="D114" s="3">
        <v>6</v>
      </c>
      <c r="E114" s="3">
        <v>94</v>
      </c>
      <c r="F114" s="3">
        <v>107</v>
      </c>
      <c r="G114" s="3">
        <f t="shared" si="4"/>
        <v>-13</v>
      </c>
      <c r="H114" s="3">
        <f t="shared" si="3"/>
        <v>-4.7447633582673188</v>
      </c>
      <c r="I114" s="3">
        <f t="shared" si="5"/>
        <v>68.148932011005883</v>
      </c>
    </row>
    <row r="115" spans="2:9">
      <c r="B115" s="3">
        <v>112</v>
      </c>
      <c r="C115" s="3">
        <v>1</v>
      </c>
      <c r="D115" s="3">
        <v>28</v>
      </c>
      <c r="E115" s="3">
        <v>111</v>
      </c>
      <c r="F115" s="3">
        <v>79</v>
      </c>
      <c r="G115" s="3">
        <f t="shared" si="4"/>
        <v>32</v>
      </c>
      <c r="H115" s="3">
        <f t="shared" si="3"/>
        <v>-2.5105937974151704</v>
      </c>
      <c r="I115" s="3">
        <f t="shared" si="5"/>
        <v>1190.9810842501904</v>
      </c>
    </row>
    <row r="116" spans="2:9">
      <c r="B116" s="3">
        <v>113</v>
      </c>
      <c r="C116" s="3">
        <v>22</v>
      </c>
      <c r="D116" s="3">
        <v>20</v>
      </c>
      <c r="E116" s="3">
        <v>92</v>
      </c>
      <c r="F116" s="3">
        <v>93</v>
      </c>
      <c r="G116" s="3">
        <f t="shared" si="4"/>
        <v>-1</v>
      </c>
      <c r="H116" s="3">
        <f t="shared" si="3"/>
        <v>2.0658163610634248</v>
      </c>
      <c r="I116" s="3">
        <f t="shared" si="5"/>
        <v>9.3992299597641793</v>
      </c>
    </row>
    <row r="117" spans="2:9">
      <c r="B117" s="3">
        <v>114</v>
      </c>
      <c r="C117" s="3">
        <v>9</v>
      </c>
      <c r="D117" s="3">
        <v>27</v>
      </c>
      <c r="E117" s="3">
        <v>82</v>
      </c>
      <c r="F117" s="3">
        <v>89</v>
      </c>
      <c r="G117" s="3">
        <f t="shared" si="4"/>
        <v>-7</v>
      </c>
      <c r="H117" s="3">
        <f t="shared" si="3"/>
        <v>-0.72338970348586484</v>
      </c>
      <c r="I117" s="3">
        <f t="shared" si="5"/>
        <v>39.395836814307252</v>
      </c>
    </row>
    <row r="118" spans="2:9">
      <c r="B118" s="3">
        <v>115</v>
      </c>
      <c r="C118" s="3">
        <v>12</v>
      </c>
      <c r="D118" s="3">
        <v>4</v>
      </c>
      <c r="E118" s="3">
        <v>106</v>
      </c>
      <c r="F118" s="3">
        <v>102</v>
      </c>
      <c r="G118" s="3">
        <f t="shared" si="4"/>
        <v>4</v>
      </c>
      <c r="H118" s="3">
        <f t="shared" si="3"/>
        <v>11.798736811784519</v>
      </c>
      <c r="I118" s="3">
        <f t="shared" si="5"/>
        <v>60.820295859482961</v>
      </c>
    </row>
    <row r="119" spans="2:9">
      <c r="B119" s="3">
        <v>116</v>
      </c>
      <c r="C119" s="3">
        <v>8</v>
      </c>
      <c r="D119" s="3">
        <v>6</v>
      </c>
      <c r="E119" s="3">
        <v>115</v>
      </c>
      <c r="F119" s="3">
        <v>89</v>
      </c>
      <c r="G119" s="3">
        <f t="shared" si="4"/>
        <v>26</v>
      </c>
      <c r="H119" s="3">
        <f t="shared" si="3"/>
        <v>0.25891605836465459</v>
      </c>
      <c r="I119" s="3">
        <f t="shared" si="5"/>
        <v>662.60340249031708</v>
      </c>
    </row>
    <row r="120" spans="2:9">
      <c r="B120" s="3">
        <v>117</v>
      </c>
      <c r="C120" s="3">
        <v>19</v>
      </c>
      <c r="D120" s="3">
        <v>15</v>
      </c>
      <c r="E120" s="3">
        <v>83</v>
      </c>
      <c r="F120" s="3">
        <v>74</v>
      </c>
      <c r="G120" s="3">
        <f t="shared" si="4"/>
        <v>9</v>
      </c>
      <c r="H120" s="3">
        <f t="shared" si="3"/>
        <v>1.0493763264876903</v>
      </c>
      <c r="I120" s="3">
        <f t="shared" si="5"/>
        <v>63.21241679781437</v>
      </c>
    </row>
    <row r="121" spans="2:9">
      <c r="B121" s="3">
        <v>118</v>
      </c>
      <c r="C121" s="3">
        <v>14</v>
      </c>
      <c r="D121" s="3">
        <v>23</v>
      </c>
      <c r="E121" s="3">
        <v>85</v>
      </c>
      <c r="F121" s="3">
        <v>101</v>
      </c>
      <c r="G121" s="3">
        <f t="shared" si="4"/>
        <v>-16</v>
      </c>
      <c r="H121" s="3">
        <f t="shared" si="3"/>
        <v>-6.5915498638887495</v>
      </c>
      <c r="I121" s="3">
        <f t="shared" si="5"/>
        <v>88.518933963691808</v>
      </c>
    </row>
    <row r="122" spans="2:9">
      <c r="B122" s="3">
        <v>119</v>
      </c>
      <c r="C122" s="3">
        <v>10</v>
      </c>
      <c r="D122" s="3">
        <v>13</v>
      </c>
      <c r="E122" s="3">
        <v>97</v>
      </c>
      <c r="F122" s="3">
        <v>98</v>
      </c>
      <c r="G122" s="3">
        <f t="shared" si="4"/>
        <v>-1</v>
      </c>
      <c r="H122" s="3">
        <f t="shared" si="3"/>
        <v>-8.4874841703260095</v>
      </c>
      <c r="I122" s="3">
        <f t="shared" si="5"/>
        <v>56.062419200882573</v>
      </c>
    </row>
    <row r="123" spans="2:9">
      <c r="B123" s="3">
        <v>120</v>
      </c>
      <c r="C123" s="3">
        <v>7</v>
      </c>
      <c r="D123" s="3">
        <v>20</v>
      </c>
      <c r="E123" s="3">
        <v>82</v>
      </c>
      <c r="F123" s="3">
        <v>101</v>
      </c>
      <c r="G123" s="3">
        <f t="shared" si="4"/>
        <v>-19</v>
      </c>
      <c r="H123" s="3">
        <f t="shared" si="3"/>
        <v>-2.8295349063963844</v>
      </c>
      <c r="I123" s="3">
        <f t="shared" si="5"/>
        <v>261.48394134345307</v>
      </c>
    </row>
    <row r="124" spans="2:9">
      <c r="B124" s="3">
        <v>121</v>
      </c>
      <c r="C124" s="3">
        <v>21</v>
      </c>
      <c r="D124" s="3">
        <v>1</v>
      </c>
      <c r="E124" s="3">
        <v>98</v>
      </c>
      <c r="F124" s="3">
        <v>78</v>
      </c>
      <c r="G124" s="3">
        <f t="shared" si="4"/>
        <v>20</v>
      </c>
      <c r="H124" s="3">
        <f t="shared" si="3"/>
        <v>8.6427477314058301</v>
      </c>
      <c r="I124" s="3">
        <f t="shared" si="5"/>
        <v>128.98717909248742</v>
      </c>
    </row>
    <row r="125" spans="2:9">
      <c r="B125" s="3">
        <v>122</v>
      </c>
      <c r="C125" s="3">
        <v>11</v>
      </c>
      <c r="D125" s="3">
        <v>17</v>
      </c>
      <c r="E125" s="3">
        <v>113</v>
      </c>
      <c r="F125" s="3">
        <v>120</v>
      </c>
      <c r="G125" s="3">
        <f t="shared" si="4"/>
        <v>-7</v>
      </c>
      <c r="H125" s="3">
        <f t="shared" si="3"/>
        <v>0.21170366524458739</v>
      </c>
      <c r="I125" s="3">
        <f t="shared" si="5"/>
        <v>52.008669755302215</v>
      </c>
    </row>
    <row r="126" spans="2:9">
      <c r="B126" s="3">
        <v>123</v>
      </c>
      <c r="C126" s="3">
        <v>29</v>
      </c>
      <c r="D126" s="3">
        <v>28</v>
      </c>
      <c r="E126" s="3">
        <v>92</v>
      </c>
      <c r="F126" s="3">
        <v>101</v>
      </c>
      <c r="G126" s="3">
        <f t="shared" si="4"/>
        <v>-9</v>
      </c>
      <c r="H126" s="3">
        <f t="shared" si="3"/>
        <v>0.31835651797973341</v>
      </c>
      <c r="I126" s="3">
        <f t="shared" si="5"/>
        <v>86.831768196175375</v>
      </c>
    </row>
    <row r="127" spans="2:9">
      <c r="B127" s="3">
        <v>124</v>
      </c>
      <c r="C127" s="3">
        <v>15</v>
      </c>
      <c r="D127" s="3">
        <v>3</v>
      </c>
      <c r="E127" s="3">
        <v>87</v>
      </c>
      <c r="F127" s="3">
        <v>96</v>
      </c>
      <c r="G127" s="3">
        <f t="shared" si="4"/>
        <v>-9</v>
      </c>
      <c r="H127" s="3">
        <f t="shared" si="3"/>
        <v>0.74727904662970501</v>
      </c>
      <c r="I127" s="3">
        <f t="shared" si="5"/>
        <v>95.009448812866495</v>
      </c>
    </row>
    <row r="128" spans="2:9">
      <c r="B128" s="3">
        <v>125</v>
      </c>
      <c r="C128" s="3">
        <v>18</v>
      </c>
      <c r="D128" s="3">
        <v>19</v>
      </c>
      <c r="E128" s="3">
        <v>109</v>
      </c>
      <c r="F128" s="3">
        <v>83</v>
      </c>
      <c r="G128" s="3">
        <f t="shared" si="4"/>
        <v>26</v>
      </c>
      <c r="H128" s="3">
        <f t="shared" si="3"/>
        <v>10.862811064943301</v>
      </c>
      <c r="I128" s="3">
        <f t="shared" si="5"/>
        <v>229.13448885560297</v>
      </c>
    </row>
    <row r="129" spans="2:9">
      <c r="B129" s="3">
        <v>126</v>
      </c>
      <c r="C129" s="3">
        <v>25</v>
      </c>
      <c r="D129" s="3">
        <v>5</v>
      </c>
      <c r="E129" s="3">
        <v>105</v>
      </c>
      <c r="F129" s="3">
        <v>91</v>
      </c>
      <c r="G129" s="3">
        <f t="shared" si="4"/>
        <v>14</v>
      </c>
      <c r="H129" s="3">
        <f t="shared" si="3"/>
        <v>13.366043568287857</v>
      </c>
      <c r="I129" s="3">
        <f t="shared" si="5"/>
        <v>0.40190075730919289</v>
      </c>
    </row>
    <row r="130" spans="2:9">
      <c r="B130" s="3">
        <v>127</v>
      </c>
      <c r="C130" s="3">
        <v>22</v>
      </c>
      <c r="D130" s="3">
        <v>13</v>
      </c>
      <c r="E130" s="3">
        <v>95</v>
      </c>
      <c r="F130" s="3">
        <v>83</v>
      </c>
      <c r="G130" s="3">
        <f t="shared" si="4"/>
        <v>12</v>
      </c>
      <c r="H130" s="3">
        <f t="shared" si="3"/>
        <v>-4.4758543124861783</v>
      </c>
      <c r="I130" s="3">
        <f t="shared" si="5"/>
        <v>271.45377532626935</v>
      </c>
    </row>
    <row r="131" spans="2:9">
      <c r="B131" s="3">
        <v>128</v>
      </c>
      <c r="C131" s="3">
        <v>26</v>
      </c>
      <c r="D131" s="3">
        <v>9</v>
      </c>
      <c r="E131" s="3">
        <v>100</v>
      </c>
      <c r="F131" s="3">
        <v>91</v>
      </c>
      <c r="G131" s="3">
        <f t="shared" si="4"/>
        <v>9</v>
      </c>
      <c r="H131" s="3">
        <f t="shared" si="3"/>
        <v>11.04333822069572</v>
      </c>
      <c r="I131" s="3">
        <f t="shared" si="5"/>
        <v>4.1752310841559499</v>
      </c>
    </row>
    <row r="132" spans="2:9">
      <c r="B132" s="3">
        <v>129</v>
      </c>
      <c r="C132" s="3">
        <v>24</v>
      </c>
      <c r="D132" s="3">
        <v>4</v>
      </c>
      <c r="E132" s="3">
        <v>105</v>
      </c>
      <c r="F132" s="3">
        <v>71</v>
      </c>
      <c r="G132" s="3">
        <f t="shared" si="4"/>
        <v>34</v>
      </c>
      <c r="H132" s="3">
        <f t="shared" ref="H132:H195" si="6">home_edge+VLOOKUP(C132,lookup,3)-VLOOKUP(D132,lookup,3)</f>
        <v>19.38686494810236</v>
      </c>
      <c r="I132" s="3">
        <f t="shared" si="5"/>
        <v>213.54371604499943</v>
      </c>
    </row>
    <row r="133" spans="2:9">
      <c r="B133" s="3">
        <v>130</v>
      </c>
      <c r="C133" s="3">
        <v>12</v>
      </c>
      <c r="D133" s="3">
        <v>27</v>
      </c>
      <c r="E133" s="3">
        <v>85</v>
      </c>
      <c r="F133" s="3">
        <v>94</v>
      </c>
      <c r="G133" s="3">
        <f t="shared" ref="G133:G196" si="7">E133-F133</f>
        <v>-9</v>
      </c>
      <c r="H133" s="3">
        <f t="shared" si="6"/>
        <v>3.9859150640834224</v>
      </c>
      <c r="I133" s="3">
        <f t="shared" ref="I133:I196" si="8">(G133-H133)^2</f>
        <v>168.63399005158874</v>
      </c>
    </row>
    <row r="134" spans="2:9">
      <c r="B134" s="3">
        <v>131</v>
      </c>
      <c r="C134" s="3">
        <v>1</v>
      </c>
      <c r="D134" s="3">
        <v>2</v>
      </c>
      <c r="E134" s="3">
        <v>112</v>
      </c>
      <c r="F134" s="3">
        <v>103</v>
      </c>
      <c r="G134" s="3">
        <f t="shared" si="7"/>
        <v>9</v>
      </c>
      <c r="H134" s="3">
        <f t="shared" si="6"/>
        <v>-3.2769237236474007</v>
      </c>
      <c r="I134" s="3">
        <f t="shared" si="8"/>
        <v>150.72285611625634</v>
      </c>
    </row>
    <row r="135" spans="2:9">
      <c r="B135" s="3">
        <v>132</v>
      </c>
      <c r="C135" s="3">
        <v>8</v>
      </c>
      <c r="D135" s="3">
        <v>11</v>
      </c>
      <c r="E135" s="3">
        <v>104</v>
      </c>
      <c r="F135" s="3">
        <v>98</v>
      </c>
      <c r="G135" s="3">
        <f t="shared" si="7"/>
        <v>6</v>
      </c>
      <c r="H135" s="3">
        <f t="shared" si="6"/>
        <v>4.6768113284824535</v>
      </c>
      <c r="I135" s="3">
        <f t="shared" si="8"/>
        <v>1.7508282604323695</v>
      </c>
    </row>
    <row r="136" spans="2:9">
      <c r="B136" s="3">
        <v>133</v>
      </c>
      <c r="C136" s="3">
        <v>3</v>
      </c>
      <c r="D136" s="3">
        <v>23</v>
      </c>
      <c r="E136" s="3">
        <v>87</v>
      </c>
      <c r="F136" s="3">
        <v>97</v>
      </c>
      <c r="G136" s="3">
        <f t="shared" si="7"/>
        <v>-10</v>
      </c>
      <c r="H136" s="3">
        <f t="shared" si="6"/>
        <v>0.89221986695730449</v>
      </c>
      <c r="I136" s="3">
        <f t="shared" si="8"/>
        <v>118.6404536301394</v>
      </c>
    </row>
    <row r="137" spans="2:9">
      <c r="B137" s="3">
        <v>134</v>
      </c>
      <c r="C137" s="3">
        <v>18</v>
      </c>
      <c r="D137" s="3">
        <v>21</v>
      </c>
      <c r="E137" s="3">
        <v>82</v>
      </c>
      <c r="F137" s="3">
        <v>94</v>
      </c>
      <c r="G137" s="3">
        <f t="shared" si="7"/>
        <v>-12</v>
      </c>
      <c r="H137" s="3">
        <f t="shared" si="6"/>
        <v>5.8337790003181889</v>
      </c>
      <c r="I137" s="3">
        <f t="shared" si="8"/>
        <v>318.04367343218996</v>
      </c>
    </row>
    <row r="138" spans="2:9">
      <c r="B138" s="3">
        <v>135</v>
      </c>
      <c r="C138" s="3">
        <v>17</v>
      </c>
      <c r="D138" s="3">
        <v>20</v>
      </c>
      <c r="E138" s="3">
        <v>103</v>
      </c>
      <c r="F138" s="3">
        <v>95</v>
      </c>
      <c r="G138" s="3">
        <f t="shared" si="7"/>
        <v>8</v>
      </c>
      <c r="H138" s="3">
        <f t="shared" si="6"/>
        <v>5.6493074979844833</v>
      </c>
      <c r="I138" s="3">
        <f t="shared" si="8"/>
        <v>5.5257552390319704</v>
      </c>
    </row>
    <row r="139" spans="2:9">
      <c r="B139" s="3">
        <v>136</v>
      </c>
      <c r="C139" s="3">
        <v>14</v>
      </c>
      <c r="D139" s="3">
        <v>5</v>
      </c>
      <c r="E139" s="3">
        <v>98</v>
      </c>
      <c r="F139" s="3">
        <v>93</v>
      </c>
      <c r="G139" s="3">
        <f t="shared" si="7"/>
        <v>5</v>
      </c>
      <c r="H139" s="3">
        <f t="shared" si="6"/>
        <v>0.1523502413676483</v>
      </c>
      <c r="I139" s="3">
        <f t="shared" si="8"/>
        <v>23.499708182368302</v>
      </c>
    </row>
    <row r="140" spans="2:9">
      <c r="B140" s="3">
        <v>137</v>
      </c>
      <c r="C140" s="3">
        <v>16</v>
      </c>
      <c r="D140" s="3">
        <v>28</v>
      </c>
      <c r="E140" s="3">
        <v>104</v>
      </c>
      <c r="F140" s="3">
        <v>93</v>
      </c>
      <c r="G140" s="3">
        <f t="shared" si="7"/>
        <v>11</v>
      </c>
      <c r="H140" s="3">
        <f t="shared" si="6"/>
        <v>1.2848899320188274</v>
      </c>
      <c r="I140" s="3">
        <f t="shared" si="8"/>
        <v>94.383363632989131</v>
      </c>
    </row>
    <row r="141" spans="2:9">
      <c r="B141" s="3">
        <v>138</v>
      </c>
      <c r="C141" s="3">
        <v>10</v>
      </c>
      <c r="D141" s="3">
        <v>6</v>
      </c>
      <c r="E141" s="3">
        <v>124</v>
      </c>
      <c r="F141" s="3">
        <v>87</v>
      </c>
      <c r="G141" s="3">
        <f t="shared" si="7"/>
        <v>37</v>
      </c>
      <c r="H141" s="3">
        <f t="shared" si="6"/>
        <v>-5.5163596929612986</v>
      </c>
      <c r="I141" s="3">
        <f t="shared" si="8"/>
        <v>1807.6408415412645</v>
      </c>
    </row>
    <row r="142" spans="2:9">
      <c r="B142" s="3">
        <v>139</v>
      </c>
      <c r="C142" s="3">
        <v>26</v>
      </c>
      <c r="D142" s="3">
        <v>7</v>
      </c>
      <c r="E142" s="3">
        <v>93</v>
      </c>
      <c r="F142" s="3">
        <v>103</v>
      </c>
      <c r="G142" s="3">
        <f t="shared" si="7"/>
        <v>-10</v>
      </c>
      <c r="H142" s="3">
        <f t="shared" si="6"/>
        <v>11.438687142303184</v>
      </c>
      <c r="I142" s="3">
        <f t="shared" si="8"/>
        <v>459.61730638555588</v>
      </c>
    </row>
    <row r="143" spans="2:9">
      <c r="B143" s="3">
        <v>140</v>
      </c>
      <c r="C143" s="3">
        <v>9</v>
      </c>
      <c r="D143" s="3">
        <v>4</v>
      </c>
      <c r="E143" s="3">
        <v>93</v>
      </c>
      <c r="F143" s="3">
        <v>88</v>
      </c>
      <c r="G143" s="3">
        <f t="shared" si="7"/>
        <v>5</v>
      </c>
      <c r="H143" s="3">
        <f t="shared" si="6"/>
        <v>7.0894320442152328</v>
      </c>
      <c r="I143" s="3">
        <f t="shared" si="8"/>
        <v>4.3657262673934465</v>
      </c>
    </row>
    <row r="144" spans="2:9">
      <c r="B144" s="3">
        <v>141</v>
      </c>
      <c r="C144" s="3">
        <v>22</v>
      </c>
      <c r="D144" s="3">
        <v>27</v>
      </c>
      <c r="E144" s="3">
        <v>81</v>
      </c>
      <c r="F144" s="3">
        <v>87</v>
      </c>
      <c r="G144" s="3">
        <f t="shared" si="7"/>
        <v>-6</v>
      </c>
      <c r="H144" s="3">
        <f t="shared" si="6"/>
        <v>3.776612642366481</v>
      </c>
      <c r="I144" s="3">
        <f t="shared" si="8"/>
        <v>95.582154758880094</v>
      </c>
    </row>
    <row r="145" spans="2:9">
      <c r="B145" s="3">
        <v>142</v>
      </c>
      <c r="C145" s="3">
        <v>12</v>
      </c>
      <c r="D145" s="3">
        <v>19</v>
      </c>
      <c r="E145" s="3">
        <v>99</v>
      </c>
      <c r="F145" s="3">
        <v>86</v>
      </c>
      <c r="G145" s="3">
        <f t="shared" si="7"/>
        <v>13</v>
      </c>
      <c r="H145" s="3">
        <f t="shared" si="6"/>
        <v>7.4332810738556496</v>
      </c>
      <c r="I145" s="3">
        <f t="shared" si="8"/>
        <v>30.988359602693709</v>
      </c>
    </row>
    <row r="146" spans="2:9">
      <c r="B146" s="3">
        <v>143</v>
      </c>
      <c r="C146" s="3">
        <v>13</v>
      </c>
      <c r="D146" s="3">
        <v>24</v>
      </c>
      <c r="E146" s="3">
        <v>93</v>
      </c>
      <c r="F146" s="3">
        <v>85</v>
      </c>
      <c r="G146" s="3">
        <f t="shared" si="7"/>
        <v>8</v>
      </c>
      <c r="H146" s="3">
        <f t="shared" si="6"/>
        <v>3.3867839916133731</v>
      </c>
      <c r="I146" s="3">
        <f t="shared" si="8"/>
        <v>21.281761940034642</v>
      </c>
    </row>
    <row r="147" spans="2:9">
      <c r="B147" s="3">
        <v>144</v>
      </c>
      <c r="C147" s="3">
        <v>7</v>
      </c>
      <c r="D147" s="3">
        <v>18</v>
      </c>
      <c r="E147" s="3">
        <v>99</v>
      </c>
      <c r="F147" s="3">
        <v>96</v>
      </c>
      <c r="G147" s="3">
        <f t="shared" si="7"/>
        <v>3</v>
      </c>
      <c r="H147" s="3">
        <f t="shared" si="6"/>
        <v>-5.1800035616834137</v>
      </c>
      <c r="I147" s="3">
        <f t="shared" si="8"/>
        <v>66.912458269153333</v>
      </c>
    </row>
    <row r="148" spans="2:9">
      <c r="B148" s="3">
        <v>145</v>
      </c>
      <c r="C148" s="3">
        <v>24</v>
      </c>
      <c r="D148" s="3">
        <v>10</v>
      </c>
      <c r="E148" s="3">
        <v>113</v>
      </c>
      <c r="F148" s="3">
        <v>77</v>
      </c>
      <c r="G148" s="3">
        <f t="shared" si="7"/>
        <v>36</v>
      </c>
      <c r="H148" s="3">
        <f t="shared" si="6"/>
        <v>15.163240534455603</v>
      </c>
      <c r="I148" s="3">
        <f t="shared" si="8"/>
        <v>434.17054502495398</v>
      </c>
    </row>
    <row r="149" spans="2:9">
      <c r="B149" s="3">
        <v>146</v>
      </c>
      <c r="C149" s="3">
        <v>11</v>
      </c>
      <c r="D149" s="3">
        <v>1</v>
      </c>
      <c r="E149" s="3">
        <v>106</v>
      </c>
      <c r="F149" s="3">
        <v>102</v>
      </c>
      <c r="G149" s="3">
        <f t="shared" si="7"/>
        <v>4</v>
      </c>
      <c r="H149" s="3">
        <f t="shared" si="6"/>
        <v>7.9245288839230934</v>
      </c>
      <c r="I149" s="3">
        <f t="shared" si="8"/>
        <v>15.401926960746641</v>
      </c>
    </row>
    <row r="150" spans="2:9">
      <c r="B150" s="3">
        <v>147</v>
      </c>
      <c r="C150" s="3">
        <v>27</v>
      </c>
      <c r="D150" s="3">
        <v>8</v>
      </c>
      <c r="E150" s="3">
        <v>84</v>
      </c>
      <c r="F150" s="3">
        <v>88</v>
      </c>
      <c r="G150" s="3">
        <f t="shared" si="7"/>
        <v>-4</v>
      </c>
      <c r="H150" s="3">
        <f t="shared" si="6"/>
        <v>1.168101701309374</v>
      </c>
      <c r="I150" s="3">
        <f t="shared" si="8"/>
        <v>26.709275195076849</v>
      </c>
    </row>
    <row r="151" spans="2:9">
      <c r="B151" s="3">
        <v>148</v>
      </c>
      <c r="C151" s="3">
        <v>29</v>
      </c>
      <c r="D151" s="3">
        <v>3</v>
      </c>
      <c r="E151" s="3">
        <v>88</v>
      </c>
      <c r="F151" s="3">
        <v>95</v>
      </c>
      <c r="G151" s="3">
        <f t="shared" si="7"/>
        <v>-7</v>
      </c>
      <c r="H151" s="3">
        <f t="shared" si="6"/>
        <v>1.0118900217315829</v>
      </c>
      <c r="I151" s="3">
        <f t="shared" si="8"/>
        <v>64.190381720322108</v>
      </c>
    </row>
    <row r="152" spans="2:9">
      <c r="B152" s="3">
        <v>149</v>
      </c>
      <c r="C152" s="3">
        <v>15</v>
      </c>
      <c r="D152" s="3">
        <v>17</v>
      </c>
      <c r="E152" s="3">
        <v>73</v>
      </c>
      <c r="F152" s="3">
        <v>80</v>
      </c>
      <c r="G152" s="3">
        <f t="shared" si="7"/>
        <v>-7</v>
      </c>
      <c r="H152" s="3">
        <f t="shared" si="6"/>
        <v>-1.7943057598044909</v>
      </c>
      <c r="I152" s="3">
        <f t="shared" si="8"/>
        <v>27.099252522404697</v>
      </c>
    </row>
    <row r="153" spans="2:9">
      <c r="B153" s="3">
        <v>150</v>
      </c>
      <c r="C153" s="3">
        <v>6</v>
      </c>
      <c r="D153" s="3">
        <v>26</v>
      </c>
      <c r="E153" s="3">
        <v>97</v>
      </c>
      <c r="F153" s="3">
        <v>105</v>
      </c>
      <c r="G153" s="3">
        <f t="shared" si="7"/>
        <v>-8</v>
      </c>
      <c r="H153" s="3">
        <f t="shared" si="6"/>
        <v>5.023934316021057</v>
      </c>
      <c r="I153" s="3">
        <f t="shared" si="8"/>
        <v>169.62286506803088</v>
      </c>
    </row>
    <row r="154" spans="2:9">
      <c r="B154" s="3">
        <v>151</v>
      </c>
      <c r="C154" s="3">
        <v>23</v>
      </c>
      <c r="D154" s="3">
        <v>10</v>
      </c>
      <c r="E154" s="3">
        <v>87</v>
      </c>
      <c r="F154" s="3">
        <v>94</v>
      </c>
      <c r="G154" s="3">
        <f t="shared" si="7"/>
        <v>-7</v>
      </c>
      <c r="H154" s="3">
        <f t="shared" si="6"/>
        <v>10.869676558531367</v>
      </c>
      <c r="I154" s="3">
        <f t="shared" si="8"/>
        <v>319.32534030652545</v>
      </c>
    </row>
    <row r="155" spans="2:9">
      <c r="B155" s="3">
        <v>152</v>
      </c>
      <c r="C155" s="3">
        <v>9</v>
      </c>
      <c r="D155" s="3">
        <v>19</v>
      </c>
      <c r="E155" s="3">
        <v>70</v>
      </c>
      <c r="F155" s="3">
        <v>94</v>
      </c>
      <c r="G155" s="3">
        <f t="shared" si="7"/>
        <v>-24</v>
      </c>
      <c r="H155" s="3">
        <f t="shared" si="6"/>
        <v>2.7239763062863624</v>
      </c>
      <c r="I155" s="3">
        <f t="shared" si="8"/>
        <v>714.17090961895497</v>
      </c>
    </row>
    <row r="156" spans="2:9">
      <c r="B156" s="3">
        <v>153</v>
      </c>
      <c r="C156" s="3">
        <v>12</v>
      </c>
      <c r="D156" s="3">
        <v>13</v>
      </c>
      <c r="E156" s="3">
        <v>93</v>
      </c>
      <c r="F156" s="3">
        <v>98</v>
      </c>
      <c r="G156" s="3">
        <f t="shared" si="7"/>
        <v>-5</v>
      </c>
      <c r="H156" s="3">
        <f t="shared" si="6"/>
        <v>-4.2665518907692368</v>
      </c>
      <c r="I156" s="3">
        <f t="shared" si="8"/>
        <v>0.53794612893418159</v>
      </c>
    </row>
    <row r="157" spans="2:9">
      <c r="B157" s="3">
        <v>154</v>
      </c>
      <c r="C157" s="3">
        <v>21</v>
      </c>
      <c r="D157" s="3">
        <v>8</v>
      </c>
      <c r="E157" s="3">
        <v>94</v>
      </c>
      <c r="F157" s="3">
        <v>89</v>
      </c>
      <c r="G157" s="3">
        <f t="shared" si="7"/>
        <v>5</v>
      </c>
      <c r="H157" s="3">
        <f t="shared" si="6"/>
        <v>2.7497677561622593</v>
      </c>
      <c r="I157" s="3">
        <f t="shared" si="8"/>
        <v>5.0635451512070331</v>
      </c>
    </row>
    <row r="158" spans="2:9">
      <c r="B158" s="3">
        <v>155</v>
      </c>
      <c r="C158" s="3">
        <v>5</v>
      </c>
      <c r="D158" s="3">
        <v>14</v>
      </c>
      <c r="E158" s="3">
        <v>101</v>
      </c>
      <c r="F158" s="3">
        <v>94</v>
      </c>
      <c r="G158" s="3">
        <f t="shared" si="7"/>
        <v>7</v>
      </c>
      <c r="H158" s="3">
        <f t="shared" si="6"/>
        <v>6.5560099957943283</v>
      </c>
      <c r="I158" s="3">
        <f t="shared" si="8"/>
        <v>0.19712712383455236</v>
      </c>
    </row>
    <row r="159" spans="2:9">
      <c r="B159" s="3">
        <v>156</v>
      </c>
      <c r="C159" s="3">
        <v>3</v>
      </c>
      <c r="D159" s="3">
        <v>6</v>
      </c>
      <c r="E159" s="3">
        <v>78</v>
      </c>
      <c r="F159" s="3">
        <v>89</v>
      </c>
      <c r="G159" s="3">
        <f t="shared" si="7"/>
        <v>-11</v>
      </c>
      <c r="H159" s="3">
        <f t="shared" si="6"/>
        <v>-0.46282350463460542</v>
      </c>
      <c r="I159" s="3">
        <f t="shared" si="8"/>
        <v>111.03208849448092</v>
      </c>
    </row>
    <row r="160" spans="2:9">
      <c r="B160" s="3">
        <v>157</v>
      </c>
      <c r="C160" s="3">
        <v>2</v>
      </c>
      <c r="D160" s="3">
        <v>1</v>
      </c>
      <c r="E160" s="3">
        <v>85</v>
      </c>
      <c r="F160" s="3">
        <v>92</v>
      </c>
      <c r="G160" s="3">
        <f t="shared" si="7"/>
        <v>-7</v>
      </c>
      <c r="H160" s="3">
        <f t="shared" si="6"/>
        <v>9.9852839608093777</v>
      </c>
      <c r="I160" s="3">
        <f t="shared" si="8"/>
        <v>288.49987122932822</v>
      </c>
    </row>
    <row r="161" spans="2:9">
      <c r="B161" s="3">
        <v>158</v>
      </c>
      <c r="C161" s="3">
        <v>20</v>
      </c>
      <c r="D161" s="3">
        <v>17</v>
      </c>
      <c r="E161" s="3">
        <v>117</v>
      </c>
      <c r="F161" s="3">
        <v>106</v>
      </c>
      <c r="G161" s="3">
        <f t="shared" si="7"/>
        <v>11</v>
      </c>
      <c r="H161" s="3">
        <f t="shared" si="6"/>
        <v>1.0590527391774942</v>
      </c>
      <c r="I161" s="3">
        <f t="shared" si="8"/>
        <v>98.822432442454485</v>
      </c>
    </row>
    <row r="162" spans="2:9">
      <c r="B162" s="3">
        <v>159</v>
      </c>
      <c r="C162" s="3">
        <v>16</v>
      </c>
      <c r="D162" s="3">
        <v>4</v>
      </c>
      <c r="E162" s="3">
        <v>96</v>
      </c>
      <c r="F162" s="3">
        <v>92</v>
      </c>
      <c r="G162" s="3">
        <f t="shared" si="7"/>
        <v>4</v>
      </c>
      <c r="H162" s="3">
        <f t="shared" si="6"/>
        <v>11.255584037744129</v>
      </c>
      <c r="I162" s="3">
        <f t="shared" si="8"/>
        <v>52.643499728767388</v>
      </c>
    </row>
    <row r="163" spans="2:9">
      <c r="B163" s="3">
        <v>160</v>
      </c>
      <c r="C163" s="3">
        <v>25</v>
      </c>
      <c r="D163" s="3">
        <v>26</v>
      </c>
      <c r="E163" s="3">
        <v>110</v>
      </c>
      <c r="F163" s="3">
        <v>93</v>
      </c>
      <c r="G163" s="3">
        <f t="shared" si="7"/>
        <v>17</v>
      </c>
      <c r="H163" s="3">
        <f t="shared" si="6"/>
        <v>6.9368542888796192</v>
      </c>
      <c r="I163" s="3">
        <f t="shared" si="8"/>
        <v>101.26690160324051</v>
      </c>
    </row>
    <row r="164" spans="2:9">
      <c r="B164" s="3">
        <v>161</v>
      </c>
      <c r="C164" s="3">
        <v>7</v>
      </c>
      <c r="D164" s="3">
        <v>13</v>
      </c>
      <c r="E164" s="3">
        <v>68</v>
      </c>
      <c r="F164" s="3">
        <v>89</v>
      </c>
      <c r="G164" s="3">
        <f t="shared" si="7"/>
        <v>-21</v>
      </c>
      <c r="H164" s="3">
        <f t="shared" si="6"/>
        <v>-9.3712055799459879</v>
      </c>
      <c r="I164" s="3">
        <f t="shared" si="8"/>
        <v>135.22885966387932</v>
      </c>
    </row>
    <row r="165" spans="2:9">
      <c r="B165" s="3">
        <v>162</v>
      </c>
      <c r="C165" s="3">
        <v>22</v>
      </c>
      <c r="D165" s="3">
        <v>19</v>
      </c>
      <c r="E165" s="3">
        <v>96</v>
      </c>
      <c r="F165" s="3">
        <v>72</v>
      </c>
      <c r="G165" s="3">
        <f t="shared" si="7"/>
        <v>24</v>
      </c>
      <c r="H165" s="3">
        <f t="shared" si="6"/>
        <v>7.2239786521387082</v>
      </c>
      <c r="I165" s="3">
        <f t="shared" si="8"/>
        <v>281.43489226389778</v>
      </c>
    </row>
    <row r="166" spans="2:9">
      <c r="B166" s="3">
        <v>163</v>
      </c>
      <c r="C166" s="3">
        <v>28</v>
      </c>
      <c r="D166" s="3">
        <v>18</v>
      </c>
      <c r="E166" s="3">
        <v>89</v>
      </c>
      <c r="F166" s="3">
        <v>90</v>
      </c>
      <c r="G166" s="3">
        <f t="shared" si="7"/>
        <v>-1</v>
      </c>
      <c r="H166" s="3">
        <f t="shared" si="6"/>
        <v>1.4507875400151069</v>
      </c>
      <c r="I166" s="3">
        <f t="shared" si="8"/>
        <v>6.0063595662932991</v>
      </c>
    </row>
    <row r="167" spans="2:9">
      <c r="B167" s="3">
        <v>164</v>
      </c>
      <c r="C167" s="3">
        <v>24</v>
      </c>
      <c r="D167" s="3">
        <v>23</v>
      </c>
      <c r="E167" s="3">
        <v>95</v>
      </c>
      <c r="F167" s="3">
        <v>83</v>
      </c>
      <c r="G167" s="3">
        <f t="shared" si="7"/>
        <v>12</v>
      </c>
      <c r="H167" s="3">
        <f t="shared" si="6"/>
        <v>7.6477440945052244</v>
      </c>
      <c r="I167" s="3">
        <f t="shared" si="8"/>
        <v>18.942131466914148</v>
      </c>
    </row>
    <row r="168" spans="2:9">
      <c r="B168" s="3">
        <v>165</v>
      </c>
      <c r="C168" s="3">
        <v>11</v>
      </c>
      <c r="D168" s="3">
        <v>29</v>
      </c>
      <c r="E168" s="3">
        <v>110</v>
      </c>
      <c r="F168" s="3">
        <v>103</v>
      </c>
      <c r="G168" s="3">
        <f t="shared" si="7"/>
        <v>7</v>
      </c>
      <c r="H168" s="3">
        <f t="shared" si="6"/>
        <v>5.0955785685281887</v>
      </c>
      <c r="I168" s="3">
        <f t="shared" si="8"/>
        <v>3.6268209886491429</v>
      </c>
    </row>
    <row r="169" spans="2:9">
      <c r="B169" s="3">
        <v>166</v>
      </c>
      <c r="C169" s="3">
        <v>27</v>
      </c>
      <c r="D169" s="3">
        <v>16</v>
      </c>
      <c r="E169" s="3">
        <v>75</v>
      </c>
      <c r="F169" s="3">
        <v>78</v>
      </c>
      <c r="G169" s="3">
        <f t="shared" si="7"/>
        <v>-3</v>
      </c>
      <c r="H169" s="3">
        <f t="shared" si="6"/>
        <v>3.2655979471189456</v>
      </c>
      <c r="I169" s="3">
        <f t="shared" si="8"/>
        <v>39.257717634941145</v>
      </c>
    </row>
    <row r="170" spans="2:9">
      <c r="B170" s="3">
        <v>167</v>
      </c>
      <c r="C170" s="3">
        <v>12</v>
      </c>
      <c r="D170" s="3">
        <v>18</v>
      </c>
      <c r="E170" s="3">
        <v>90</v>
      </c>
      <c r="F170" s="3">
        <v>95</v>
      </c>
      <c r="G170" s="3">
        <f t="shared" si="7"/>
        <v>-5</v>
      </c>
      <c r="H170" s="3">
        <f t="shared" si="6"/>
        <v>-7.5349872506663029E-2</v>
      </c>
      <c r="I170" s="3">
        <f t="shared" si="8"/>
        <v>24.252178878220136</v>
      </c>
    </row>
    <row r="171" spans="2:9">
      <c r="B171" s="3">
        <v>168</v>
      </c>
      <c r="C171" s="3">
        <v>21</v>
      </c>
      <c r="D171" s="3">
        <v>5</v>
      </c>
      <c r="E171" s="3">
        <v>79</v>
      </c>
      <c r="F171" s="3">
        <v>68</v>
      </c>
      <c r="G171" s="3">
        <f t="shared" si="7"/>
        <v>11</v>
      </c>
      <c r="H171" s="3">
        <f t="shared" si="6"/>
        <v>7.7534471727942336</v>
      </c>
      <c r="I171" s="3">
        <f t="shared" si="8"/>
        <v>10.540105259837755</v>
      </c>
    </row>
    <row r="172" spans="2:9">
      <c r="B172" s="3">
        <v>169</v>
      </c>
      <c r="C172" s="3">
        <v>3</v>
      </c>
      <c r="D172" s="3">
        <v>20</v>
      </c>
      <c r="E172" s="3">
        <v>99</v>
      </c>
      <c r="F172" s="3">
        <v>109</v>
      </c>
      <c r="G172" s="3">
        <f t="shared" si="7"/>
        <v>-10</v>
      </c>
      <c r="H172" s="3">
        <f t="shared" si="6"/>
        <v>3.1077226915502867</v>
      </c>
      <c r="I172" s="3">
        <f t="shared" si="8"/>
        <v>171.81239415858229</v>
      </c>
    </row>
    <row r="173" spans="2:9">
      <c r="B173" s="3">
        <v>170</v>
      </c>
      <c r="C173" s="3">
        <v>15</v>
      </c>
      <c r="D173" s="3">
        <v>6</v>
      </c>
      <c r="E173" s="3">
        <v>94</v>
      </c>
      <c r="F173" s="3">
        <v>104</v>
      </c>
      <c r="G173" s="3">
        <f t="shared" si="7"/>
        <v>-10</v>
      </c>
      <c r="H173" s="3">
        <f t="shared" si="6"/>
        <v>-3.0697245765858887</v>
      </c>
      <c r="I173" s="3">
        <f t="shared" si="8"/>
        <v>48.028717444377634</v>
      </c>
    </row>
    <row r="174" spans="2:9">
      <c r="B174" s="3">
        <v>171</v>
      </c>
      <c r="C174" s="3">
        <v>1</v>
      </c>
      <c r="D174" s="3">
        <v>8</v>
      </c>
      <c r="E174" s="3">
        <v>106</v>
      </c>
      <c r="F174" s="3">
        <v>99</v>
      </c>
      <c r="G174" s="3">
        <f t="shared" si="7"/>
        <v>7</v>
      </c>
      <c r="H174" s="3">
        <f t="shared" si="6"/>
        <v>-2.5387998566625809</v>
      </c>
      <c r="I174" s="3">
        <f t="shared" si="8"/>
        <v>90.988702705466096</v>
      </c>
    </row>
    <row r="175" spans="2:9">
      <c r="B175" s="3">
        <v>172</v>
      </c>
      <c r="C175" s="3">
        <v>2</v>
      </c>
      <c r="D175" s="3">
        <v>27</v>
      </c>
      <c r="E175" s="3">
        <v>89</v>
      </c>
      <c r="F175" s="3">
        <v>91</v>
      </c>
      <c r="G175" s="3">
        <f t="shared" si="7"/>
        <v>-2</v>
      </c>
      <c r="H175" s="3">
        <f t="shared" si="6"/>
        <v>6.2783824028374227</v>
      </c>
      <c r="I175" s="3">
        <f t="shared" si="8"/>
        <v>68.531615207608297</v>
      </c>
    </row>
    <row r="176" spans="2:9">
      <c r="B176" s="3">
        <v>173</v>
      </c>
      <c r="C176" s="3">
        <v>11</v>
      </c>
      <c r="D176" s="3">
        <v>25</v>
      </c>
      <c r="E176" s="3">
        <v>79</v>
      </c>
      <c r="F176" s="3">
        <v>97</v>
      </c>
      <c r="G176" s="3">
        <f t="shared" si="7"/>
        <v>-18</v>
      </c>
      <c r="H176" s="3">
        <f t="shared" si="6"/>
        <v>-2.9766351243953726</v>
      </c>
      <c r="I176" s="3">
        <f t="shared" si="8"/>
        <v>225.70149218555085</v>
      </c>
    </row>
    <row r="177" spans="2:9">
      <c r="B177" s="3">
        <v>174</v>
      </c>
      <c r="C177" s="3">
        <v>14</v>
      </c>
      <c r="D177" s="3">
        <v>22</v>
      </c>
      <c r="E177" s="3">
        <v>89</v>
      </c>
      <c r="F177" s="3">
        <v>103</v>
      </c>
      <c r="G177" s="3">
        <f t="shared" si="7"/>
        <v>-14</v>
      </c>
      <c r="H177" s="3">
        <f t="shared" si="6"/>
        <v>-3.0876832817782036</v>
      </c>
      <c r="I177" s="3">
        <f t="shared" si="8"/>
        <v>119.07865615878289</v>
      </c>
    </row>
    <row r="178" spans="2:9">
      <c r="B178" s="3">
        <v>175</v>
      </c>
      <c r="C178" s="3">
        <v>28</v>
      </c>
      <c r="D178" s="3">
        <v>12</v>
      </c>
      <c r="E178" s="3">
        <v>106</v>
      </c>
      <c r="F178" s="3">
        <v>101</v>
      </c>
      <c r="G178" s="3">
        <f t="shared" si="7"/>
        <v>5</v>
      </c>
      <c r="H178" s="3">
        <f t="shared" si="6"/>
        <v>4.880317531102758</v>
      </c>
      <c r="I178" s="3">
        <f t="shared" si="8"/>
        <v>1.4323893361339296E-2</v>
      </c>
    </row>
    <row r="179" spans="2:9">
      <c r="B179" s="3">
        <v>176</v>
      </c>
      <c r="C179" s="3">
        <v>23</v>
      </c>
      <c r="D179" s="3">
        <v>7</v>
      </c>
      <c r="E179" s="3">
        <v>97</v>
      </c>
      <c r="F179" s="3">
        <v>90</v>
      </c>
      <c r="G179" s="3">
        <f t="shared" si="7"/>
        <v>7</v>
      </c>
      <c r="H179" s="3">
        <f t="shared" si="6"/>
        <v>11.753397968151344</v>
      </c>
      <c r="I179" s="3">
        <f t="shared" si="8"/>
        <v>22.594792243625321</v>
      </c>
    </row>
    <row r="180" spans="2:9">
      <c r="B180" s="3">
        <v>177</v>
      </c>
      <c r="C180" s="3">
        <v>26</v>
      </c>
      <c r="D180" s="3">
        <v>10</v>
      </c>
      <c r="E180" s="3">
        <v>99</v>
      </c>
      <c r="F180" s="3">
        <v>81</v>
      </c>
      <c r="G180" s="3">
        <f t="shared" si="7"/>
        <v>18</v>
      </c>
      <c r="H180" s="3">
        <f t="shared" si="6"/>
        <v>10.554965732683208</v>
      </c>
      <c r="I180" s="3">
        <f t="shared" si="8"/>
        <v>55.428535241521288</v>
      </c>
    </row>
    <row r="181" spans="2:9">
      <c r="B181" s="3">
        <v>178</v>
      </c>
      <c r="C181" s="3">
        <v>13</v>
      </c>
      <c r="D181" s="3">
        <v>9</v>
      </c>
      <c r="E181" s="3">
        <v>106</v>
      </c>
      <c r="F181" s="3">
        <v>90</v>
      </c>
      <c r="G181" s="3">
        <f t="shared" si="7"/>
        <v>16</v>
      </c>
      <c r="H181" s="3">
        <f t="shared" si="6"/>
        <v>15.684216895500501</v>
      </c>
      <c r="I181" s="3">
        <f t="shared" si="8"/>
        <v>9.9718969087341208E-2</v>
      </c>
    </row>
    <row r="182" spans="2:9">
      <c r="B182" s="3">
        <v>179</v>
      </c>
      <c r="C182" s="3">
        <v>19</v>
      </c>
      <c r="D182" s="3">
        <v>4</v>
      </c>
      <c r="E182" s="3">
        <v>78</v>
      </c>
      <c r="F182" s="3">
        <v>71</v>
      </c>
      <c r="G182" s="3">
        <f t="shared" si="7"/>
        <v>7</v>
      </c>
      <c r="H182" s="3">
        <f t="shared" si="6"/>
        <v>7.7196358565098588</v>
      </c>
      <c r="I182" s="3">
        <f t="shared" si="8"/>
        <v>0.5178757659746781</v>
      </c>
    </row>
    <row r="183" spans="2:9">
      <c r="B183" s="3">
        <v>180</v>
      </c>
      <c r="C183" s="3">
        <v>29</v>
      </c>
      <c r="D183" s="3">
        <v>2</v>
      </c>
      <c r="E183" s="3">
        <v>88</v>
      </c>
      <c r="F183" s="3">
        <v>84</v>
      </c>
      <c r="G183" s="3">
        <f t="shared" si="7"/>
        <v>4</v>
      </c>
      <c r="H183" s="3">
        <f t="shared" si="6"/>
        <v>-0.44797340825249665</v>
      </c>
      <c r="I183" s="3">
        <f t="shared" si="8"/>
        <v>19.784467440521333</v>
      </c>
    </row>
    <row r="184" spans="2:9">
      <c r="B184" s="3">
        <v>181</v>
      </c>
      <c r="C184" s="3">
        <v>20</v>
      </c>
      <c r="D184" s="3">
        <v>3</v>
      </c>
      <c r="E184" s="3">
        <v>101</v>
      </c>
      <c r="F184" s="3">
        <v>103</v>
      </c>
      <c r="G184" s="3">
        <f t="shared" si="7"/>
        <v>-2</v>
      </c>
      <c r="H184" s="3">
        <f t="shared" si="6"/>
        <v>3.6006375456116899</v>
      </c>
      <c r="I184" s="3">
        <f t="shared" si="8"/>
        <v>31.367140917315336</v>
      </c>
    </row>
    <row r="185" spans="2:9">
      <c r="B185" s="3">
        <v>182</v>
      </c>
      <c r="C185" s="3">
        <v>8</v>
      </c>
      <c r="D185" s="3">
        <v>14</v>
      </c>
      <c r="E185" s="3">
        <v>91</v>
      </c>
      <c r="F185" s="3">
        <v>84</v>
      </c>
      <c r="G185" s="3">
        <f t="shared" si="7"/>
        <v>7</v>
      </c>
      <c r="H185" s="3">
        <f t="shared" si="6"/>
        <v>11.559689412426302</v>
      </c>
      <c r="I185" s="3">
        <f t="shared" si="8"/>
        <v>20.790767537792512</v>
      </c>
    </row>
    <row r="186" spans="2:9">
      <c r="B186" s="3">
        <v>183</v>
      </c>
      <c r="C186" s="3">
        <v>5</v>
      </c>
      <c r="D186" s="3">
        <v>15</v>
      </c>
      <c r="E186" s="3">
        <v>100</v>
      </c>
      <c r="F186" s="3">
        <v>96</v>
      </c>
      <c r="G186" s="3">
        <f t="shared" si="7"/>
        <v>4</v>
      </c>
      <c r="H186" s="3">
        <f t="shared" si="6"/>
        <v>1.679141336899558</v>
      </c>
      <c r="I186" s="3">
        <f t="shared" si="8"/>
        <v>5.3863849340883707</v>
      </c>
    </row>
    <row r="187" spans="2:9">
      <c r="B187" s="3">
        <v>184</v>
      </c>
      <c r="C187" s="3">
        <v>17</v>
      </c>
      <c r="D187" s="3">
        <v>25</v>
      </c>
      <c r="E187" s="3">
        <v>99</v>
      </c>
      <c r="F187" s="3">
        <v>94</v>
      </c>
      <c r="G187" s="3">
        <f t="shared" si="7"/>
        <v>5</v>
      </c>
      <c r="H187" s="3">
        <f t="shared" si="6"/>
        <v>0.16584132894102854</v>
      </c>
      <c r="I187" s="3">
        <f t="shared" si="8"/>
        <v>23.369090056974642</v>
      </c>
    </row>
    <row r="188" spans="2:9">
      <c r="B188" s="3">
        <v>185</v>
      </c>
      <c r="C188" s="3">
        <v>6</v>
      </c>
      <c r="D188" s="3">
        <v>22</v>
      </c>
      <c r="E188" s="3">
        <v>119</v>
      </c>
      <c r="F188" s="3">
        <v>104</v>
      </c>
      <c r="G188" s="3">
        <f t="shared" si="7"/>
        <v>15</v>
      </c>
      <c r="H188" s="3">
        <f t="shared" si="6"/>
        <v>8.2130900722834443</v>
      </c>
      <c r="I188" s="3">
        <f t="shared" si="8"/>
        <v>46.06214636693754</v>
      </c>
    </row>
    <row r="189" spans="2:9">
      <c r="B189" s="3">
        <v>186</v>
      </c>
      <c r="C189" s="3">
        <v>16</v>
      </c>
      <c r="D189" s="3">
        <v>1</v>
      </c>
      <c r="E189" s="3">
        <v>95</v>
      </c>
      <c r="F189" s="3">
        <v>88</v>
      </c>
      <c r="G189" s="3">
        <f t="shared" si="7"/>
        <v>7</v>
      </c>
      <c r="H189" s="3">
        <f t="shared" si="6"/>
        <v>7.1496638480149866</v>
      </c>
      <c r="I189" s="3">
        <f t="shared" si="8"/>
        <v>2.2399267402652995E-2</v>
      </c>
    </row>
    <row r="190" spans="2:9">
      <c r="B190" s="3">
        <v>187</v>
      </c>
      <c r="C190" s="3">
        <v>24</v>
      </c>
      <c r="D190" s="3">
        <v>18</v>
      </c>
      <c r="E190" s="3">
        <v>98</v>
      </c>
      <c r="F190" s="3">
        <v>97</v>
      </c>
      <c r="G190" s="3">
        <f t="shared" si="7"/>
        <v>1</v>
      </c>
      <c r="H190" s="3">
        <f t="shared" si="6"/>
        <v>7.5127782638111782</v>
      </c>
      <c r="I190" s="3">
        <f t="shared" si="8"/>
        <v>42.416280713571346</v>
      </c>
    </row>
    <row r="191" spans="2:9">
      <c r="B191" s="3">
        <v>188</v>
      </c>
      <c r="C191" s="3">
        <v>27</v>
      </c>
      <c r="D191" s="3">
        <v>21</v>
      </c>
      <c r="E191" s="3">
        <v>107</v>
      </c>
      <c r="F191" s="3">
        <v>88</v>
      </c>
      <c r="G191" s="3">
        <f t="shared" si="7"/>
        <v>19</v>
      </c>
      <c r="H191" s="3">
        <f t="shared" si="6"/>
        <v>1.7725140637281032</v>
      </c>
      <c r="I191" s="3">
        <f t="shared" si="8"/>
        <v>296.78627168444598</v>
      </c>
    </row>
    <row r="192" spans="2:9">
      <c r="B192" s="3">
        <v>189</v>
      </c>
      <c r="C192" s="3">
        <v>12</v>
      </c>
      <c r="D192" s="3">
        <v>10</v>
      </c>
      <c r="E192" s="3">
        <v>90</v>
      </c>
      <c r="F192" s="3">
        <v>83</v>
      </c>
      <c r="G192" s="3">
        <f t="shared" si="7"/>
        <v>7</v>
      </c>
      <c r="H192" s="3">
        <f t="shared" si="6"/>
        <v>7.5751123981377617</v>
      </c>
      <c r="I192" s="3">
        <f t="shared" si="8"/>
        <v>0.33075427049176737</v>
      </c>
    </row>
    <row r="193" spans="2:9">
      <c r="B193" s="3">
        <v>190</v>
      </c>
      <c r="C193" s="3">
        <v>26</v>
      </c>
      <c r="D193" s="3">
        <v>11</v>
      </c>
      <c r="E193" s="3">
        <v>99</v>
      </c>
      <c r="F193" s="3">
        <v>88</v>
      </c>
      <c r="G193" s="3">
        <f t="shared" si="7"/>
        <v>11</v>
      </c>
      <c r="H193" s="3">
        <f t="shared" si="6"/>
        <v>6.1023211912587181</v>
      </c>
      <c r="I193" s="3">
        <f t="shared" si="8"/>
        <v>23.987257713593422</v>
      </c>
    </row>
    <row r="194" spans="2:9">
      <c r="B194" s="3">
        <v>191</v>
      </c>
      <c r="C194" s="3">
        <v>9</v>
      </c>
      <c r="D194" s="3">
        <v>18</v>
      </c>
      <c r="E194" s="3">
        <v>101</v>
      </c>
      <c r="F194" s="3">
        <v>85</v>
      </c>
      <c r="G194" s="3">
        <f t="shared" si="7"/>
        <v>16</v>
      </c>
      <c r="H194" s="3">
        <f t="shared" si="6"/>
        <v>-4.7846546400759502</v>
      </c>
      <c r="I194" s="3">
        <f t="shared" si="8"/>
        <v>432.00186850723071</v>
      </c>
    </row>
    <row r="195" spans="2:9">
      <c r="B195" s="3">
        <v>192</v>
      </c>
      <c r="C195" s="3">
        <v>13</v>
      </c>
      <c r="D195" s="3">
        <v>7</v>
      </c>
      <c r="E195" s="3">
        <v>105</v>
      </c>
      <c r="F195" s="3">
        <v>98</v>
      </c>
      <c r="G195" s="3">
        <f t="shared" si="7"/>
        <v>7</v>
      </c>
      <c r="H195" s="3">
        <f t="shared" si="6"/>
        <v>16.079565817107962</v>
      </c>
      <c r="I195" s="3">
        <f t="shared" si="8"/>
        <v>82.438515427195384</v>
      </c>
    </row>
    <row r="196" spans="2:9">
      <c r="B196" s="3">
        <v>193</v>
      </c>
      <c r="C196" s="3">
        <v>19</v>
      </c>
      <c r="D196" s="3">
        <v>1</v>
      </c>
      <c r="E196" s="3">
        <v>88</v>
      </c>
      <c r="F196" s="3">
        <v>83</v>
      </c>
      <c r="G196" s="3">
        <f t="shared" si="7"/>
        <v>5</v>
      </c>
      <c r="H196" s="3">
        <f t="shared" ref="H196:H259" si="9">home_edge+VLOOKUP(C196,lookup,3)-VLOOKUP(D196,lookup,3)</f>
        <v>3.6137156667807164</v>
      </c>
      <c r="I196" s="3">
        <f t="shared" si="8"/>
        <v>1.9217842525292337</v>
      </c>
    </row>
    <row r="197" spans="2:9">
      <c r="B197" s="3">
        <v>194</v>
      </c>
      <c r="C197" s="3">
        <v>20</v>
      </c>
      <c r="D197" s="3">
        <v>8</v>
      </c>
      <c r="E197" s="3">
        <v>100</v>
      </c>
      <c r="F197" s="3">
        <v>105</v>
      </c>
      <c r="G197" s="3">
        <f t="shared" ref="G197:G260" si="10">E197-F197</f>
        <v>-5</v>
      </c>
      <c r="H197" s="3">
        <f t="shared" si="9"/>
        <v>2.8788979826124299</v>
      </c>
      <c r="I197" s="3">
        <f t="shared" ref="I197:I260" si="11">(G197-H197)^2</f>
        <v>62.077033420414217</v>
      </c>
    </row>
    <row r="198" spans="2:9">
      <c r="B198" s="3">
        <v>195</v>
      </c>
      <c r="C198" s="3">
        <v>14</v>
      </c>
      <c r="D198" s="3">
        <v>24</v>
      </c>
      <c r="E198" s="3">
        <v>98</v>
      </c>
      <c r="F198" s="3">
        <v>94</v>
      </c>
      <c r="G198" s="3">
        <f t="shared" si="10"/>
        <v>4</v>
      </c>
      <c r="H198" s="3">
        <f t="shared" si="9"/>
        <v>-10.885113839812986</v>
      </c>
      <c r="I198" s="3">
        <f t="shared" si="11"/>
        <v>221.56661402419209</v>
      </c>
    </row>
    <row r="199" spans="2:9">
      <c r="B199" s="3">
        <v>196</v>
      </c>
      <c r="C199" s="3">
        <v>28</v>
      </c>
      <c r="D199" s="3">
        <v>22</v>
      </c>
      <c r="E199" s="3">
        <v>104</v>
      </c>
      <c r="F199" s="3">
        <v>111</v>
      </c>
      <c r="G199" s="3">
        <f t="shared" si="10"/>
        <v>-7</v>
      </c>
      <c r="H199" s="3">
        <f t="shared" si="9"/>
        <v>5.0896199528196995</v>
      </c>
      <c r="I199" s="3">
        <f t="shared" si="11"/>
        <v>146.15891060361619</v>
      </c>
    </row>
    <row r="200" spans="2:9">
      <c r="B200" s="3">
        <v>197</v>
      </c>
      <c r="C200" s="3">
        <v>5</v>
      </c>
      <c r="D200" s="3">
        <v>29</v>
      </c>
      <c r="E200" s="3">
        <v>94</v>
      </c>
      <c r="F200" s="3">
        <v>75</v>
      </c>
      <c r="G200" s="3">
        <f t="shared" si="10"/>
        <v>19</v>
      </c>
      <c r="H200" s="3">
        <f t="shared" si="9"/>
        <v>1.4145303617976801</v>
      </c>
      <c r="I200" s="3">
        <f t="shared" si="11"/>
        <v>309.24874239613558</v>
      </c>
    </row>
    <row r="201" spans="2:9">
      <c r="B201" s="3">
        <v>198</v>
      </c>
      <c r="C201" s="3">
        <v>15</v>
      </c>
      <c r="D201" s="3">
        <v>2</v>
      </c>
      <c r="E201" s="3">
        <v>83</v>
      </c>
      <c r="F201" s="3">
        <v>84</v>
      </c>
      <c r="G201" s="3">
        <f t="shared" si="10"/>
        <v>-1</v>
      </c>
      <c r="H201" s="3">
        <f t="shared" si="9"/>
        <v>-0.71258438335437457</v>
      </c>
      <c r="I201" s="3">
        <f t="shared" si="11"/>
        <v>8.2607736691785116E-2</v>
      </c>
    </row>
    <row r="202" spans="2:9">
      <c r="B202" s="3">
        <v>199</v>
      </c>
      <c r="C202" s="3">
        <v>18</v>
      </c>
      <c r="D202" s="3">
        <v>4</v>
      </c>
      <c r="E202" s="3">
        <v>100</v>
      </c>
      <c r="F202" s="3">
        <v>68</v>
      </c>
      <c r="G202" s="3">
        <f t="shared" si="10"/>
        <v>32</v>
      </c>
      <c r="H202" s="3">
        <f t="shared" si="9"/>
        <v>15.22826680287217</v>
      </c>
      <c r="I202" s="3">
        <f t="shared" si="11"/>
        <v>281.29103443563969</v>
      </c>
    </row>
    <row r="203" spans="2:9">
      <c r="B203" s="3">
        <v>200</v>
      </c>
      <c r="C203" s="3">
        <v>10</v>
      </c>
      <c r="D203" s="3">
        <v>24</v>
      </c>
      <c r="E203" s="3">
        <v>84</v>
      </c>
      <c r="F203" s="3">
        <v>89</v>
      </c>
      <c r="G203" s="3">
        <f t="shared" si="10"/>
        <v>-5</v>
      </c>
      <c r="H203" s="3">
        <f t="shared" si="9"/>
        <v>-8.4548802972936254</v>
      </c>
      <c r="I203" s="3">
        <f t="shared" si="11"/>
        <v>11.936197868627691</v>
      </c>
    </row>
    <row r="204" spans="2:9">
      <c r="B204" s="3">
        <v>201</v>
      </c>
      <c r="C204" s="3">
        <v>6</v>
      </c>
      <c r="D204" s="3">
        <v>9</v>
      </c>
      <c r="E204" s="3">
        <v>116</v>
      </c>
      <c r="F204" s="3">
        <v>106</v>
      </c>
      <c r="G204" s="3">
        <f t="shared" si="10"/>
        <v>10</v>
      </c>
      <c r="H204" s="3">
        <f t="shared" si="9"/>
        <v>12.71309241813579</v>
      </c>
      <c r="I204" s="3">
        <f t="shared" si="11"/>
        <v>7.3608704693459108</v>
      </c>
    </row>
    <row r="205" spans="2:9">
      <c r="B205" s="3">
        <v>202</v>
      </c>
      <c r="C205" s="3">
        <v>23</v>
      </c>
      <c r="D205" s="3">
        <v>11</v>
      </c>
      <c r="E205" s="3">
        <v>96</v>
      </c>
      <c r="F205" s="3">
        <v>90</v>
      </c>
      <c r="G205" s="3">
        <f t="shared" si="10"/>
        <v>6</v>
      </c>
      <c r="H205" s="3">
        <f t="shared" si="9"/>
        <v>6.4170320171068775</v>
      </c>
      <c r="I205" s="3">
        <f t="shared" si="11"/>
        <v>0.17391570329223099</v>
      </c>
    </row>
    <row r="206" spans="2:9">
      <c r="B206" s="3">
        <v>203</v>
      </c>
      <c r="C206" s="3">
        <v>26</v>
      </c>
      <c r="D206" s="3">
        <v>17</v>
      </c>
      <c r="E206" s="3">
        <v>112</v>
      </c>
      <c r="F206" s="3">
        <v>102</v>
      </c>
      <c r="G206" s="3">
        <f t="shared" si="10"/>
        <v>10</v>
      </c>
      <c r="H206" s="3">
        <f t="shared" si="9"/>
        <v>2.9598447379223169</v>
      </c>
      <c r="I206" s="3">
        <f t="shared" si="11"/>
        <v>49.563786114160081</v>
      </c>
    </row>
    <row r="207" spans="2:9">
      <c r="B207" s="3">
        <v>204</v>
      </c>
      <c r="C207" s="3">
        <v>13</v>
      </c>
      <c r="D207" s="3">
        <v>16</v>
      </c>
      <c r="E207" s="3">
        <v>104</v>
      </c>
      <c r="F207" s="3">
        <v>85</v>
      </c>
      <c r="G207" s="3">
        <f t="shared" si="10"/>
        <v>19</v>
      </c>
      <c r="H207" s="3">
        <f t="shared" si="9"/>
        <v>11.518064901971604</v>
      </c>
      <c r="I207" s="3">
        <f t="shared" si="11"/>
        <v>55.979352811109187</v>
      </c>
    </row>
    <row r="208" spans="2:9">
      <c r="B208" s="3">
        <v>205</v>
      </c>
      <c r="C208" s="3">
        <v>8</v>
      </c>
      <c r="D208" s="3">
        <v>3</v>
      </c>
      <c r="E208" s="3">
        <v>96</v>
      </c>
      <c r="F208" s="3">
        <v>104</v>
      </c>
      <c r="G208" s="3">
        <f t="shared" si="10"/>
        <v>-8</v>
      </c>
      <c r="H208" s="3">
        <f t="shared" si="9"/>
        <v>4.0759196815802481</v>
      </c>
      <c r="I208" s="3">
        <f t="shared" si="11"/>
        <v>145.82783615597722</v>
      </c>
    </row>
    <row r="209" spans="2:9">
      <c r="B209" s="3">
        <v>206</v>
      </c>
      <c r="C209" s="3">
        <v>1</v>
      </c>
      <c r="D209" s="3">
        <v>19</v>
      </c>
      <c r="E209" s="3">
        <v>100</v>
      </c>
      <c r="F209" s="3">
        <v>105</v>
      </c>
      <c r="G209" s="3">
        <f t="shared" si="10"/>
        <v>-5</v>
      </c>
      <c r="H209" s="3">
        <f t="shared" si="9"/>
        <v>3.0946445703812606</v>
      </c>
      <c r="I209" s="3">
        <f t="shared" si="11"/>
        <v>65.523270720802827</v>
      </c>
    </row>
    <row r="210" spans="2:9">
      <c r="B210" s="3">
        <v>207</v>
      </c>
      <c r="C210" s="3">
        <v>21</v>
      </c>
      <c r="D210" s="3">
        <v>29</v>
      </c>
      <c r="E210" s="3">
        <v>87</v>
      </c>
      <c r="F210" s="3">
        <v>94</v>
      </c>
      <c r="G210" s="3">
        <f t="shared" si="10"/>
        <v>-7</v>
      </c>
      <c r="H210" s="3">
        <f t="shared" si="9"/>
        <v>5.8137974160109254</v>
      </c>
      <c r="I210" s="3">
        <f t="shared" si="11"/>
        <v>164.19340421856825</v>
      </c>
    </row>
    <row r="211" spans="2:9">
      <c r="B211" s="3">
        <v>208</v>
      </c>
      <c r="C211" s="3">
        <v>25</v>
      </c>
      <c r="D211" s="3">
        <v>9</v>
      </c>
      <c r="E211" s="3">
        <v>94</v>
      </c>
      <c r="F211" s="3">
        <v>83</v>
      </c>
      <c r="G211" s="3">
        <f t="shared" si="10"/>
        <v>11</v>
      </c>
      <c r="H211" s="3">
        <f t="shared" si="9"/>
        <v>14.626012390994351</v>
      </c>
      <c r="I211" s="3">
        <f t="shared" si="11"/>
        <v>13.14796585964457</v>
      </c>
    </row>
    <row r="212" spans="2:9">
      <c r="B212" s="3">
        <v>209</v>
      </c>
      <c r="C212" s="3">
        <v>22</v>
      </c>
      <c r="D212" s="3">
        <v>16</v>
      </c>
      <c r="E212" s="3">
        <v>104</v>
      </c>
      <c r="F212" s="3">
        <v>84</v>
      </c>
      <c r="G212" s="3">
        <f t="shared" si="10"/>
        <v>20</v>
      </c>
      <c r="H212" s="3">
        <f t="shared" si="9"/>
        <v>3.6880304709044376</v>
      </c>
      <c r="I212" s="3">
        <f t="shared" si="11"/>
        <v>266.08034991814213</v>
      </c>
    </row>
    <row r="213" spans="2:9">
      <c r="B213" s="3">
        <v>210</v>
      </c>
      <c r="C213" s="3">
        <v>7</v>
      </c>
      <c r="D213" s="3">
        <v>11</v>
      </c>
      <c r="E213" s="3">
        <v>85</v>
      </c>
      <c r="F213" s="3">
        <v>99</v>
      </c>
      <c r="G213" s="3">
        <f t="shared" si="10"/>
        <v>-14</v>
      </c>
      <c r="H213" s="3">
        <f t="shared" si="9"/>
        <v>-1.9821858324634776</v>
      </c>
      <c r="I213" s="3">
        <f t="shared" si="11"/>
        <v>144.42785736544158</v>
      </c>
    </row>
    <row r="214" spans="2:9">
      <c r="B214" s="3">
        <v>211</v>
      </c>
      <c r="C214" s="3">
        <v>28</v>
      </c>
      <c r="D214" s="3">
        <v>26</v>
      </c>
      <c r="E214" s="3">
        <v>112</v>
      </c>
      <c r="F214" s="3">
        <v>88</v>
      </c>
      <c r="G214" s="3">
        <f t="shared" si="10"/>
        <v>24</v>
      </c>
      <c r="H214" s="3">
        <f t="shared" si="9"/>
        <v>1.900464196557313</v>
      </c>
      <c r="I214" s="3">
        <f t="shared" si="11"/>
        <v>488.38948272764526</v>
      </c>
    </row>
    <row r="215" spans="2:9">
      <c r="B215" s="3">
        <v>212</v>
      </c>
      <c r="C215" s="3">
        <v>12</v>
      </c>
      <c r="D215" s="3">
        <v>17</v>
      </c>
      <c r="E215" s="3">
        <v>94</v>
      </c>
      <c r="F215" s="3">
        <v>75</v>
      </c>
      <c r="G215" s="3">
        <f t="shared" si="10"/>
        <v>19</v>
      </c>
      <c r="H215" s="3">
        <f t="shared" si="9"/>
        <v>-2.0008596623128039E-2</v>
      </c>
      <c r="I215" s="3">
        <f t="shared" si="11"/>
        <v>361.7607270156177</v>
      </c>
    </row>
    <row r="216" spans="2:9">
      <c r="B216" s="3">
        <v>213</v>
      </c>
      <c r="C216" s="3">
        <v>5</v>
      </c>
      <c r="D216" s="3">
        <v>1</v>
      </c>
      <c r="E216" s="3">
        <v>96</v>
      </c>
      <c r="F216" s="3">
        <v>105</v>
      </c>
      <c r="G216" s="3">
        <f t="shared" si="10"/>
        <v>-9</v>
      </c>
      <c r="H216" s="3">
        <f t="shared" si="9"/>
        <v>4.2434806771925846</v>
      </c>
      <c r="I216" s="3">
        <f t="shared" si="11"/>
        <v>175.38978044717337</v>
      </c>
    </row>
    <row r="217" spans="2:9">
      <c r="B217" s="3">
        <v>214</v>
      </c>
      <c r="C217" s="3">
        <v>27</v>
      </c>
      <c r="D217" s="3">
        <v>14</v>
      </c>
      <c r="E217" s="3">
        <v>91</v>
      </c>
      <c r="F217" s="3">
        <v>88</v>
      </c>
      <c r="G217" s="3">
        <f t="shared" si="10"/>
        <v>3</v>
      </c>
      <c r="H217" s="3">
        <f t="shared" si="9"/>
        <v>9.3736109951546887</v>
      </c>
      <c r="I217" s="3">
        <f t="shared" si="11"/>
        <v>40.622917117556739</v>
      </c>
    </row>
    <row r="218" spans="2:9">
      <c r="B218" s="3">
        <v>215</v>
      </c>
      <c r="C218" s="3">
        <v>20</v>
      </c>
      <c r="D218" s="3">
        <v>2</v>
      </c>
      <c r="E218" s="3">
        <v>89</v>
      </c>
      <c r="F218" s="3">
        <v>99</v>
      </c>
      <c r="G218" s="3">
        <f t="shared" si="10"/>
        <v>-10</v>
      </c>
      <c r="H218" s="3">
        <f t="shared" si="9"/>
        <v>2.1407741156276106</v>
      </c>
      <c r="I218" s="3">
        <f t="shared" si="11"/>
        <v>147.3983961266934</v>
      </c>
    </row>
    <row r="219" spans="2:9">
      <c r="B219" s="3">
        <v>216</v>
      </c>
      <c r="C219" s="3">
        <v>6</v>
      </c>
      <c r="D219" s="3">
        <v>24</v>
      </c>
      <c r="E219" s="3">
        <v>98</v>
      </c>
      <c r="F219" s="3">
        <v>110</v>
      </c>
      <c r="G219" s="3">
        <f t="shared" si="10"/>
        <v>-12</v>
      </c>
      <c r="H219" s="3">
        <f t="shared" si="9"/>
        <v>0.4156595142486621</v>
      </c>
      <c r="I219" s="3">
        <f t="shared" si="11"/>
        <v>154.14860117375335</v>
      </c>
    </row>
    <row r="220" spans="2:9">
      <c r="B220" s="3">
        <v>217</v>
      </c>
      <c r="C220" s="3">
        <v>4</v>
      </c>
      <c r="D220" s="3">
        <v>15</v>
      </c>
      <c r="E220" s="3">
        <v>78</v>
      </c>
      <c r="F220" s="3">
        <v>72</v>
      </c>
      <c r="G220" s="3">
        <f t="shared" si="10"/>
        <v>6</v>
      </c>
      <c r="H220" s="3">
        <f t="shared" si="9"/>
        <v>-3.31607941144118</v>
      </c>
      <c r="I220" s="3">
        <f t="shared" si="11"/>
        <v>86.78933560027825</v>
      </c>
    </row>
    <row r="221" spans="2:9">
      <c r="B221" s="3">
        <v>218</v>
      </c>
      <c r="C221" s="3">
        <v>15</v>
      </c>
      <c r="D221" s="3">
        <v>29</v>
      </c>
      <c r="E221" s="3">
        <v>75</v>
      </c>
      <c r="F221" s="3">
        <v>84</v>
      </c>
      <c r="G221" s="3">
        <f t="shared" si="10"/>
        <v>-9</v>
      </c>
      <c r="H221" s="3">
        <f t="shared" si="9"/>
        <v>3.0895691434791104</v>
      </c>
      <c r="I221" s="3">
        <f t="shared" si="11"/>
        <v>146.15768207496222</v>
      </c>
    </row>
    <row r="222" spans="2:9">
      <c r="B222" s="3">
        <v>219</v>
      </c>
      <c r="C222" s="3">
        <v>3</v>
      </c>
      <c r="D222" s="3">
        <v>8</v>
      </c>
      <c r="E222" s="3">
        <v>105</v>
      </c>
      <c r="F222" s="3">
        <v>110</v>
      </c>
      <c r="G222" s="3">
        <f t="shared" si="10"/>
        <v>-5</v>
      </c>
      <c r="H222" s="3">
        <f t="shared" si="9"/>
        <v>2.6324405555817281</v>
      </c>
      <c r="I222" s="3">
        <f t="shared" si="11"/>
        <v>58.254148834488717</v>
      </c>
    </row>
    <row r="223" spans="2:9">
      <c r="B223" s="3">
        <v>220</v>
      </c>
      <c r="C223" s="3">
        <v>14</v>
      </c>
      <c r="D223" s="3">
        <v>10</v>
      </c>
      <c r="E223" s="3">
        <v>102</v>
      </c>
      <c r="F223" s="3">
        <v>85</v>
      </c>
      <c r="G223" s="3">
        <f t="shared" si="10"/>
        <v>17</v>
      </c>
      <c r="H223" s="3">
        <f t="shared" si="9"/>
        <v>0.92394657606162811</v>
      </c>
      <c r="I223" s="3">
        <f t="shared" si="11"/>
        <v>258.43949368932067</v>
      </c>
    </row>
    <row r="224" spans="2:9">
      <c r="B224" s="3">
        <v>221</v>
      </c>
      <c r="C224" s="3">
        <v>25</v>
      </c>
      <c r="D224" s="3">
        <v>24</v>
      </c>
      <c r="E224" s="3">
        <v>106</v>
      </c>
      <c r="F224" s="3">
        <v>109</v>
      </c>
      <c r="G224" s="3">
        <f t="shared" si="10"/>
        <v>-3</v>
      </c>
      <c r="H224" s="3">
        <f t="shared" si="9"/>
        <v>2.3285794871072243</v>
      </c>
      <c r="I224" s="3">
        <f t="shared" si="11"/>
        <v>28.393759350419888</v>
      </c>
    </row>
    <row r="225" spans="2:9">
      <c r="B225" s="3">
        <v>222</v>
      </c>
      <c r="C225" s="3">
        <v>22</v>
      </c>
      <c r="D225" s="3">
        <v>28</v>
      </c>
      <c r="E225" s="3">
        <v>98</v>
      </c>
      <c r="F225" s="3">
        <v>76</v>
      </c>
      <c r="G225" s="3">
        <f t="shared" si="10"/>
        <v>22</v>
      </c>
      <c r="H225" s="3">
        <f t="shared" si="9"/>
        <v>1.6187402843422769</v>
      </c>
      <c r="I225" s="3">
        <f t="shared" si="11"/>
        <v>415.39574759709234</v>
      </c>
    </row>
    <row r="226" spans="2:9">
      <c r="B226" s="3">
        <v>223</v>
      </c>
      <c r="C226" s="3">
        <v>7</v>
      </c>
      <c r="D226" s="3">
        <v>12</v>
      </c>
      <c r="E226" s="3">
        <v>96</v>
      </c>
      <c r="F226" s="3">
        <v>93</v>
      </c>
      <c r="G226" s="3">
        <f t="shared" si="10"/>
        <v>3</v>
      </c>
      <c r="H226" s="3">
        <f t="shared" si="9"/>
        <v>-1.7504735705957621</v>
      </c>
      <c r="I226" s="3">
        <f t="shared" si="11"/>
        <v>22.56699914492885</v>
      </c>
    </row>
    <row r="227" spans="2:9">
      <c r="B227" s="3">
        <v>224</v>
      </c>
      <c r="C227" s="3">
        <v>26</v>
      </c>
      <c r="D227" s="3">
        <v>13</v>
      </c>
      <c r="E227" s="3">
        <v>92</v>
      </c>
      <c r="F227" s="3">
        <v>107</v>
      </c>
      <c r="G227" s="3">
        <f t="shared" si="10"/>
        <v>-15</v>
      </c>
      <c r="H227" s="3">
        <f t="shared" si="9"/>
        <v>-1.2866985562237918</v>
      </c>
      <c r="I227" s="3">
        <f t="shared" si="11"/>
        <v>188.05463648787463</v>
      </c>
    </row>
    <row r="228" spans="2:9">
      <c r="B228" s="3">
        <v>225</v>
      </c>
      <c r="C228" s="3">
        <v>23</v>
      </c>
      <c r="D228" s="3">
        <v>16</v>
      </c>
      <c r="E228" s="3">
        <v>101</v>
      </c>
      <c r="F228" s="3">
        <v>95</v>
      </c>
      <c r="G228" s="3">
        <f t="shared" si="10"/>
        <v>6</v>
      </c>
      <c r="H228" s="3">
        <f t="shared" si="9"/>
        <v>7.1918970530149835</v>
      </c>
      <c r="I228" s="3">
        <f t="shared" si="11"/>
        <v>1.4206185849858024</v>
      </c>
    </row>
    <row r="229" spans="2:9">
      <c r="B229" s="3">
        <v>226</v>
      </c>
      <c r="C229" s="3">
        <v>18</v>
      </c>
      <c r="D229" s="3">
        <v>2</v>
      </c>
      <c r="E229" s="3">
        <v>98</v>
      </c>
      <c r="F229" s="3">
        <v>105</v>
      </c>
      <c r="G229" s="3">
        <f t="shared" si="10"/>
        <v>-7</v>
      </c>
      <c r="H229" s="3">
        <f t="shared" si="9"/>
        <v>4.4912427709146403</v>
      </c>
      <c r="I229" s="3">
        <f t="shared" si="11"/>
        <v>132.04866042009797</v>
      </c>
    </row>
    <row r="230" spans="2:9">
      <c r="B230" s="3">
        <v>227</v>
      </c>
      <c r="C230" s="3">
        <v>1</v>
      </c>
      <c r="D230" s="3">
        <v>27</v>
      </c>
      <c r="E230" s="3">
        <v>103</v>
      </c>
      <c r="F230" s="3">
        <v>104</v>
      </c>
      <c r="G230" s="3">
        <f t="shared" si="10"/>
        <v>-1</v>
      </c>
      <c r="H230" s="3">
        <f t="shared" si="9"/>
        <v>-0.35272143939096667</v>
      </c>
      <c r="I230" s="3">
        <f t="shared" si="11"/>
        <v>0.418969535024102</v>
      </c>
    </row>
    <row r="231" spans="2:9">
      <c r="B231" s="3">
        <v>228</v>
      </c>
      <c r="C231" s="3">
        <v>29</v>
      </c>
      <c r="D231" s="3">
        <v>20</v>
      </c>
      <c r="E231" s="3">
        <v>87</v>
      </c>
      <c r="F231" s="3">
        <v>96</v>
      </c>
      <c r="G231" s="3">
        <f t="shared" si="10"/>
        <v>-9</v>
      </c>
      <c r="H231" s="3">
        <f t="shared" si="9"/>
        <v>0.76543259470088143</v>
      </c>
      <c r="I231" s="3">
        <f t="shared" si="11"/>
        <v>95.363673761646382</v>
      </c>
    </row>
    <row r="232" spans="2:9">
      <c r="B232" s="3">
        <v>229</v>
      </c>
      <c r="C232" s="3">
        <v>5</v>
      </c>
      <c r="D232" s="3">
        <v>3</v>
      </c>
      <c r="E232" s="3">
        <v>93</v>
      </c>
      <c r="F232" s="3">
        <v>81</v>
      </c>
      <c r="G232" s="3">
        <f t="shared" si="10"/>
        <v>12</v>
      </c>
      <c r="H232" s="3">
        <f t="shared" si="9"/>
        <v>-0.92775973505172549</v>
      </c>
      <c r="I232" s="3">
        <f t="shared" si="11"/>
        <v>167.12697176722469</v>
      </c>
    </row>
    <row r="233" spans="2:9">
      <c r="B233" s="3">
        <v>230</v>
      </c>
      <c r="C233" s="3">
        <v>19</v>
      </c>
      <c r="D233" s="3">
        <v>8</v>
      </c>
      <c r="E233" s="3">
        <v>97</v>
      </c>
      <c r="F233" s="3">
        <v>100</v>
      </c>
      <c r="G233" s="3">
        <f t="shared" si="10"/>
        <v>-3</v>
      </c>
      <c r="H233" s="3">
        <f t="shared" si="9"/>
        <v>-2.279264308462853</v>
      </c>
      <c r="I233" s="3">
        <f t="shared" si="11"/>
        <v>0.51945993705552951</v>
      </c>
    </row>
    <row r="234" spans="2:9">
      <c r="B234" s="3">
        <v>231</v>
      </c>
      <c r="C234" s="3">
        <v>4</v>
      </c>
      <c r="D234" s="3">
        <v>21</v>
      </c>
      <c r="E234" s="3">
        <v>76</v>
      </c>
      <c r="F234" s="3">
        <v>93</v>
      </c>
      <c r="G234" s="3">
        <f t="shared" si="10"/>
        <v>-17</v>
      </c>
      <c r="H234" s="3">
        <f t="shared" si="9"/>
        <v>-6.0403076839729941</v>
      </c>
      <c r="I234" s="3">
        <f t="shared" si="11"/>
        <v>120.11485566198139</v>
      </c>
    </row>
    <row r="235" spans="2:9">
      <c r="B235" s="3">
        <v>232</v>
      </c>
      <c r="C235" s="3">
        <v>10</v>
      </c>
      <c r="D235" s="3">
        <v>25</v>
      </c>
      <c r="E235" s="3">
        <v>75</v>
      </c>
      <c r="F235" s="3">
        <v>85</v>
      </c>
      <c r="G235" s="3">
        <f t="shared" si="10"/>
        <v>-10</v>
      </c>
      <c r="H235" s="3">
        <f t="shared" si="9"/>
        <v>-7.4292796658198608</v>
      </c>
      <c r="I235" s="3">
        <f t="shared" si="11"/>
        <v>6.6086030365672466</v>
      </c>
    </row>
    <row r="236" spans="2:9">
      <c r="B236" s="3">
        <v>233</v>
      </c>
      <c r="C236" s="3">
        <v>28</v>
      </c>
      <c r="D236" s="3">
        <v>11</v>
      </c>
      <c r="E236" s="3">
        <v>97</v>
      </c>
      <c r="F236" s="3">
        <v>100</v>
      </c>
      <c r="G236" s="3">
        <f t="shared" si="10"/>
        <v>-3</v>
      </c>
      <c r="H236" s="3">
        <f t="shared" si="9"/>
        <v>4.648605269235043</v>
      </c>
      <c r="I236" s="3">
        <f t="shared" si="11"/>
        <v>58.501162564570066</v>
      </c>
    </row>
    <row r="237" spans="2:9">
      <c r="B237" s="3">
        <v>234</v>
      </c>
      <c r="C237" s="3">
        <v>23</v>
      </c>
      <c r="D237" s="3">
        <v>22</v>
      </c>
      <c r="E237" s="3">
        <v>83</v>
      </c>
      <c r="F237" s="3">
        <v>97</v>
      </c>
      <c r="G237" s="3">
        <f t="shared" si="10"/>
        <v>-14</v>
      </c>
      <c r="H237" s="3">
        <f t="shared" si="9"/>
        <v>6.858046700691534</v>
      </c>
      <c r="I237" s="3">
        <f t="shared" si="11"/>
        <v>435.058112168229</v>
      </c>
    </row>
    <row r="238" spans="2:9">
      <c r="B238" s="3">
        <v>235</v>
      </c>
      <c r="C238" s="3">
        <v>13</v>
      </c>
      <c r="D238" s="3">
        <v>17</v>
      </c>
      <c r="E238" s="3">
        <v>102</v>
      </c>
      <c r="F238" s="3">
        <v>76</v>
      </c>
      <c r="G238" s="3">
        <f t="shared" si="10"/>
        <v>26</v>
      </c>
      <c r="H238" s="3">
        <f t="shared" si="9"/>
        <v>7.6007234127270973</v>
      </c>
      <c r="I238" s="3">
        <f t="shared" si="11"/>
        <v>338.53337893496871</v>
      </c>
    </row>
    <row r="239" spans="2:9">
      <c r="B239" s="3">
        <v>236</v>
      </c>
      <c r="C239" s="3">
        <v>9</v>
      </c>
      <c r="D239" s="3">
        <v>6</v>
      </c>
      <c r="E239" s="3">
        <v>82</v>
      </c>
      <c r="F239" s="3">
        <v>111</v>
      </c>
      <c r="G239" s="3">
        <f t="shared" si="10"/>
        <v>-29</v>
      </c>
      <c r="H239" s="3">
        <f t="shared" si="9"/>
        <v>-6.0047321809738126</v>
      </c>
      <c r="I239" s="3">
        <f t="shared" si="11"/>
        <v>528.78234206874151</v>
      </c>
    </row>
    <row r="240" spans="2:9">
      <c r="B240" s="3">
        <v>237</v>
      </c>
      <c r="C240" s="3">
        <v>27</v>
      </c>
      <c r="D240" s="3">
        <v>2</v>
      </c>
      <c r="E240" s="3">
        <v>69</v>
      </c>
      <c r="F240" s="3">
        <v>85</v>
      </c>
      <c r="G240" s="3">
        <f t="shared" si="10"/>
        <v>-16</v>
      </c>
      <c r="H240" s="3">
        <f t="shared" si="9"/>
        <v>0.42997783432455439</v>
      </c>
      <c r="I240" s="3">
        <f t="shared" si="11"/>
        <v>269.94417163639616</v>
      </c>
    </row>
    <row r="241" spans="2:9">
      <c r="B241" s="3">
        <v>238</v>
      </c>
      <c r="C241" s="3">
        <v>21</v>
      </c>
      <c r="D241" s="3">
        <v>14</v>
      </c>
      <c r="E241" s="3">
        <v>87</v>
      </c>
      <c r="F241" s="3">
        <v>93</v>
      </c>
      <c r="G241" s="3">
        <f t="shared" si="10"/>
        <v>-6</v>
      </c>
      <c r="H241" s="3">
        <f t="shared" si="9"/>
        <v>10.955277050007574</v>
      </c>
      <c r="I241" s="3">
        <f t="shared" si="11"/>
        <v>287.48141984251356</v>
      </c>
    </row>
    <row r="242" spans="2:9">
      <c r="B242" s="3">
        <v>239</v>
      </c>
      <c r="C242" s="3">
        <v>12</v>
      </c>
      <c r="D242" s="3">
        <v>11</v>
      </c>
      <c r="E242" s="3">
        <v>103</v>
      </c>
      <c r="F242" s="3">
        <v>72</v>
      </c>
      <c r="G242" s="3">
        <f t="shared" si="10"/>
        <v>31</v>
      </c>
      <c r="H242" s="3">
        <f t="shared" si="9"/>
        <v>3.1224678567132731</v>
      </c>
      <c r="I242" s="3">
        <f t="shared" si="11"/>
        <v>777.15679839998472</v>
      </c>
    </row>
    <row r="243" spans="2:9">
      <c r="B243" s="3">
        <v>240</v>
      </c>
      <c r="C243" s="3">
        <v>24</v>
      </c>
      <c r="D243" s="3">
        <v>6</v>
      </c>
      <c r="E243" s="3">
        <v>114</v>
      </c>
      <c r="F243" s="3">
        <v>120</v>
      </c>
      <c r="G243" s="3">
        <f t="shared" si="10"/>
        <v>-6</v>
      </c>
      <c r="H243" s="3">
        <f t="shared" si="9"/>
        <v>6.2927007229133149</v>
      </c>
      <c r="I243" s="3">
        <f t="shared" si="11"/>
        <v>151.11049106311353</v>
      </c>
    </row>
    <row r="244" spans="2:9">
      <c r="B244" s="3">
        <v>241</v>
      </c>
      <c r="C244" s="3">
        <v>26</v>
      </c>
      <c r="D244" s="3">
        <v>16</v>
      </c>
      <c r="E244" s="3">
        <v>97</v>
      </c>
      <c r="F244" s="3">
        <v>83</v>
      </c>
      <c r="G244" s="3">
        <f t="shared" si="10"/>
        <v>14</v>
      </c>
      <c r="H244" s="3">
        <f t="shared" si="9"/>
        <v>6.877186227166824</v>
      </c>
      <c r="I244" s="3">
        <f t="shared" si="11"/>
        <v>50.734476042461985</v>
      </c>
    </row>
    <row r="245" spans="2:9">
      <c r="B245" s="3">
        <v>242</v>
      </c>
      <c r="C245" s="3">
        <v>19</v>
      </c>
      <c r="D245" s="3">
        <v>10</v>
      </c>
      <c r="E245" s="3">
        <v>89</v>
      </c>
      <c r="F245" s="3">
        <v>86</v>
      </c>
      <c r="G245" s="3">
        <f t="shared" si="10"/>
        <v>3</v>
      </c>
      <c r="H245" s="3">
        <f t="shared" si="9"/>
        <v>3.4960114428631006</v>
      </c>
      <c r="I245" s="3">
        <f t="shared" si="11"/>
        <v>0.24602735145113494</v>
      </c>
    </row>
    <row r="246" spans="2:9">
      <c r="B246" s="3">
        <v>243</v>
      </c>
      <c r="C246" s="3">
        <v>20</v>
      </c>
      <c r="D246" s="3">
        <v>14</v>
      </c>
      <c r="E246" s="3">
        <v>113</v>
      </c>
      <c r="F246" s="3">
        <v>71</v>
      </c>
      <c r="G246" s="3">
        <f t="shared" si="10"/>
        <v>42</v>
      </c>
      <c r="H246" s="3">
        <f t="shared" si="9"/>
        <v>11.084407276457744</v>
      </c>
      <c r="I246" s="3">
        <f t="shared" si="11"/>
        <v>955.77387344793874</v>
      </c>
    </row>
    <row r="247" spans="2:9">
      <c r="B247" s="3">
        <v>244</v>
      </c>
      <c r="C247" s="3">
        <v>22</v>
      </c>
      <c r="D247" s="3">
        <v>9</v>
      </c>
      <c r="E247" s="3">
        <v>110</v>
      </c>
      <c r="F247" s="3">
        <v>93</v>
      </c>
      <c r="G247" s="3">
        <f t="shared" si="10"/>
        <v>17</v>
      </c>
      <c r="H247" s="3">
        <f t="shared" si="9"/>
        <v>7.8541824644333342</v>
      </c>
      <c r="I247" s="3">
        <f t="shared" si="11"/>
        <v>83.645978393878721</v>
      </c>
    </row>
    <row r="248" spans="2:9">
      <c r="B248" s="3">
        <v>245</v>
      </c>
      <c r="C248" s="3">
        <v>5</v>
      </c>
      <c r="D248" s="3">
        <v>8</v>
      </c>
      <c r="E248" s="3">
        <v>100</v>
      </c>
      <c r="F248" s="3">
        <v>88</v>
      </c>
      <c r="G248" s="3">
        <f t="shared" si="10"/>
        <v>12</v>
      </c>
      <c r="H248" s="3">
        <f t="shared" si="9"/>
        <v>-1.6494992980509855</v>
      </c>
      <c r="I248" s="3">
        <f t="shared" si="11"/>
        <v>186.30883108749433</v>
      </c>
    </row>
    <row r="249" spans="2:9">
      <c r="B249" s="3">
        <v>246</v>
      </c>
      <c r="C249" s="3">
        <v>11</v>
      </c>
      <c r="D249" s="3">
        <v>7</v>
      </c>
      <c r="E249" s="3">
        <v>104</v>
      </c>
      <c r="F249" s="3">
        <v>96</v>
      </c>
      <c r="G249" s="3">
        <f t="shared" si="10"/>
        <v>8</v>
      </c>
      <c r="H249" s="3">
        <f t="shared" si="9"/>
        <v>8.6905460696254551</v>
      </c>
      <c r="I249" s="3">
        <f t="shared" si="11"/>
        <v>0.47685387427516385</v>
      </c>
    </row>
    <row r="250" spans="2:9">
      <c r="B250" s="3">
        <v>247</v>
      </c>
      <c r="C250" s="3">
        <v>17</v>
      </c>
      <c r="D250" s="3">
        <v>26</v>
      </c>
      <c r="E250" s="3">
        <v>108</v>
      </c>
      <c r="F250" s="3">
        <v>83</v>
      </c>
      <c r="G250" s="3">
        <f t="shared" si="10"/>
        <v>25</v>
      </c>
      <c r="H250" s="3">
        <f t="shared" si="9"/>
        <v>3.7485154992396597</v>
      </c>
      <c r="I250" s="3">
        <f t="shared" si="11"/>
        <v>451.62559348605703</v>
      </c>
    </row>
    <row r="251" spans="2:9">
      <c r="B251" s="3">
        <v>248</v>
      </c>
      <c r="C251" s="3">
        <v>16</v>
      </c>
      <c r="D251" s="3">
        <v>19</v>
      </c>
      <c r="E251" s="3">
        <v>71</v>
      </c>
      <c r="F251" s="3">
        <v>85</v>
      </c>
      <c r="G251" s="3">
        <f t="shared" si="10"/>
        <v>-14</v>
      </c>
      <c r="H251" s="3">
        <f t="shared" si="9"/>
        <v>6.8901282998152587</v>
      </c>
      <c r="I251" s="3">
        <f t="shared" si="11"/>
        <v>436.39746038274239</v>
      </c>
    </row>
    <row r="252" spans="2:9">
      <c r="B252" s="3">
        <v>249</v>
      </c>
      <c r="C252" s="3">
        <v>4</v>
      </c>
      <c r="D252" s="3">
        <v>10</v>
      </c>
      <c r="E252" s="3">
        <v>103</v>
      </c>
      <c r="F252" s="3">
        <v>75</v>
      </c>
      <c r="G252" s="3">
        <f t="shared" si="10"/>
        <v>28</v>
      </c>
      <c r="H252" s="3">
        <f t="shared" si="9"/>
        <v>-0.8694442950657697</v>
      </c>
      <c r="I252" s="3">
        <f t="shared" si="11"/>
        <v>833.44481390590545</v>
      </c>
    </row>
    <row r="253" spans="2:9">
      <c r="B253" s="3">
        <v>250</v>
      </c>
      <c r="C253" s="3">
        <v>25</v>
      </c>
      <c r="D253" s="3">
        <v>29</v>
      </c>
      <c r="E253" s="3">
        <v>103</v>
      </c>
      <c r="F253" s="3">
        <v>88</v>
      </c>
      <c r="G253" s="3">
        <f t="shared" si="10"/>
        <v>15</v>
      </c>
      <c r="H253" s="3">
        <f t="shared" si="9"/>
        <v>11.42639381150455</v>
      </c>
      <c r="I253" s="3">
        <f t="shared" si="11"/>
        <v>12.770661190452978</v>
      </c>
    </row>
    <row r="254" spans="2:9">
      <c r="B254" s="3">
        <v>251</v>
      </c>
      <c r="C254" s="3">
        <v>28</v>
      </c>
      <c r="D254" s="3">
        <v>3</v>
      </c>
      <c r="E254" s="3">
        <v>104</v>
      </c>
      <c r="F254" s="3">
        <v>100</v>
      </c>
      <c r="G254" s="3">
        <f t="shared" si="10"/>
        <v>4</v>
      </c>
      <c r="H254" s="3">
        <f t="shared" si="9"/>
        <v>4.0477136223328376</v>
      </c>
      <c r="I254" s="3">
        <f t="shared" si="11"/>
        <v>2.276589756120659E-3</v>
      </c>
    </row>
    <row r="255" spans="2:9">
      <c r="B255" s="3">
        <v>252</v>
      </c>
      <c r="C255" s="3">
        <v>24</v>
      </c>
      <c r="D255" s="3">
        <v>21</v>
      </c>
      <c r="E255" s="3">
        <v>94</v>
      </c>
      <c r="F255" s="3">
        <v>84</v>
      </c>
      <c r="G255" s="3">
        <f t="shared" si="10"/>
        <v>10</v>
      </c>
      <c r="H255" s="3">
        <f t="shared" si="9"/>
        <v>9.9923771455483781</v>
      </c>
      <c r="I255" s="3">
        <f t="shared" si="11"/>
        <v>5.8107909990612104E-5</v>
      </c>
    </row>
    <row r="256" spans="2:9">
      <c r="B256" s="3">
        <v>253</v>
      </c>
      <c r="C256" s="3">
        <v>12</v>
      </c>
      <c r="D256" s="3">
        <v>15</v>
      </c>
      <c r="E256" s="3">
        <v>87</v>
      </c>
      <c r="F256" s="3">
        <v>83</v>
      </c>
      <c r="G256" s="3">
        <f t="shared" si="10"/>
        <v>4</v>
      </c>
      <c r="H256" s="3">
        <f t="shared" si="9"/>
        <v>5.1284772817623514</v>
      </c>
      <c r="I256" s="3">
        <f t="shared" si="11"/>
        <v>1.2734609754537454</v>
      </c>
    </row>
    <row r="257" spans="2:9">
      <c r="B257" s="3">
        <v>254</v>
      </c>
      <c r="C257" s="3">
        <v>2</v>
      </c>
      <c r="D257" s="3">
        <v>7</v>
      </c>
      <c r="E257" s="3">
        <v>95</v>
      </c>
      <c r="F257" s="3">
        <v>80</v>
      </c>
      <c r="G257" s="3">
        <f t="shared" si="10"/>
        <v>15</v>
      </c>
      <c r="H257" s="3">
        <f t="shared" si="9"/>
        <v>10.751301146511739</v>
      </c>
      <c r="I257" s="3">
        <f t="shared" si="11"/>
        <v>18.051441947632458</v>
      </c>
    </row>
    <row r="258" spans="2:9">
      <c r="B258" s="3">
        <v>255</v>
      </c>
      <c r="C258" s="3">
        <v>1</v>
      </c>
      <c r="D258" s="3">
        <v>25</v>
      </c>
      <c r="E258" s="3">
        <v>112</v>
      </c>
      <c r="F258" s="3">
        <v>120</v>
      </c>
      <c r="G258" s="3">
        <f t="shared" si="10"/>
        <v>-8</v>
      </c>
      <c r="H258" s="3">
        <f t="shared" si="9"/>
        <v>-7.5469838897374775</v>
      </c>
      <c r="I258" s="3">
        <f t="shared" si="11"/>
        <v>0.20522359615738597</v>
      </c>
    </row>
    <row r="259" spans="2:9">
      <c r="B259" s="3">
        <v>256</v>
      </c>
      <c r="C259" s="3">
        <v>8</v>
      </c>
      <c r="D259" s="3">
        <v>26</v>
      </c>
      <c r="E259" s="3">
        <v>95</v>
      </c>
      <c r="F259" s="3">
        <v>91</v>
      </c>
      <c r="G259" s="3">
        <f t="shared" si="10"/>
        <v>4</v>
      </c>
      <c r="H259" s="3">
        <f t="shared" si="9"/>
        <v>1.9286702558047235</v>
      </c>
      <c r="I259" s="3">
        <f t="shared" si="11"/>
        <v>4.2904069091880697</v>
      </c>
    </row>
    <row r="260" spans="2:9">
      <c r="B260" s="3">
        <v>257</v>
      </c>
      <c r="C260" s="3">
        <v>20</v>
      </c>
      <c r="D260" s="3">
        <v>4</v>
      </c>
      <c r="E260" s="3">
        <v>102</v>
      </c>
      <c r="F260" s="3">
        <v>74</v>
      </c>
      <c r="G260" s="3">
        <f t="shared" si="10"/>
        <v>28</v>
      </c>
      <c r="H260" s="3">
        <f t="shared" ref="H260:H323" si="12">home_edge+VLOOKUP(C260,lookup,3)-VLOOKUP(D260,lookup,3)</f>
        <v>12.877798147585143</v>
      </c>
      <c r="I260" s="3">
        <f t="shared" si="11"/>
        <v>228.68098886517933</v>
      </c>
    </row>
    <row r="261" spans="2:9">
      <c r="B261" s="3">
        <v>258</v>
      </c>
      <c r="C261" s="3">
        <v>18</v>
      </c>
      <c r="D261" s="3">
        <v>22</v>
      </c>
      <c r="E261" s="3">
        <v>106</v>
      </c>
      <c r="F261" s="3">
        <v>87</v>
      </c>
      <c r="G261" s="3">
        <f t="shared" ref="G261:G324" si="13">E261-F261</f>
        <v>19</v>
      </c>
      <c r="H261" s="3">
        <f t="shared" si="12"/>
        <v>6.9930125313855811</v>
      </c>
      <c r="I261" s="3">
        <f t="shared" ref="I261:I324" si="14">(G261-H261)^2</f>
        <v>144.16774807146368</v>
      </c>
    </row>
    <row r="262" spans="2:9">
      <c r="B262" s="3">
        <v>259</v>
      </c>
      <c r="C262" s="3">
        <v>9</v>
      </c>
      <c r="D262" s="3">
        <v>21</v>
      </c>
      <c r="E262" s="3">
        <v>93</v>
      </c>
      <c r="F262" s="3">
        <v>87</v>
      </c>
      <c r="G262" s="3">
        <f t="shared" si="13"/>
        <v>6</v>
      </c>
      <c r="H262" s="3">
        <f t="shared" si="12"/>
        <v>-2.3050557583387503</v>
      </c>
      <c r="I262" s="3">
        <f t="shared" si="14"/>
        <v>68.973951149115621</v>
      </c>
    </row>
    <row r="263" spans="2:9">
      <c r="B263" s="3">
        <v>260</v>
      </c>
      <c r="C263" s="3">
        <v>13</v>
      </c>
      <c r="D263" s="3">
        <v>6</v>
      </c>
      <c r="E263" s="3">
        <v>98</v>
      </c>
      <c r="F263" s="3">
        <v>94</v>
      </c>
      <c r="G263" s="3">
        <f t="shared" si="13"/>
        <v>4</v>
      </c>
      <c r="H263" s="3">
        <f t="shared" si="12"/>
        <v>6.325304595945699</v>
      </c>
      <c r="I263" s="3">
        <f t="shared" si="14"/>
        <v>5.4070414639261903</v>
      </c>
    </row>
    <row r="264" spans="2:9">
      <c r="B264" s="3">
        <v>261</v>
      </c>
      <c r="C264" s="3">
        <v>14</v>
      </c>
      <c r="D264" s="3">
        <v>17</v>
      </c>
      <c r="E264" s="3">
        <v>80</v>
      </c>
      <c r="F264" s="3">
        <v>105</v>
      </c>
      <c r="G264" s="3">
        <f t="shared" si="13"/>
        <v>-25</v>
      </c>
      <c r="H264" s="3">
        <f t="shared" si="12"/>
        <v>-6.6711744186992616</v>
      </c>
      <c r="I264" s="3">
        <f t="shared" si="14"/>
        <v>335.94584718974431</v>
      </c>
    </row>
    <row r="265" spans="2:9">
      <c r="B265" s="3">
        <v>262</v>
      </c>
      <c r="C265" s="3">
        <v>10</v>
      </c>
      <c r="D265" s="3">
        <v>29</v>
      </c>
      <c r="E265" s="3">
        <v>82</v>
      </c>
      <c r="F265" s="3">
        <v>85</v>
      </c>
      <c r="G265" s="3">
        <f t="shared" si="13"/>
        <v>-3</v>
      </c>
      <c r="H265" s="3">
        <f t="shared" si="12"/>
        <v>0.64293402710370029</v>
      </c>
      <c r="I265" s="3">
        <f t="shared" si="14"/>
        <v>13.270968325829982</v>
      </c>
    </row>
    <row r="266" spans="2:9">
      <c r="B266" s="3">
        <v>263</v>
      </c>
      <c r="C266" s="3">
        <v>16</v>
      </c>
      <c r="D266" s="3">
        <v>27</v>
      </c>
      <c r="E266" s="3">
        <v>95</v>
      </c>
      <c r="F266" s="3">
        <v>89</v>
      </c>
      <c r="G266" s="3">
        <f t="shared" si="13"/>
        <v>6</v>
      </c>
      <c r="H266" s="3">
        <f t="shared" si="12"/>
        <v>3.4427622900430315</v>
      </c>
      <c r="I266" s="3">
        <f t="shared" si="14"/>
        <v>6.5394647052259609</v>
      </c>
    </row>
    <row r="267" spans="2:9">
      <c r="B267" s="3">
        <v>264</v>
      </c>
      <c r="C267" s="3">
        <v>23</v>
      </c>
      <c r="D267" s="3">
        <v>3</v>
      </c>
      <c r="E267" s="3">
        <v>89</v>
      </c>
      <c r="F267" s="3">
        <v>95</v>
      </c>
      <c r="G267" s="3">
        <f t="shared" si="13"/>
        <v>-6</v>
      </c>
      <c r="H267" s="3">
        <f t="shared" si="12"/>
        <v>5.8161403702046721</v>
      </c>
      <c r="I267" s="3">
        <f t="shared" si="14"/>
        <v>139.62117324838059</v>
      </c>
    </row>
    <row r="268" spans="2:9">
      <c r="B268" s="3">
        <v>265</v>
      </c>
      <c r="C268" s="3">
        <v>27</v>
      </c>
      <c r="D268" s="3">
        <v>7</v>
      </c>
      <c r="E268" s="3">
        <v>98</v>
      </c>
      <c r="F268" s="3">
        <v>96</v>
      </c>
      <c r="G268" s="3">
        <f t="shared" si="13"/>
        <v>2</v>
      </c>
      <c r="H268" s="3">
        <f t="shared" si="12"/>
        <v>7.8270988622553048</v>
      </c>
      <c r="I268" s="3">
        <f t="shared" si="14"/>
        <v>33.955081150497065</v>
      </c>
    </row>
    <row r="269" spans="2:9">
      <c r="B269" s="3">
        <v>266</v>
      </c>
      <c r="C269" s="3">
        <v>11</v>
      </c>
      <c r="D269" s="3">
        <v>4</v>
      </c>
      <c r="E269" s="3">
        <v>98</v>
      </c>
      <c r="F269" s="3">
        <v>83</v>
      </c>
      <c r="G269" s="3">
        <f t="shared" si="13"/>
        <v>15</v>
      </c>
      <c r="H269" s="3">
        <f t="shared" si="12"/>
        <v>12.030449073652235</v>
      </c>
      <c r="I269" s="3">
        <f t="shared" si="14"/>
        <v>8.8182327041728676</v>
      </c>
    </row>
    <row r="270" spans="2:9">
      <c r="B270" s="3">
        <v>267</v>
      </c>
      <c r="C270" s="3">
        <v>20</v>
      </c>
      <c r="D270" s="3">
        <v>1</v>
      </c>
      <c r="E270" s="3">
        <v>129</v>
      </c>
      <c r="F270" s="3">
        <v>94</v>
      </c>
      <c r="G270" s="3">
        <f t="shared" si="13"/>
        <v>35</v>
      </c>
      <c r="H270" s="3">
        <f t="shared" si="12"/>
        <v>8.7718779578559989</v>
      </c>
      <c r="I270" s="3">
        <f t="shared" si="14"/>
        <v>687.9143858576</v>
      </c>
    </row>
    <row r="271" spans="2:9">
      <c r="B271" s="3">
        <v>268</v>
      </c>
      <c r="C271" s="3">
        <v>18</v>
      </c>
      <c r="D271" s="3">
        <v>5</v>
      </c>
      <c r="E271" s="3">
        <v>96</v>
      </c>
      <c r="F271" s="3">
        <v>84</v>
      </c>
      <c r="G271" s="3">
        <f t="shared" si="13"/>
        <v>12</v>
      </c>
      <c r="H271" s="3">
        <f t="shared" si="12"/>
        <v>10.233046054531433</v>
      </c>
      <c r="I271" s="3">
        <f t="shared" si="14"/>
        <v>3.1221262454069341</v>
      </c>
    </row>
    <row r="272" spans="2:9">
      <c r="B272" s="3">
        <v>269</v>
      </c>
      <c r="C272" s="3">
        <v>2</v>
      </c>
      <c r="D272" s="3">
        <v>22</v>
      </c>
      <c r="E272" s="3">
        <v>109</v>
      </c>
      <c r="F272" s="3">
        <v>102</v>
      </c>
      <c r="G272" s="3">
        <f t="shared" si="13"/>
        <v>7</v>
      </c>
      <c r="H272" s="3">
        <f t="shared" si="12"/>
        <v>5.8559498790519298</v>
      </c>
      <c r="I272" s="3">
        <f t="shared" si="14"/>
        <v>1.3088506792412942</v>
      </c>
    </row>
    <row r="273" spans="2:9">
      <c r="B273" s="3">
        <v>270</v>
      </c>
      <c r="C273" s="3">
        <v>25</v>
      </c>
      <c r="D273" s="3">
        <v>21</v>
      </c>
      <c r="E273" s="3">
        <v>86</v>
      </c>
      <c r="F273" s="3">
        <v>76</v>
      </c>
      <c r="G273" s="3">
        <f t="shared" si="13"/>
        <v>10</v>
      </c>
      <c r="H273" s="3">
        <f t="shared" si="12"/>
        <v>8.9667765140746134</v>
      </c>
      <c r="I273" s="3">
        <f t="shared" si="14"/>
        <v>1.0675507718678074</v>
      </c>
    </row>
    <row r="274" spans="2:9">
      <c r="B274" s="3">
        <v>271</v>
      </c>
      <c r="C274" s="3">
        <v>24</v>
      </c>
      <c r="D274" s="3">
        <v>13</v>
      </c>
      <c r="E274" s="3">
        <v>97</v>
      </c>
      <c r="F274" s="3">
        <v>91</v>
      </c>
      <c r="G274" s="3">
        <f t="shared" si="13"/>
        <v>6</v>
      </c>
      <c r="H274" s="3">
        <f t="shared" si="12"/>
        <v>3.321576245548604</v>
      </c>
      <c r="I274" s="3">
        <f t="shared" si="14"/>
        <v>7.1739538084095118</v>
      </c>
    </row>
    <row r="275" spans="2:9">
      <c r="B275" s="3">
        <v>272</v>
      </c>
      <c r="C275" s="3">
        <v>26</v>
      </c>
      <c r="D275" s="3">
        <v>15</v>
      </c>
      <c r="E275" s="3">
        <v>94</v>
      </c>
      <c r="F275" s="3">
        <v>98</v>
      </c>
      <c r="G275" s="3">
        <f t="shared" si="13"/>
        <v>-4</v>
      </c>
      <c r="H275" s="3">
        <f t="shared" si="12"/>
        <v>8.1083306163077964</v>
      </c>
      <c r="I275" s="3">
        <f t="shared" si="14"/>
        <v>146.61167031381675</v>
      </c>
    </row>
    <row r="276" spans="2:9">
      <c r="B276" s="3">
        <v>273</v>
      </c>
      <c r="C276" s="3">
        <v>12</v>
      </c>
      <c r="D276" s="3">
        <v>28</v>
      </c>
      <c r="E276" s="3">
        <v>86</v>
      </c>
      <c r="F276" s="3">
        <v>102</v>
      </c>
      <c r="G276" s="3">
        <f t="shared" si="13"/>
        <v>-16</v>
      </c>
      <c r="H276" s="3">
        <f t="shared" si="12"/>
        <v>1.8280427060592184</v>
      </c>
      <c r="I276" s="3">
        <f t="shared" si="14"/>
        <v>317.83910672907132</v>
      </c>
    </row>
    <row r="277" spans="2:9">
      <c r="B277" s="3">
        <v>274</v>
      </c>
      <c r="C277" s="3">
        <v>9</v>
      </c>
      <c r="D277" s="3">
        <v>3</v>
      </c>
      <c r="E277" s="3">
        <v>89</v>
      </c>
      <c r="F277" s="3">
        <v>106</v>
      </c>
      <c r="G277" s="3">
        <f t="shared" si="13"/>
        <v>-17</v>
      </c>
      <c r="H277" s="3">
        <f t="shared" si="12"/>
        <v>-2.1877285577582191</v>
      </c>
      <c r="I277" s="3">
        <f t="shared" si="14"/>
        <v>219.40338527865137</v>
      </c>
    </row>
    <row r="278" spans="2:9">
      <c r="B278" s="3">
        <v>275</v>
      </c>
      <c r="C278" s="3">
        <v>1</v>
      </c>
      <c r="D278" s="3">
        <v>20</v>
      </c>
      <c r="E278" s="3">
        <v>107</v>
      </c>
      <c r="F278" s="3">
        <v>104</v>
      </c>
      <c r="G278" s="3">
        <f t="shared" si="13"/>
        <v>3</v>
      </c>
      <c r="H278" s="3">
        <f t="shared" si="12"/>
        <v>-2.0635177206940227</v>
      </c>
      <c r="I278" s="3">
        <f t="shared" si="14"/>
        <v>25.63921170778239</v>
      </c>
    </row>
    <row r="279" spans="2:9">
      <c r="B279" s="3">
        <v>276</v>
      </c>
      <c r="C279" s="3">
        <v>19</v>
      </c>
      <c r="D279" s="3">
        <v>11</v>
      </c>
      <c r="E279" s="3">
        <v>101</v>
      </c>
      <c r="F279" s="3">
        <v>99</v>
      </c>
      <c r="G279" s="3">
        <f t="shared" si="13"/>
        <v>2</v>
      </c>
      <c r="H279" s="3">
        <f t="shared" si="12"/>
        <v>-0.95663309856138801</v>
      </c>
      <c r="I279" s="3">
        <f t="shared" si="14"/>
        <v>8.7416792795087144</v>
      </c>
    </row>
    <row r="280" spans="2:9">
      <c r="B280" s="3">
        <v>277</v>
      </c>
      <c r="C280" s="3">
        <v>5</v>
      </c>
      <c r="D280" s="3">
        <v>7</v>
      </c>
      <c r="E280" s="3">
        <v>109</v>
      </c>
      <c r="F280" s="3">
        <v>99</v>
      </c>
      <c r="G280" s="3">
        <f t="shared" si="13"/>
        <v>10</v>
      </c>
      <c r="H280" s="3">
        <f t="shared" si="12"/>
        <v>5.0094978628949463</v>
      </c>
      <c r="I280" s="3">
        <f t="shared" si="14"/>
        <v>24.905111580450107</v>
      </c>
    </row>
    <row r="281" spans="2:9">
      <c r="B281" s="3">
        <v>278</v>
      </c>
      <c r="C281" s="3">
        <v>14</v>
      </c>
      <c r="D281" s="3">
        <v>21</v>
      </c>
      <c r="E281" s="3">
        <v>92</v>
      </c>
      <c r="F281" s="3">
        <v>83</v>
      </c>
      <c r="G281" s="3">
        <f t="shared" si="13"/>
        <v>9</v>
      </c>
      <c r="H281" s="3">
        <f t="shared" si="12"/>
        <v>-4.2469168128455967</v>
      </c>
      <c r="I281" s="3">
        <f t="shared" si="14"/>
        <v>175.48080504645137</v>
      </c>
    </row>
    <row r="282" spans="2:9">
      <c r="B282" s="3">
        <v>279</v>
      </c>
      <c r="C282" s="3">
        <v>17</v>
      </c>
      <c r="D282" s="3">
        <v>10</v>
      </c>
      <c r="E282" s="3">
        <v>107</v>
      </c>
      <c r="F282" s="3">
        <v>97</v>
      </c>
      <c r="G282" s="3">
        <f t="shared" si="13"/>
        <v>10</v>
      </c>
      <c r="H282" s="3">
        <f t="shared" si="12"/>
        <v>10.949301113341878</v>
      </c>
      <c r="I282" s="3">
        <f t="shared" si="14"/>
        <v>0.9011726037921296</v>
      </c>
    </row>
    <row r="283" spans="2:9">
      <c r="B283" s="3">
        <v>280</v>
      </c>
      <c r="C283" s="3">
        <v>16</v>
      </c>
      <c r="D283" s="3">
        <v>18</v>
      </c>
      <c r="E283" s="3">
        <v>95</v>
      </c>
      <c r="F283" s="3">
        <v>79</v>
      </c>
      <c r="G283" s="3">
        <f t="shared" si="13"/>
        <v>16</v>
      </c>
      <c r="H283" s="3">
        <f t="shared" si="12"/>
        <v>-0.618502646547054</v>
      </c>
      <c r="I283" s="3">
        <f t="shared" si="14"/>
        <v>276.17463021329144</v>
      </c>
    </row>
    <row r="284" spans="2:9">
      <c r="B284" s="3">
        <v>281</v>
      </c>
      <c r="C284" s="3">
        <v>6</v>
      </c>
      <c r="D284" s="3">
        <v>29</v>
      </c>
      <c r="E284" s="3">
        <v>95</v>
      </c>
      <c r="F284" s="3">
        <v>102</v>
      </c>
      <c r="G284" s="3">
        <f t="shared" si="13"/>
        <v>-7</v>
      </c>
      <c r="H284" s="3">
        <f t="shared" si="12"/>
        <v>9.5134738386459876</v>
      </c>
      <c r="I284" s="3">
        <f t="shared" si="14"/>
        <v>272.69481821964541</v>
      </c>
    </row>
    <row r="285" spans="2:9">
      <c r="B285" s="3">
        <v>282</v>
      </c>
      <c r="C285" s="3">
        <v>4</v>
      </c>
      <c r="D285" s="3">
        <v>2</v>
      </c>
      <c r="E285" s="3">
        <v>87</v>
      </c>
      <c r="F285" s="3">
        <v>84</v>
      </c>
      <c r="G285" s="3">
        <f t="shared" si="13"/>
        <v>3</v>
      </c>
      <c r="H285" s="3">
        <f t="shared" si="12"/>
        <v>-7.3828439133765436</v>
      </c>
      <c r="I285" s="3">
        <f t="shared" si="14"/>
        <v>107.80344772954034</v>
      </c>
    </row>
    <row r="286" spans="2:9">
      <c r="B286" s="3">
        <v>283</v>
      </c>
      <c r="C286" s="3">
        <v>28</v>
      </c>
      <c r="D286" s="3">
        <v>9</v>
      </c>
      <c r="E286" s="3">
        <v>111</v>
      </c>
      <c r="F286" s="3">
        <v>101</v>
      </c>
      <c r="G286" s="3">
        <f t="shared" si="13"/>
        <v>10</v>
      </c>
      <c r="H286" s="3">
        <f t="shared" si="12"/>
        <v>9.5896222986720456</v>
      </c>
      <c r="I286" s="3">
        <f t="shared" si="14"/>
        <v>0.16840985774721573</v>
      </c>
    </row>
    <row r="287" spans="2:9">
      <c r="B287" s="3">
        <v>284</v>
      </c>
      <c r="C287" s="3">
        <v>23</v>
      </c>
      <c r="D287" s="3">
        <v>26</v>
      </c>
      <c r="E287" s="3">
        <v>113</v>
      </c>
      <c r="F287" s="3">
        <v>92</v>
      </c>
      <c r="G287" s="3">
        <f t="shared" si="13"/>
        <v>21</v>
      </c>
      <c r="H287" s="3">
        <f t="shared" si="12"/>
        <v>3.6688909444291475</v>
      </c>
      <c r="I287" s="3">
        <f t="shared" si="14"/>
        <v>300.36734109609</v>
      </c>
    </row>
    <row r="288" spans="2:9">
      <c r="B288" s="3">
        <v>285</v>
      </c>
      <c r="C288" s="3">
        <v>27</v>
      </c>
      <c r="D288" s="3">
        <v>22</v>
      </c>
      <c r="E288" s="3">
        <v>90</v>
      </c>
      <c r="F288" s="3">
        <v>91</v>
      </c>
      <c r="G288" s="3">
        <f t="shared" si="13"/>
        <v>-1</v>
      </c>
      <c r="H288" s="3">
        <f t="shared" si="12"/>
        <v>2.9317475947954961</v>
      </c>
      <c r="I288" s="3">
        <f t="shared" si="14"/>
        <v>15.458639149180168</v>
      </c>
    </row>
    <row r="289" spans="2:9">
      <c r="B289" s="3">
        <v>286</v>
      </c>
      <c r="C289" s="3">
        <v>8</v>
      </c>
      <c r="D289" s="3">
        <v>10</v>
      </c>
      <c r="E289" s="3">
        <v>105</v>
      </c>
      <c r="F289" s="3">
        <v>77</v>
      </c>
      <c r="G289" s="3">
        <f t="shared" si="13"/>
        <v>28</v>
      </c>
      <c r="H289" s="3">
        <f t="shared" si="12"/>
        <v>9.1294558699069412</v>
      </c>
      <c r="I289" s="3">
        <f t="shared" si="14"/>
        <v>356.09743576578961</v>
      </c>
    </row>
    <row r="290" spans="2:9">
      <c r="B290" s="3">
        <v>287</v>
      </c>
      <c r="C290" s="3">
        <v>24</v>
      </c>
      <c r="D290" s="3">
        <v>15</v>
      </c>
      <c r="E290" s="3">
        <v>95</v>
      </c>
      <c r="F290" s="3">
        <v>88</v>
      </c>
      <c r="G290" s="3">
        <f t="shared" si="13"/>
        <v>7</v>
      </c>
      <c r="H290" s="3">
        <f t="shared" si="12"/>
        <v>12.716605418080192</v>
      </c>
      <c r="I290" s="3">
        <f t="shared" si="14"/>
        <v>32.679577506023811</v>
      </c>
    </row>
    <row r="291" spans="2:9">
      <c r="B291" s="3">
        <v>288</v>
      </c>
      <c r="C291" s="3">
        <v>12</v>
      </c>
      <c r="D291" s="3">
        <v>3</v>
      </c>
      <c r="E291" s="3">
        <v>89</v>
      </c>
      <c r="F291" s="3">
        <v>78</v>
      </c>
      <c r="G291" s="3">
        <f t="shared" si="13"/>
        <v>11</v>
      </c>
      <c r="H291" s="3">
        <f t="shared" si="12"/>
        <v>2.5215762098110677</v>
      </c>
      <c r="I291" s="3">
        <f t="shared" si="14"/>
        <v>71.883669966041666</v>
      </c>
    </row>
    <row r="292" spans="2:9">
      <c r="B292" s="3">
        <v>289</v>
      </c>
      <c r="C292" s="3">
        <v>28</v>
      </c>
      <c r="D292" s="3">
        <v>6</v>
      </c>
      <c r="E292" s="3">
        <v>107</v>
      </c>
      <c r="F292" s="3">
        <v>98</v>
      </c>
      <c r="G292" s="3">
        <f t="shared" si="13"/>
        <v>9</v>
      </c>
      <c r="H292" s="3">
        <f t="shared" si="12"/>
        <v>0.2307099991172441</v>
      </c>
      <c r="I292" s="3">
        <f t="shared" si="14"/>
        <v>76.900447119582267</v>
      </c>
    </row>
    <row r="293" spans="2:9">
      <c r="B293" s="3">
        <v>290</v>
      </c>
      <c r="C293" s="3">
        <v>12</v>
      </c>
      <c r="D293" s="3">
        <v>20</v>
      </c>
      <c r="E293" s="3">
        <v>100</v>
      </c>
      <c r="F293" s="3">
        <v>92</v>
      </c>
      <c r="G293" s="3">
        <f t="shared" si="13"/>
        <v>8</v>
      </c>
      <c r="H293" s="3">
        <f t="shared" si="12"/>
        <v>2.2751187827803663</v>
      </c>
      <c r="I293" s="3">
        <f t="shared" si="14"/>
        <v>32.774264951274162</v>
      </c>
    </row>
    <row r="294" spans="2:9">
      <c r="B294" s="3">
        <v>291</v>
      </c>
      <c r="C294" s="3">
        <v>19</v>
      </c>
      <c r="D294" s="3">
        <v>2</v>
      </c>
      <c r="E294" s="3">
        <v>93</v>
      </c>
      <c r="F294" s="3">
        <v>102</v>
      </c>
      <c r="G294" s="3">
        <f t="shared" si="13"/>
        <v>-9</v>
      </c>
      <c r="H294" s="3">
        <f t="shared" si="12"/>
        <v>-3.0173881754476728</v>
      </c>
      <c r="I294" s="3">
        <f t="shared" si="14"/>
        <v>35.791644243273325</v>
      </c>
    </row>
    <row r="295" spans="2:9">
      <c r="B295" s="3">
        <v>292</v>
      </c>
      <c r="C295" s="3">
        <v>15</v>
      </c>
      <c r="D295" s="3">
        <v>16</v>
      </c>
      <c r="E295" s="3">
        <v>99</v>
      </c>
      <c r="F295" s="3">
        <v>97</v>
      </c>
      <c r="G295" s="3">
        <f t="shared" si="13"/>
        <v>2</v>
      </c>
      <c r="H295" s="3">
        <f t="shared" si="12"/>
        <v>2.1230357294400166</v>
      </c>
      <c r="I295" s="3">
        <f t="shared" si="14"/>
        <v>1.5137790718836971E-2</v>
      </c>
    </row>
    <row r="296" spans="2:9">
      <c r="B296" s="3">
        <v>293</v>
      </c>
      <c r="C296" s="3">
        <v>1</v>
      </c>
      <c r="D296" s="3">
        <v>21</v>
      </c>
      <c r="E296" s="3">
        <v>89</v>
      </c>
      <c r="F296" s="3">
        <v>87</v>
      </c>
      <c r="G296" s="3">
        <f t="shared" si="13"/>
        <v>2</v>
      </c>
      <c r="H296" s="3">
        <f t="shared" si="12"/>
        <v>-1.9343874942438519</v>
      </c>
      <c r="I296" s="3">
        <f t="shared" si="14"/>
        <v>15.479404954862417</v>
      </c>
    </row>
    <row r="297" spans="2:9">
      <c r="B297" s="3">
        <v>294</v>
      </c>
      <c r="C297" s="3">
        <v>14</v>
      </c>
      <c r="D297" s="3">
        <v>29</v>
      </c>
      <c r="E297" s="3">
        <v>81</v>
      </c>
      <c r="F297" s="3">
        <v>91</v>
      </c>
      <c r="G297" s="3">
        <f t="shared" si="13"/>
        <v>-10</v>
      </c>
      <c r="H297" s="3">
        <f t="shared" si="12"/>
        <v>-1.7872995154156601</v>
      </c>
      <c r="I297" s="3">
        <f t="shared" si="14"/>
        <v>67.448449249491858</v>
      </c>
    </row>
    <row r="298" spans="2:9">
      <c r="B298" s="3">
        <v>295</v>
      </c>
      <c r="C298" s="3">
        <v>17</v>
      </c>
      <c r="D298" s="3">
        <v>9</v>
      </c>
      <c r="E298" s="3">
        <v>107</v>
      </c>
      <c r="F298" s="3">
        <v>86</v>
      </c>
      <c r="G298" s="3">
        <f t="shared" si="13"/>
        <v>21</v>
      </c>
      <c r="H298" s="3">
        <f t="shared" si="12"/>
        <v>11.437673601354392</v>
      </c>
      <c r="I298" s="3">
        <f t="shared" si="14"/>
        <v>91.438086154234682</v>
      </c>
    </row>
    <row r="299" spans="2:9">
      <c r="B299" s="3">
        <v>296</v>
      </c>
      <c r="C299" s="3">
        <v>6</v>
      </c>
      <c r="D299" s="3">
        <v>23</v>
      </c>
      <c r="E299" s="3">
        <v>105</v>
      </c>
      <c r="F299" s="3">
        <v>103</v>
      </c>
      <c r="G299" s="3">
        <f t="shared" si="13"/>
        <v>2</v>
      </c>
      <c r="H299" s="3">
        <f t="shared" si="12"/>
        <v>4.7092234901728975</v>
      </c>
      <c r="I299" s="3">
        <f t="shared" si="14"/>
        <v>7.3398919197046162</v>
      </c>
    </row>
    <row r="300" spans="2:9">
      <c r="B300" s="3">
        <v>297</v>
      </c>
      <c r="C300" s="3">
        <v>10</v>
      </c>
      <c r="D300" s="3">
        <v>5</v>
      </c>
      <c r="E300" s="3">
        <v>102</v>
      </c>
      <c r="F300" s="3">
        <v>107</v>
      </c>
      <c r="G300" s="3">
        <f t="shared" si="13"/>
        <v>-5</v>
      </c>
      <c r="H300" s="3">
        <f t="shared" si="12"/>
        <v>2.5825837838870087</v>
      </c>
      <c r="I300" s="3">
        <f t="shared" si="14"/>
        <v>57.495576839666221</v>
      </c>
    </row>
    <row r="301" spans="2:9">
      <c r="B301" s="3">
        <v>298</v>
      </c>
      <c r="C301" s="3">
        <v>4</v>
      </c>
      <c r="D301" s="3">
        <v>18</v>
      </c>
      <c r="E301" s="3">
        <v>93</v>
      </c>
      <c r="F301" s="3">
        <v>107</v>
      </c>
      <c r="G301" s="3">
        <f t="shared" si="13"/>
        <v>-14</v>
      </c>
      <c r="H301" s="3">
        <f t="shared" si="12"/>
        <v>-8.519906565710194</v>
      </c>
      <c r="I301" s="3">
        <f t="shared" si="14"/>
        <v>30.031424048546238</v>
      </c>
    </row>
    <row r="302" spans="2:9">
      <c r="B302" s="3">
        <v>299</v>
      </c>
      <c r="C302" s="3">
        <v>7</v>
      </c>
      <c r="D302" s="3">
        <v>3</v>
      </c>
      <c r="E302" s="3">
        <v>96</v>
      </c>
      <c r="F302" s="3">
        <v>99</v>
      </c>
      <c r="G302" s="3">
        <f t="shared" si="13"/>
        <v>-3</v>
      </c>
      <c r="H302" s="3">
        <f t="shared" si="12"/>
        <v>-2.5830774793656825</v>
      </c>
      <c r="I302" s="3">
        <f t="shared" si="14"/>
        <v>0.17382438821207286</v>
      </c>
    </row>
    <row r="303" spans="2:9">
      <c r="B303" s="3">
        <v>300</v>
      </c>
      <c r="C303" s="3">
        <v>24</v>
      </c>
      <c r="D303" s="3">
        <v>20</v>
      </c>
      <c r="E303" s="3">
        <v>112</v>
      </c>
      <c r="F303" s="3">
        <v>100</v>
      </c>
      <c r="G303" s="3">
        <f t="shared" si="13"/>
        <v>12</v>
      </c>
      <c r="H303" s="3">
        <f t="shared" si="12"/>
        <v>9.8632469190982075</v>
      </c>
      <c r="I303" s="3">
        <f t="shared" si="14"/>
        <v>4.5657137287433018</v>
      </c>
    </row>
    <row r="304" spans="2:9">
      <c r="B304" s="3">
        <v>301</v>
      </c>
      <c r="C304" s="3">
        <v>13</v>
      </c>
      <c r="D304" s="3">
        <v>26</v>
      </c>
      <c r="E304" s="3">
        <v>93</v>
      </c>
      <c r="F304" s="3">
        <v>104</v>
      </c>
      <c r="G304" s="3">
        <f t="shared" si="13"/>
        <v>-11</v>
      </c>
      <c r="H304" s="3">
        <f t="shared" si="12"/>
        <v>7.995058793385768</v>
      </c>
      <c r="I304" s="3">
        <f t="shared" si="14"/>
        <v>360.81225856418195</v>
      </c>
    </row>
    <row r="305" spans="2:9">
      <c r="B305" s="3">
        <v>302</v>
      </c>
      <c r="C305" s="3">
        <v>29</v>
      </c>
      <c r="D305" s="3">
        <v>15</v>
      </c>
      <c r="E305" s="3">
        <v>82</v>
      </c>
      <c r="F305" s="3">
        <v>80</v>
      </c>
      <c r="G305" s="3">
        <f t="shared" si="13"/>
        <v>2</v>
      </c>
      <c r="H305" s="3">
        <f t="shared" si="12"/>
        <v>3.6187910936828667</v>
      </c>
      <c r="I305" s="3">
        <f t="shared" si="14"/>
        <v>2.6204846049869714</v>
      </c>
    </row>
    <row r="306" spans="2:9">
      <c r="B306" s="3">
        <v>303</v>
      </c>
      <c r="C306" s="3">
        <v>25</v>
      </c>
      <c r="D306" s="3">
        <v>27</v>
      </c>
      <c r="E306" s="3">
        <v>108</v>
      </c>
      <c r="F306" s="3">
        <v>95</v>
      </c>
      <c r="G306" s="3">
        <f t="shared" si="13"/>
        <v>13</v>
      </c>
      <c r="H306" s="3">
        <f t="shared" si="12"/>
        <v>10.548442568927499</v>
      </c>
      <c r="I306" s="3">
        <f t="shared" si="14"/>
        <v>6.0101338378468023</v>
      </c>
    </row>
    <row r="307" spans="2:9">
      <c r="B307" s="3">
        <v>304</v>
      </c>
      <c r="C307" s="3">
        <v>28</v>
      </c>
      <c r="D307" s="3">
        <v>17</v>
      </c>
      <c r="E307" s="3">
        <v>87</v>
      </c>
      <c r="F307" s="3">
        <v>98</v>
      </c>
      <c r="G307" s="3">
        <f t="shared" si="13"/>
        <v>-11</v>
      </c>
      <c r="H307" s="3">
        <f t="shared" si="12"/>
        <v>1.5061288158986419</v>
      </c>
      <c r="I307" s="3">
        <f t="shared" si="14"/>
        <v>156.40325795985035</v>
      </c>
    </row>
    <row r="308" spans="2:9">
      <c r="B308" s="3">
        <v>305</v>
      </c>
      <c r="C308" s="3">
        <v>22</v>
      </c>
      <c r="D308" s="3">
        <v>24</v>
      </c>
      <c r="E308" s="3">
        <v>114</v>
      </c>
      <c r="F308" s="3">
        <v>88</v>
      </c>
      <c r="G308" s="3">
        <f t="shared" si="13"/>
        <v>26</v>
      </c>
      <c r="H308" s="3">
        <f t="shared" si="12"/>
        <v>-4.4432504394537933</v>
      </c>
      <c r="I308" s="3">
        <f t="shared" si="14"/>
        <v>926.79149731930352</v>
      </c>
    </row>
    <row r="309" spans="2:9">
      <c r="B309" s="3">
        <v>306</v>
      </c>
      <c r="C309" s="3">
        <v>12</v>
      </c>
      <c r="D309" s="3">
        <v>26</v>
      </c>
      <c r="E309" s="3">
        <v>114</v>
      </c>
      <c r="F309" s="3">
        <v>94</v>
      </c>
      <c r="G309" s="3">
        <f t="shared" si="13"/>
        <v>20</v>
      </c>
      <c r="H309" s="3">
        <f t="shared" si="12"/>
        <v>0.37432678403554309</v>
      </c>
      <c r="I309" s="3">
        <f t="shared" si="14"/>
        <v>385.16704917982469</v>
      </c>
    </row>
    <row r="310" spans="2:9">
      <c r="B310" s="3">
        <v>307</v>
      </c>
      <c r="C310" s="3">
        <v>11</v>
      </c>
      <c r="D310" s="3">
        <v>10</v>
      </c>
      <c r="E310" s="3">
        <v>108</v>
      </c>
      <c r="F310" s="3">
        <v>106</v>
      </c>
      <c r="G310" s="3">
        <f t="shared" si="13"/>
        <v>2</v>
      </c>
      <c r="H310" s="3">
        <f t="shared" si="12"/>
        <v>7.8068246600054767</v>
      </c>
      <c r="I310" s="3">
        <f t="shared" si="14"/>
        <v>33.719212632047721</v>
      </c>
    </row>
    <row r="311" spans="2:9">
      <c r="B311" s="3">
        <v>308</v>
      </c>
      <c r="C311" s="3">
        <v>3</v>
      </c>
      <c r="D311" s="3">
        <v>27</v>
      </c>
      <c r="E311" s="3">
        <v>104</v>
      </c>
      <c r="F311" s="3">
        <v>90</v>
      </c>
      <c r="G311" s="3">
        <f t="shared" si="13"/>
        <v>14</v>
      </c>
      <c r="H311" s="3">
        <f t="shared" si="12"/>
        <v>4.8185189728533429</v>
      </c>
      <c r="I311" s="3">
        <f t="shared" si="14"/>
        <v>84.299593851854013</v>
      </c>
    </row>
    <row r="312" spans="2:9">
      <c r="B312" s="3">
        <v>309</v>
      </c>
      <c r="C312" s="3">
        <v>8</v>
      </c>
      <c r="D312" s="3">
        <v>19</v>
      </c>
      <c r="E312" s="3">
        <v>99</v>
      </c>
      <c r="F312" s="3">
        <v>97</v>
      </c>
      <c r="G312" s="3">
        <f t="shared" si="13"/>
        <v>2</v>
      </c>
      <c r="H312" s="3">
        <f t="shared" si="12"/>
        <v>8.9876245456248292</v>
      </c>
      <c r="I312" s="3">
        <f t="shared" si="14"/>
        <v>48.826896790618598</v>
      </c>
    </row>
    <row r="313" spans="2:9">
      <c r="B313" s="3">
        <v>310</v>
      </c>
      <c r="C313" s="3">
        <v>6</v>
      </c>
      <c r="D313" s="3">
        <v>5</v>
      </c>
      <c r="E313" s="3">
        <v>102</v>
      </c>
      <c r="F313" s="3">
        <v>82</v>
      </c>
      <c r="G313" s="3">
        <f t="shared" si="13"/>
        <v>20</v>
      </c>
      <c r="H313" s="3">
        <f t="shared" si="12"/>
        <v>11.453123595429297</v>
      </c>
      <c r="I313" s="3">
        <f t="shared" si="14"/>
        <v>73.049096275007429</v>
      </c>
    </row>
    <row r="314" spans="2:9">
      <c r="B314" s="3">
        <v>311</v>
      </c>
      <c r="C314" s="3">
        <v>7</v>
      </c>
      <c r="D314" s="3">
        <v>14</v>
      </c>
      <c r="E314" s="3">
        <v>89</v>
      </c>
      <c r="F314" s="3">
        <v>86</v>
      </c>
      <c r="G314" s="3">
        <f t="shared" si="13"/>
        <v>3</v>
      </c>
      <c r="H314" s="3">
        <f t="shared" si="12"/>
        <v>4.9006922514803719</v>
      </c>
      <c r="I314" s="3">
        <f t="shared" si="14"/>
        <v>3.6126310348375252</v>
      </c>
    </row>
    <row r="315" spans="2:9">
      <c r="B315" s="3">
        <v>312</v>
      </c>
      <c r="C315" s="3">
        <v>9</v>
      </c>
      <c r="D315" s="3">
        <v>20</v>
      </c>
      <c r="E315" s="3">
        <v>100</v>
      </c>
      <c r="F315" s="3">
        <v>105</v>
      </c>
      <c r="G315" s="3">
        <f t="shared" si="13"/>
        <v>-5</v>
      </c>
      <c r="H315" s="3">
        <f t="shared" si="12"/>
        <v>-2.4341859847889209</v>
      </c>
      <c r="I315" s="3">
        <f t="shared" si="14"/>
        <v>6.5834015606535994</v>
      </c>
    </row>
    <row r="316" spans="2:9">
      <c r="B316" s="3">
        <v>313</v>
      </c>
      <c r="C316" s="3">
        <v>21</v>
      </c>
      <c r="D316" s="3">
        <v>16</v>
      </c>
      <c r="E316" s="3">
        <v>80</v>
      </c>
      <c r="F316" s="3">
        <v>96</v>
      </c>
      <c r="G316" s="3">
        <f t="shared" si="13"/>
        <v>-16</v>
      </c>
      <c r="H316" s="3">
        <f t="shared" si="12"/>
        <v>4.8472640019718307</v>
      </c>
      <c r="I316" s="3">
        <f t="shared" si="14"/>
        <v>434.60841636791054</v>
      </c>
    </row>
    <row r="317" spans="2:9">
      <c r="B317" s="3">
        <v>314</v>
      </c>
      <c r="C317" s="3">
        <v>29</v>
      </c>
      <c r="D317" s="3">
        <v>19</v>
      </c>
      <c r="E317" s="3">
        <v>96</v>
      </c>
      <c r="F317" s="3">
        <v>80</v>
      </c>
      <c r="G317" s="3">
        <f t="shared" si="13"/>
        <v>16</v>
      </c>
      <c r="H317" s="3">
        <f t="shared" si="12"/>
        <v>5.9235948857761649</v>
      </c>
      <c r="I317" s="3">
        <f t="shared" si="14"/>
        <v>101.53394002595626</v>
      </c>
    </row>
    <row r="318" spans="2:9">
      <c r="B318" s="3">
        <v>315</v>
      </c>
      <c r="C318" s="3">
        <v>2</v>
      </c>
      <c r="D318" s="3">
        <v>4</v>
      </c>
      <c r="E318" s="3">
        <v>107</v>
      </c>
      <c r="F318" s="3">
        <v>101</v>
      </c>
      <c r="G318" s="3">
        <f t="shared" si="13"/>
        <v>6</v>
      </c>
      <c r="H318" s="3">
        <f t="shared" si="12"/>
        <v>14.09120415053852</v>
      </c>
      <c r="I318" s="3">
        <f t="shared" si="14"/>
        <v>65.467584605691769</v>
      </c>
    </row>
    <row r="319" spans="2:9">
      <c r="B319" s="3">
        <v>316</v>
      </c>
      <c r="C319" s="3">
        <v>15</v>
      </c>
      <c r="D319" s="3">
        <v>18</v>
      </c>
      <c r="E319" s="3">
        <v>86</v>
      </c>
      <c r="F319" s="3">
        <v>95</v>
      </c>
      <c r="G319" s="3">
        <f t="shared" si="13"/>
        <v>-9</v>
      </c>
      <c r="H319" s="3">
        <f t="shared" si="12"/>
        <v>-1.8496470356880259</v>
      </c>
      <c r="I319" s="3">
        <f t="shared" si="14"/>
        <v>51.127547514245038</v>
      </c>
    </row>
    <row r="320" spans="2:9">
      <c r="B320" s="3">
        <v>317</v>
      </c>
      <c r="C320" s="3">
        <v>17</v>
      </c>
      <c r="D320" s="3">
        <v>24</v>
      </c>
      <c r="E320" s="3">
        <v>114</v>
      </c>
      <c r="F320" s="3">
        <v>94</v>
      </c>
      <c r="G320" s="3">
        <f t="shared" si="13"/>
        <v>20</v>
      </c>
      <c r="H320" s="3">
        <f t="shared" si="12"/>
        <v>-0.85975930253273525</v>
      </c>
      <c r="I320" s="3">
        <f t="shared" si="14"/>
        <v>435.12955815960106</v>
      </c>
    </row>
    <row r="321" spans="2:9">
      <c r="B321" s="3">
        <v>318</v>
      </c>
      <c r="C321" s="3">
        <v>28</v>
      </c>
      <c r="D321" s="3">
        <v>23</v>
      </c>
      <c r="E321" s="3">
        <v>93</v>
      </c>
      <c r="F321" s="3">
        <v>85</v>
      </c>
      <c r="G321" s="3">
        <f t="shared" si="13"/>
        <v>8</v>
      </c>
      <c r="H321" s="3">
        <f t="shared" si="12"/>
        <v>1.585753370709154</v>
      </c>
      <c r="I321" s="3">
        <f t="shared" si="14"/>
        <v>41.142559821368977</v>
      </c>
    </row>
    <row r="322" spans="2:9">
      <c r="B322" s="3">
        <v>319</v>
      </c>
      <c r="C322" s="3">
        <v>22</v>
      </c>
      <c r="D322" s="3">
        <v>25</v>
      </c>
      <c r="E322" s="3">
        <v>93</v>
      </c>
      <c r="F322" s="3">
        <v>105</v>
      </c>
      <c r="G322" s="3">
        <f t="shared" si="13"/>
        <v>-12</v>
      </c>
      <c r="H322" s="3">
        <f t="shared" si="12"/>
        <v>-3.4176498079800295</v>
      </c>
      <c r="I322" s="3">
        <f t="shared" si="14"/>
        <v>73.65673481846521</v>
      </c>
    </row>
    <row r="323" spans="2:9">
      <c r="B323" s="3">
        <v>320</v>
      </c>
      <c r="C323" s="3">
        <v>13</v>
      </c>
      <c r="D323" s="3">
        <v>12</v>
      </c>
      <c r="E323" s="3">
        <v>110</v>
      </c>
      <c r="F323" s="3">
        <v>80</v>
      </c>
      <c r="G323" s="3">
        <f t="shared" si="13"/>
        <v>30</v>
      </c>
      <c r="H323" s="3">
        <f t="shared" si="12"/>
        <v>10.974912127931214</v>
      </c>
      <c r="I323" s="3">
        <f t="shared" si="14"/>
        <v>361.9539685399389</v>
      </c>
    </row>
    <row r="324" spans="2:9">
      <c r="B324" s="3">
        <v>321</v>
      </c>
      <c r="C324" s="3">
        <v>5</v>
      </c>
      <c r="D324" s="3">
        <v>21</v>
      </c>
      <c r="E324" s="3">
        <v>91</v>
      </c>
      <c r="F324" s="3">
        <v>94</v>
      </c>
      <c r="G324" s="3">
        <f t="shared" si="13"/>
        <v>-3</v>
      </c>
      <c r="H324" s="3">
        <f t="shared" ref="H324:H387" si="15">home_edge+VLOOKUP(C324,lookup,3)-VLOOKUP(D324,lookup,3)</f>
        <v>-1.0450869356322563</v>
      </c>
      <c r="I324" s="3">
        <f t="shared" si="14"/>
        <v>3.821685089235682</v>
      </c>
    </row>
    <row r="325" spans="2:9">
      <c r="B325" s="3">
        <v>322</v>
      </c>
      <c r="C325" s="3">
        <v>3</v>
      </c>
      <c r="D325" s="3">
        <v>2</v>
      </c>
      <c r="E325" s="3">
        <v>97</v>
      </c>
      <c r="F325" s="3">
        <v>106</v>
      </c>
      <c r="G325" s="3">
        <f t="shared" ref="G325:G388" si="16">E325-F325</f>
        <v>-9</v>
      </c>
      <c r="H325" s="3">
        <f t="shared" si="15"/>
        <v>1.8943166885969087</v>
      </c>
      <c r="I325" s="3">
        <f t="shared" ref="I325:I388" si="17">(G325-H325)^2</f>
        <v>118.68613611144113</v>
      </c>
    </row>
    <row r="326" spans="2:9">
      <c r="B326" s="3">
        <v>323</v>
      </c>
      <c r="C326" s="3">
        <v>6</v>
      </c>
      <c r="D326" s="3">
        <v>17</v>
      </c>
      <c r="E326" s="3">
        <v>125</v>
      </c>
      <c r="F326" s="3">
        <v>117</v>
      </c>
      <c r="G326" s="3">
        <f t="shared" si="16"/>
        <v>8</v>
      </c>
      <c r="H326" s="3">
        <f t="shared" si="15"/>
        <v>4.6295989353623863</v>
      </c>
      <c r="I326" s="3">
        <f t="shared" si="17"/>
        <v>11.359603336510359</v>
      </c>
    </row>
    <row r="327" spans="2:9">
      <c r="B327" s="3">
        <v>324</v>
      </c>
      <c r="C327" s="3">
        <v>25</v>
      </c>
      <c r="D327" s="3">
        <v>28</v>
      </c>
      <c r="E327" s="3">
        <v>100</v>
      </c>
      <c r="F327" s="3">
        <v>80</v>
      </c>
      <c r="G327" s="3">
        <f t="shared" si="16"/>
        <v>20</v>
      </c>
      <c r="H327" s="3">
        <f t="shared" si="15"/>
        <v>8.3905702109032951</v>
      </c>
      <c r="I327" s="3">
        <f t="shared" si="17"/>
        <v>134.77886002796595</v>
      </c>
    </row>
    <row r="328" spans="2:9">
      <c r="B328" s="3">
        <v>325</v>
      </c>
      <c r="C328" s="3">
        <v>10</v>
      </c>
      <c r="D328" s="3">
        <v>15</v>
      </c>
      <c r="E328" s="3">
        <v>73</v>
      </c>
      <c r="F328" s="3">
        <v>76</v>
      </c>
      <c r="G328" s="3">
        <f t="shared" si="16"/>
        <v>-3</v>
      </c>
      <c r="H328" s="3">
        <f t="shared" si="15"/>
        <v>0.90754500220557821</v>
      </c>
      <c r="I328" s="3">
        <f t="shared" si="17"/>
        <v>15.268907944261793</v>
      </c>
    </row>
    <row r="329" spans="2:9">
      <c r="B329" s="3">
        <v>326</v>
      </c>
      <c r="C329" s="3">
        <v>16</v>
      </c>
      <c r="D329" s="3">
        <v>11</v>
      </c>
      <c r="E329" s="3">
        <v>115</v>
      </c>
      <c r="F329" s="3">
        <v>95</v>
      </c>
      <c r="G329" s="3">
        <f t="shared" si="16"/>
        <v>20</v>
      </c>
      <c r="H329" s="3">
        <f t="shared" si="15"/>
        <v>2.5793150826728821</v>
      </c>
      <c r="I329" s="3">
        <f t="shared" si="17"/>
        <v>303.48026298878858</v>
      </c>
    </row>
    <row r="330" spans="2:9">
      <c r="B330" s="3">
        <v>327</v>
      </c>
      <c r="C330" s="3">
        <v>4</v>
      </c>
      <c r="D330" s="3">
        <v>1</v>
      </c>
      <c r="E330" s="3">
        <v>79</v>
      </c>
      <c r="F330" s="3">
        <v>80</v>
      </c>
      <c r="G330" s="3">
        <f t="shared" si="16"/>
        <v>-1</v>
      </c>
      <c r="H330" s="3">
        <f t="shared" si="15"/>
        <v>-0.75174007114815389</v>
      </c>
      <c r="I330" s="3">
        <f t="shared" si="17"/>
        <v>6.1632992273523694E-2</v>
      </c>
    </row>
    <row r="331" spans="2:9">
      <c r="B331" s="3">
        <v>328</v>
      </c>
      <c r="C331" s="3">
        <v>7</v>
      </c>
      <c r="D331" s="3">
        <v>22</v>
      </c>
      <c r="E331" s="3">
        <v>106</v>
      </c>
      <c r="F331" s="3">
        <v>98</v>
      </c>
      <c r="G331" s="3">
        <f t="shared" si="16"/>
        <v>8</v>
      </c>
      <c r="H331" s="3">
        <f t="shared" si="15"/>
        <v>-1.5411711488788207</v>
      </c>
      <c r="I331" s="3">
        <f t="shared" si="17"/>
        <v>91.033946892197591</v>
      </c>
    </row>
    <row r="332" spans="2:9">
      <c r="B332" s="3">
        <v>329</v>
      </c>
      <c r="C332" s="3">
        <v>23</v>
      </c>
      <c r="D332" s="3">
        <v>20</v>
      </c>
      <c r="E332" s="3">
        <v>117</v>
      </c>
      <c r="F332" s="3">
        <v>106</v>
      </c>
      <c r="G332" s="3">
        <f t="shared" si="16"/>
        <v>11</v>
      </c>
      <c r="H332" s="3">
        <f t="shared" si="15"/>
        <v>5.5696829431739712</v>
      </c>
      <c r="I332" s="3">
        <f t="shared" si="17"/>
        <v>29.488343337655703</v>
      </c>
    </row>
    <row r="333" spans="2:9">
      <c r="B333" s="3">
        <v>330</v>
      </c>
      <c r="C333" s="3">
        <v>9</v>
      </c>
      <c r="D333" s="3">
        <v>14</v>
      </c>
      <c r="E333" s="3">
        <v>93</v>
      </c>
      <c r="F333" s="3">
        <v>84</v>
      </c>
      <c r="G333" s="3">
        <f t="shared" si="16"/>
        <v>9</v>
      </c>
      <c r="H333" s="3">
        <f t="shared" si="15"/>
        <v>5.2960411730878345</v>
      </c>
      <c r="I333" s="3">
        <f t="shared" si="17"/>
        <v>13.719310991460546</v>
      </c>
    </row>
    <row r="334" spans="2:9">
      <c r="B334" s="3">
        <v>331</v>
      </c>
      <c r="C334" s="3">
        <v>27</v>
      </c>
      <c r="D334" s="3">
        <v>29</v>
      </c>
      <c r="E334" s="3">
        <v>88</v>
      </c>
      <c r="F334" s="3">
        <v>93</v>
      </c>
      <c r="G334" s="3">
        <f t="shared" si="16"/>
        <v>-5</v>
      </c>
      <c r="H334" s="3">
        <f t="shared" si="15"/>
        <v>4.2321313611580393</v>
      </c>
      <c r="I334" s="3">
        <f t="shared" si="17"/>
        <v>85.232249469677797</v>
      </c>
    </row>
    <row r="335" spans="2:9">
      <c r="B335" s="3">
        <v>332</v>
      </c>
      <c r="C335" s="3">
        <v>19</v>
      </c>
      <c r="D335" s="3">
        <v>18</v>
      </c>
      <c r="E335" s="3">
        <v>96</v>
      </c>
      <c r="F335" s="3">
        <v>114</v>
      </c>
      <c r="G335" s="3">
        <f t="shared" si="16"/>
        <v>-18</v>
      </c>
      <c r="H335" s="3">
        <f t="shared" si="15"/>
        <v>-4.1544508277813241</v>
      </c>
      <c r="I335" s="3">
        <f t="shared" si="17"/>
        <v>191.69923188032524</v>
      </c>
    </row>
    <row r="336" spans="2:9">
      <c r="B336" s="3">
        <v>333</v>
      </c>
      <c r="C336" s="3">
        <v>12</v>
      </c>
      <c r="D336" s="3">
        <v>8</v>
      </c>
      <c r="E336" s="3">
        <v>82</v>
      </c>
      <c r="F336" s="3">
        <v>77</v>
      </c>
      <c r="G336" s="3">
        <f t="shared" si="16"/>
        <v>5</v>
      </c>
      <c r="H336" s="3">
        <f t="shared" si="15"/>
        <v>1.7998366468118079</v>
      </c>
      <c r="I336" s="3">
        <f t="shared" si="17"/>
        <v>10.241045487088694</v>
      </c>
    </row>
    <row r="337" spans="2:9">
      <c r="B337" s="3">
        <v>334</v>
      </c>
      <c r="C337" s="3">
        <v>24</v>
      </c>
      <c r="D337" s="3">
        <v>14</v>
      </c>
      <c r="E337" s="3">
        <v>104</v>
      </c>
      <c r="F337" s="3">
        <v>87</v>
      </c>
      <c r="G337" s="3">
        <f t="shared" si="16"/>
        <v>17</v>
      </c>
      <c r="H337" s="3">
        <f t="shared" si="15"/>
        <v>17.593474076974964</v>
      </c>
      <c r="I337" s="3">
        <f t="shared" si="17"/>
        <v>0.35221148004128527</v>
      </c>
    </row>
    <row r="338" spans="2:9">
      <c r="B338" s="3">
        <v>335</v>
      </c>
      <c r="C338" s="3">
        <v>26</v>
      </c>
      <c r="D338" s="3">
        <v>20</v>
      </c>
      <c r="E338" s="3">
        <v>114</v>
      </c>
      <c r="F338" s="3">
        <v>91</v>
      </c>
      <c r="G338" s="3">
        <f t="shared" si="16"/>
        <v>23</v>
      </c>
      <c r="H338" s="3">
        <f t="shared" si="15"/>
        <v>5.2549721173258117</v>
      </c>
      <c r="I338" s="3">
        <f t="shared" si="17"/>
        <v>314.88601455688433</v>
      </c>
    </row>
    <row r="339" spans="2:9">
      <c r="B339" s="3">
        <v>336</v>
      </c>
      <c r="C339" s="3">
        <v>13</v>
      </c>
      <c r="D339" s="3">
        <v>9</v>
      </c>
      <c r="E339" s="3">
        <v>101</v>
      </c>
      <c r="F339" s="3">
        <v>85</v>
      </c>
      <c r="G339" s="3">
        <f t="shared" si="16"/>
        <v>16</v>
      </c>
      <c r="H339" s="3">
        <f t="shared" si="15"/>
        <v>15.684216895500501</v>
      </c>
      <c r="I339" s="3">
        <f t="shared" si="17"/>
        <v>9.9718969087341208E-2</v>
      </c>
    </row>
    <row r="340" spans="2:9">
      <c r="B340" s="3">
        <v>337</v>
      </c>
      <c r="C340" s="3">
        <v>21</v>
      </c>
      <c r="D340" s="3">
        <v>2</v>
      </c>
      <c r="E340" s="3">
        <v>99</v>
      </c>
      <c r="F340" s="3">
        <v>83</v>
      </c>
      <c r="G340" s="3">
        <f t="shared" si="16"/>
        <v>16</v>
      </c>
      <c r="H340" s="3">
        <f t="shared" si="15"/>
        <v>2.01164388917744</v>
      </c>
      <c r="I340" s="3">
        <f t="shared" si="17"/>
        <v>195.67410668318684</v>
      </c>
    </row>
    <row r="341" spans="2:9">
      <c r="B341" s="3">
        <v>338</v>
      </c>
      <c r="C341" s="3">
        <v>3</v>
      </c>
      <c r="D341" s="3">
        <v>19</v>
      </c>
      <c r="E341" s="3">
        <v>95</v>
      </c>
      <c r="F341" s="3">
        <v>100</v>
      </c>
      <c r="G341" s="3">
        <f t="shared" si="16"/>
        <v>-5</v>
      </c>
      <c r="H341" s="3">
        <f t="shared" si="15"/>
        <v>8.26588498262557</v>
      </c>
      <c r="I341" s="3">
        <f t="shared" si="17"/>
        <v>175.98370437225063</v>
      </c>
    </row>
    <row r="342" spans="2:9">
      <c r="B342" s="3">
        <v>339</v>
      </c>
      <c r="C342" s="3">
        <v>5</v>
      </c>
      <c r="D342" s="3">
        <v>4</v>
      </c>
      <c r="E342" s="3">
        <v>102</v>
      </c>
      <c r="F342" s="3">
        <v>84</v>
      </c>
      <c r="G342" s="3">
        <f t="shared" si="16"/>
        <v>18</v>
      </c>
      <c r="H342" s="3">
        <f t="shared" si="15"/>
        <v>8.3494008669217266</v>
      </c>
      <c r="I342" s="3">
        <f t="shared" si="17"/>
        <v>93.13406362737112</v>
      </c>
    </row>
    <row r="343" spans="2:9">
      <c r="B343" s="3">
        <v>340</v>
      </c>
      <c r="C343" s="3">
        <v>15</v>
      </c>
      <c r="D343" s="3">
        <v>28</v>
      </c>
      <c r="E343" s="3">
        <v>56</v>
      </c>
      <c r="F343" s="3">
        <v>95</v>
      </c>
      <c r="G343" s="3">
        <f t="shared" si="16"/>
        <v>-39</v>
      </c>
      <c r="H343" s="3">
        <f t="shared" si="15"/>
        <v>5.374554287785549E-2</v>
      </c>
      <c r="I343" s="3">
        <f t="shared" si="17"/>
        <v>1525.195040927852</v>
      </c>
    </row>
    <row r="344" spans="2:9">
      <c r="B344" s="3">
        <v>341</v>
      </c>
      <c r="C344" s="3">
        <v>1</v>
      </c>
      <c r="D344" s="3">
        <v>11</v>
      </c>
      <c r="E344" s="3">
        <v>100</v>
      </c>
      <c r="F344" s="3">
        <v>103</v>
      </c>
      <c r="G344" s="3">
        <f t="shared" si="16"/>
        <v>-3</v>
      </c>
      <c r="H344" s="3">
        <f t="shared" si="15"/>
        <v>-1.2161686467611159</v>
      </c>
      <c r="I344" s="3">
        <f t="shared" si="17"/>
        <v>3.1820542967980683</v>
      </c>
    </row>
    <row r="345" spans="2:9">
      <c r="B345" s="3">
        <v>342</v>
      </c>
      <c r="C345" s="3">
        <v>14</v>
      </c>
      <c r="D345" s="3">
        <v>16</v>
      </c>
      <c r="E345" s="3">
        <v>105</v>
      </c>
      <c r="F345" s="3">
        <v>114</v>
      </c>
      <c r="G345" s="3">
        <f t="shared" si="16"/>
        <v>-9</v>
      </c>
      <c r="H345" s="3">
        <f t="shared" si="15"/>
        <v>-2.7538329294547541</v>
      </c>
      <c r="I345" s="3">
        <f t="shared" si="17"/>
        <v>39.014603073163777</v>
      </c>
    </row>
    <row r="346" spans="2:9">
      <c r="B346" s="3">
        <v>343</v>
      </c>
      <c r="C346" s="3">
        <v>17</v>
      </c>
      <c r="D346" s="3">
        <v>6</v>
      </c>
      <c r="E346" s="3">
        <v>103</v>
      </c>
      <c r="F346" s="3">
        <v>107</v>
      </c>
      <c r="G346" s="3">
        <f t="shared" si="16"/>
        <v>-4</v>
      </c>
      <c r="H346" s="3">
        <f t="shared" si="15"/>
        <v>2.0787613017995907</v>
      </c>
      <c r="I346" s="3">
        <f t="shared" si="17"/>
        <v>36.951338964256252</v>
      </c>
    </row>
    <row r="347" spans="2:9">
      <c r="B347" s="3">
        <v>344</v>
      </c>
      <c r="C347" s="3">
        <v>10</v>
      </c>
      <c r="D347" s="3">
        <v>23</v>
      </c>
      <c r="E347" s="3">
        <v>92</v>
      </c>
      <c r="F347" s="3">
        <v>101</v>
      </c>
      <c r="G347" s="3">
        <f t="shared" si="16"/>
        <v>-9</v>
      </c>
      <c r="H347" s="3">
        <f t="shared" si="15"/>
        <v>-4.1613163213693891</v>
      </c>
      <c r="I347" s="3">
        <f t="shared" si="17"/>
        <v>23.412859741846262</v>
      </c>
    </row>
    <row r="348" spans="2:9">
      <c r="B348" s="3">
        <v>345</v>
      </c>
      <c r="C348" s="3">
        <v>22</v>
      </c>
      <c r="D348" s="3">
        <v>12</v>
      </c>
      <c r="E348" s="3">
        <v>92</v>
      </c>
      <c r="F348" s="3">
        <v>96</v>
      </c>
      <c r="G348" s="3">
        <f t="shared" si="16"/>
        <v>-4</v>
      </c>
      <c r="H348" s="3">
        <f t="shared" si="15"/>
        <v>3.1448776968640471</v>
      </c>
      <c r="I348" s="3">
        <f t="shared" si="17"/>
        <v>51.049277303145281</v>
      </c>
    </row>
    <row r="349" spans="2:9">
      <c r="B349" s="3">
        <v>346</v>
      </c>
      <c r="C349" s="3">
        <v>7</v>
      </c>
      <c r="D349" s="3">
        <v>25</v>
      </c>
      <c r="E349" s="3">
        <v>93</v>
      </c>
      <c r="F349" s="3">
        <v>102</v>
      </c>
      <c r="G349" s="3">
        <f t="shared" si="16"/>
        <v>-9</v>
      </c>
      <c r="H349" s="3">
        <f t="shared" si="15"/>
        <v>-8.3130010754398391</v>
      </c>
      <c r="I349" s="3">
        <f t="shared" si="17"/>
        <v>0.4719675223468176</v>
      </c>
    </row>
    <row r="350" spans="2:9">
      <c r="B350" s="3">
        <v>347</v>
      </c>
      <c r="C350" s="3">
        <v>24</v>
      </c>
      <c r="D350" s="3">
        <v>8</v>
      </c>
      <c r="E350" s="3">
        <v>102</v>
      </c>
      <c r="F350" s="3">
        <v>98</v>
      </c>
      <c r="G350" s="3">
        <f t="shared" si="16"/>
        <v>4</v>
      </c>
      <c r="H350" s="3">
        <f t="shared" si="15"/>
        <v>9.3879647831296484</v>
      </c>
      <c r="I350" s="3">
        <f t="shared" si="17"/>
        <v>29.03016450424532</v>
      </c>
    </row>
    <row r="351" spans="2:9">
      <c r="B351" s="3">
        <v>348</v>
      </c>
      <c r="C351" s="3">
        <v>2</v>
      </c>
      <c r="D351" s="3">
        <v>5</v>
      </c>
      <c r="E351" s="3">
        <v>104</v>
      </c>
      <c r="F351" s="3">
        <v>98</v>
      </c>
      <c r="G351" s="3">
        <f t="shared" si="16"/>
        <v>6</v>
      </c>
      <c r="H351" s="3">
        <f t="shared" si="15"/>
        <v>9.0959834021977812</v>
      </c>
      <c r="I351" s="3">
        <f t="shared" si="17"/>
        <v>9.5851132266841486</v>
      </c>
    </row>
    <row r="352" spans="2:9">
      <c r="B352" s="3">
        <v>349</v>
      </c>
      <c r="C352" s="3">
        <v>29</v>
      </c>
      <c r="D352" s="3">
        <v>1</v>
      </c>
      <c r="E352" s="3">
        <v>103</v>
      </c>
      <c r="F352" s="3">
        <v>76</v>
      </c>
      <c r="G352" s="3">
        <f t="shared" si="16"/>
        <v>27</v>
      </c>
      <c r="H352" s="3">
        <f t="shared" si="15"/>
        <v>6.1831304339758928</v>
      </c>
      <c r="I352" s="3">
        <f t="shared" si="17"/>
        <v>433.34205852886066</v>
      </c>
    </row>
    <row r="353" spans="2:9">
      <c r="B353" s="3">
        <v>350</v>
      </c>
      <c r="C353" s="3">
        <v>21</v>
      </c>
      <c r="D353" s="3">
        <v>3</v>
      </c>
      <c r="E353" s="3">
        <v>85</v>
      </c>
      <c r="F353" s="3">
        <v>94</v>
      </c>
      <c r="G353" s="3">
        <f t="shared" si="16"/>
        <v>-9</v>
      </c>
      <c r="H353" s="3">
        <f t="shared" si="15"/>
        <v>3.4715073191615193</v>
      </c>
      <c r="I353" s="3">
        <f t="shared" si="17"/>
        <v>155.53849481189934</v>
      </c>
    </row>
    <row r="354" spans="2:9">
      <c r="B354" s="3">
        <v>351</v>
      </c>
      <c r="C354" s="3">
        <v>18</v>
      </c>
      <c r="D354" s="3">
        <v>17</v>
      </c>
      <c r="E354" s="3">
        <v>117</v>
      </c>
      <c r="F354" s="3">
        <v>112</v>
      </c>
      <c r="G354" s="3">
        <f t="shared" si="16"/>
        <v>5</v>
      </c>
      <c r="H354" s="3">
        <f t="shared" si="15"/>
        <v>3.4095213944645235</v>
      </c>
      <c r="I354" s="3">
        <f t="shared" si="17"/>
        <v>2.5296221946660737</v>
      </c>
    </row>
    <row r="355" spans="2:9">
      <c r="B355" s="3">
        <v>352</v>
      </c>
      <c r="C355" s="3">
        <v>20</v>
      </c>
      <c r="D355" s="3">
        <v>28</v>
      </c>
      <c r="E355" s="3">
        <v>98</v>
      </c>
      <c r="F355" s="3">
        <v>90</v>
      </c>
      <c r="G355" s="3">
        <f t="shared" si="16"/>
        <v>8</v>
      </c>
      <c r="H355" s="3">
        <f t="shared" si="15"/>
        <v>2.9071040418598404</v>
      </c>
      <c r="I355" s="3">
        <f t="shared" si="17"/>
        <v>25.937589240440374</v>
      </c>
    </row>
    <row r="356" spans="2:9">
      <c r="B356" s="3">
        <v>353</v>
      </c>
      <c r="C356" s="3">
        <v>11</v>
      </c>
      <c r="D356" s="3">
        <v>27</v>
      </c>
      <c r="E356" s="3">
        <v>90</v>
      </c>
      <c r="F356" s="3">
        <v>102</v>
      </c>
      <c r="G356" s="3">
        <f t="shared" si="16"/>
        <v>-12</v>
      </c>
      <c r="H356" s="3">
        <f t="shared" si="15"/>
        <v>4.2176273259511374</v>
      </c>
      <c r="I356" s="3">
        <f t="shared" si="17"/>
        <v>263.01143608343705</v>
      </c>
    </row>
    <row r="357" spans="2:9">
      <c r="B357" s="3">
        <v>354</v>
      </c>
      <c r="C357" s="3">
        <v>25</v>
      </c>
      <c r="D357" s="3">
        <v>23</v>
      </c>
      <c r="E357" s="3">
        <v>97</v>
      </c>
      <c r="F357" s="3">
        <v>79</v>
      </c>
      <c r="G357" s="3">
        <f t="shared" si="16"/>
        <v>18</v>
      </c>
      <c r="H357" s="3">
        <f t="shared" si="15"/>
        <v>6.6221434630314597</v>
      </c>
      <c r="I357" s="3">
        <f t="shared" si="17"/>
        <v>129.45561937583776</v>
      </c>
    </row>
    <row r="358" spans="2:9">
      <c r="B358" s="3">
        <v>355</v>
      </c>
      <c r="C358" s="3">
        <v>26</v>
      </c>
      <c r="D358" s="3">
        <v>24</v>
      </c>
      <c r="E358" s="3">
        <v>104</v>
      </c>
      <c r="F358" s="3">
        <v>92</v>
      </c>
      <c r="G358" s="3">
        <f t="shared" si="16"/>
        <v>12</v>
      </c>
      <c r="H358" s="3">
        <f t="shared" si="15"/>
        <v>-1.2540946831914068</v>
      </c>
      <c r="I358" s="3">
        <f t="shared" si="17"/>
        <v>175.67102587100274</v>
      </c>
    </row>
    <row r="359" spans="2:9">
      <c r="B359" s="3">
        <v>356</v>
      </c>
      <c r="C359" s="3">
        <v>9</v>
      </c>
      <c r="D359" s="3">
        <v>8</v>
      </c>
      <c r="E359" s="3">
        <v>101</v>
      </c>
      <c r="F359" s="3">
        <v>88</v>
      </c>
      <c r="G359" s="3">
        <f t="shared" si="16"/>
        <v>13</v>
      </c>
      <c r="H359" s="3">
        <f t="shared" si="15"/>
        <v>-2.9094681207574791</v>
      </c>
      <c r="I359" s="3">
        <f t="shared" si="17"/>
        <v>253.11117588539852</v>
      </c>
    </row>
    <row r="360" spans="2:9">
      <c r="B360" s="3">
        <v>357</v>
      </c>
      <c r="C360" s="3">
        <v>27</v>
      </c>
      <c r="D360" s="3">
        <v>4</v>
      </c>
      <c r="E360" s="3">
        <v>96</v>
      </c>
      <c r="F360" s="3">
        <v>91</v>
      </c>
      <c r="G360" s="3">
        <f t="shared" si="16"/>
        <v>5</v>
      </c>
      <c r="H360" s="3">
        <f t="shared" si="15"/>
        <v>11.167001866282085</v>
      </c>
      <c r="I360" s="3">
        <f t="shared" si="17"/>
        <v>38.031912018726722</v>
      </c>
    </row>
    <row r="361" spans="2:9">
      <c r="B361" s="3">
        <v>358</v>
      </c>
      <c r="C361" s="3">
        <v>19</v>
      </c>
      <c r="D361" s="3">
        <v>14</v>
      </c>
      <c r="E361" s="3">
        <v>88</v>
      </c>
      <c r="F361" s="3">
        <v>90</v>
      </c>
      <c r="G361" s="3">
        <f t="shared" si="16"/>
        <v>-2</v>
      </c>
      <c r="H361" s="3">
        <f t="shared" si="15"/>
        <v>5.9262449853824606</v>
      </c>
      <c r="I361" s="3">
        <f t="shared" si="17"/>
        <v>62.825359568300605</v>
      </c>
    </row>
    <row r="362" spans="2:9">
      <c r="B362" s="3">
        <v>359</v>
      </c>
      <c r="C362" s="3">
        <v>6</v>
      </c>
      <c r="D362" s="3">
        <v>16</v>
      </c>
      <c r="E362" s="3">
        <v>113</v>
      </c>
      <c r="F362" s="3">
        <v>101</v>
      </c>
      <c r="G362" s="3">
        <f t="shared" si="16"/>
        <v>12</v>
      </c>
      <c r="H362" s="3">
        <f t="shared" si="15"/>
        <v>8.546940424606893</v>
      </c>
      <c r="I362" s="3">
        <f t="shared" si="17"/>
        <v>11.923620431214024</v>
      </c>
    </row>
    <row r="363" spans="2:9">
      <c r="B363" s="3">
        <v>360</v>
      </c>
      <c r="C363" s="3">
        <v>10</v>
      </c>
      <c r="D363" s="3">
        <v>13</v>
      </c>
      <c r="E363" s="3">
        <v>101</v>
      </c>
      <c r="F363" s="3">
        <v>107</v>
      </c>
      <c r="G363" s="3">
        <f t="shared" si="16"/>
        <v>-6</v>
      </c>
      <c r="H363" s="3">
        <f t="shared" si="15"/>
        <v>-8.4874841703260095</v>
      </c>
      <c r="I363" s="3">
        <f t="shared" si="17"/>
        <v>6.1875774976224758</v>
      </c>
    </row>
    <row r="364" spans="2:9">
      <c r="B364" s="3">
        <v>361</v>
      </c>
      <c r="C364" s="3">
        <v>11</v>
      </c>
      <c r="D364" s="3">
        <v>18</v>
      </c>
      <c r="E364" s="3">
        <v>100</v>
      </c>
      <c r="F364" s="3">
        <v>94</v>
      </c>
      <c r="G364" s="3">
        <f t="shared" si="16"/>
        <v>6</v>
      </c>
      <c r="H364" s="3">
        <f t="shared" si="15"/>
        <v>0.1563623893610524</v>
      </c>
      <c r="I364" s="3">
        <f t="shared" si="17"/>
        <v>34.148100524474067</v>
      </c>
    </row>
    <row r="365" spans="2:9">
      <c r="B365" s="3">
        <v>362</v>
      </c>
      <c r="C365" s="3">
        <v>21</v>
      </c>
      <c r="D365" s="3">
        <v>1</v>
      </c>
      <c r="E365" s="3">
        <v>94</v>
      </c>
      <c r="F365" s="3">
        <v>83</v>
      </c>
      <c r="G365" s="3">
        <f t="shared" si="16"/>
        <v>11</v>
      </c>
      <c r="H365" s="3">
        <f t="shared" si="15"/>
        <v>8.6427477314058301</v>
      </c>
      <c r="I365" s="3">
        <f t="shared" si="17"/>
        <v>5.5566382577923603</v>
      </c>
    </row>
    <row r="366" spans="2:9">
      <c r="B366" s="3">
        <v>363</v>
      </c>
      <c r="C366" s="3">
        <v>15</v>
      </c>
      <c r="D366" s="3">
        <v>5</v>
      </c>
      <c r="E366" s="3">
        <v>81</v>
      </c>
      <c r="F366" s="3">
        <v>86</v>
      </c>
      <c r="G366" s="3">
        <f t="shared" si="16"/>
        <v>-5</v>
      </c>
      <c r="H366" s="3">
        <f t="shared" si="15"/>
        <v>5.0292189002624195</v>
      </c>
      <c r="I366" s="3">
        <f t="shared" si="17"/>
        <v>100.58523174938094</v>
      </c>
    </row>
    <row r="367" spans="2:9">
      <c r="B367" s="3">
        <v>364</v>
      </c>
      <c r="C367" s="3">
        <v>20</v>
      </c>
      <c r="D367" s="3">
        <v>29</v>
      </c>
      <c r="E367" s="3">
        <v>75</v>
      </c>
      <c r="F367" s="3">
        <v>93</v>
      </c>
      <c r="G367" s="3">
        <f t="shared" si="16"/>
        <v>-18</v>
      </c>
      <c r="H367" s="3">
        <f t="shared" si="15"/>
        <v>5.9429276424610959</v>
      </c>
      <c r="I367" s="3">
        <f t="shared" si="17"/>
        <v>573.26378409212771</v>
      </c>
    </row>
    <row r="368" spans="2:9">
      <c r="B368" s="3">
        <v>365</v>
      </c>
      <c r="C368" s="3">
        <v>2</v>
      </c>
      <c r="D368" s="3">
        <v>28</v>
      </c>
      <c r="E368" s="3">
        <v>98</v>
      </c>
      <c r="F368" s="3">
        <v>92</v>
      </c>
      <c r="G368" s="3">
        <f t="shared" si="16"/>
        <v>6</v>
      </c>
      <c r="H368" s="3">
        <f t="shared" si="15"/>
        <v>4.1205100448132184</v>
      </c>
      <c r="I368" s="3">
        <f t="shared" si="17"/>
        <v>3.5324824916480106</v>
      </c>
    </row>
    <row r="369" spans="2:9">
      <c r="B369" s="3">
        <v>366</v>
      </c>
      <c r="C369" s="3">
        <v>17</v>
      </c>
      <c r="D369" s="3">
        <v>3</v>
      </c>
      <c r="E369" s="3">
        <v>94</v>
      </c>
      <c r="F369" s="3">
        <v>89</v>
      </c>
      <c r="G369" s="3">
        <f t="shared" si="16"/>
        <v>5</v>
      </c>
      <c r="H369" s="3">
        <f t="shared" si="15"/>
        <v>5.8957649250151842</v>
      </c>
      <c r="I369" s="3">
        <f t="shared" si="17"/>
        <v>0.80239480088745863</v>
      </c>
    </row>
    <row r="370" spans="2:9">
      <c r="B370" s="3">
        <v>367</v>
      </c>
      <c r="C370" s="3">
        <v>14</v>
      </c>
      <c r="D370" s="3">
        <v>13</v>
      </c>
      <c r="E370" s="3">
        <v>114</v>
      </c>
      <c r="F370" s="3">
        <v>108</v>
      </c>
      <c r="G370" s="3">
        <f t="shared" si="16"/>
        <v>6</v>
      </c>
      <c r="H370" s="3">
        <f t="shared" si="15"/>
        <v>-10.91771771284537</v>
      </c>
      <c r="I370" s="3">
        <f t="shared" si="17"/>
        <v>286.20917261152198</v>
      </c>
    </row>
    <row r="371" spans="2:9">
      <c r="B371" s="3">
        <v>368</v>
      </c>
      <c r="C371" s="3">
        <v>25</v>
      </c>
      <c r="D371" s="3">
        <v>7</v>
      </c>
      <c r="E371" s="3">
        <v>109</v>
      </c>
      <c r="F371" s="3">
        <v>74</v>
      </c>
      <c r="G371" s="3">
        <f t="shared" si="16"/>
        <v>35</v>
      </c>
      <c r="H371" s="3">
        <f t="shared" si="15"/>
        <v>15.021361312601815</v>
      </c>
      <c r="I371" s="3">
        <f t="shared" si="17"/>
        <v>399.14600380160346</v>
      </c>
    </row>
    <row r="372" spans="2:9">
      <c r="B372" s="3">
        <v>369</v>
      </c>
      <c r="C372" s="3">
        <v>23</v>
      </c>
      <c r="D372" s="3">
        <v>8</v>
      </c>
      <c r="E372" s="3">
        <v>83</v>
      </c>
      <c r="F372" s="3">
        <v>81</v>
      </c>
      <c r="G372" s="3">
        <f t="shared" si="16"/>
        <v>2</v>
      </c>
      <c r="H372" s="3">
        <f t="shared" si="15"/>
        <v>5.0944008072054121</v>
      </c>
      <c r="I372" s="3">
        <f t="shared" si="17"/>
        <v>9.5753163556335057</v>
      </c>
    </row>
    <row r="373" spans="2:9">
      <c r="B373" s="3">
        <v>370</v>
      </c>
      <c r="C373" s="3">
        <v>9</v>
      </c>
      <c r="D373" s="3">
        <v>26</v>
      </c>
      <c r="E373" s="3">
        <v>108</v>
      </c>
      <c r="F373" s="3">
        <v>111</v>
      </c>
      <c r="G373" s="3">
        <f t="shared" si="16"/>
        <v>-3</v>
      </c>
      <c r="H373" s="3">
        <f t="shared" si="15"/>
        <v>-4.3349779835337436</v>
      </c>
      <c r="I373" s="3">
        <f t="shared" si="17"/>
        <v>1.7821662165198202</v>
      </c>
    </row>
    <row r="374" spans="2:9">
      <c r="B374" s="3">
        <v>371</v>
      </c>
      <c r="C374" s="3">
        <v>1</v>
      </c>
      <c r="D374" s="3">
        <v>3</v>
      </c>
      <c r="E374" s="3">
        <v>101</v>
      </c>
      <c r="F374" s="3">
        <v>88</v>
      </c>
      <c r="G374" s="3">
        <f t="shared" si="16"/>
        <v>13</v>
      </c>
      <c r="H374" s="3">
        <f t="shared" si="15"/>
        <v>-1.8170602936633211</v>
      </c>
      <c r="I374" s="3">
        <f t="shared" si="17"/>
        <v>219.54527574605419</v>
      </c>
    </row>
    <row r="375" spans="2:9">
      <c r="B375" s="3">
        <v>372</v>
      </c>
      <c r="C375" s="3">
        <v>19</v>
      </c>
      <c r="D375" s="3">
        <v>29</v>
      </c>
      <c r="E375" s="3">
        <v>86</v>
      </c>
      <c r="F375" s="3">
        <v>87</v>
      </c>
      <c r="G375" s="3">
        <f t="shared" si="16"/>
        <v>-1</v>
      </c>
      <c r="H375" s="3">
        <f t="shared" si="15"/>
        <v>0.78476535138581238</v>
      </c>
      <c r="I375" s="3">
        <f t="shared" si="17"/>
        <v>3.1853873595073225</v>
      </c>
    </row>
    <row r="376" spans="2:9">
      <c r="B376" s="3">
        <v>373</v>
      </c>
      <c r="C376" s="3">
        <v>5</v>
      </c>
      <c r="D376" s="3">
        <v>11</v>
      </c>
      <c r="E376" s="3">
        <v>103</v>
      </c>
      <c r="F376" s="3">
        <v>109</v>
      </c>
      <c r="G376" s="3">
        <f t="shared" si="16"/>
        <v>-6</v>
      </c>
      <c r="H376" s="3">
        <f t="shared" si="15"/>
        <v>-0.32686808814952034</v>
      </c>
      <c r="I376" s="3">
        <f t="shared" si="17"/>
        <v>32.184425689256273</v>
      </c>
    </row>
    <row r="377" spans="2:9">
      <c r="B377" s="3">
        <v>374</v>
      </c>
      <c r="C377" s="3">
        <v>18</v>
      </c>
      <c r="D377" s="3">
        <v>28</v>
      </c>
      <c r="E377" s="3">
        <v>90</v>
      </c>
      <c r="F377" s="3">
        <v>104</v>
      </c>
      <c r="G377" s="3">
        <f t="shared" si="16"/>
        <v>-14</v>
      </c>
      <c r="H377" s="3">
        <f t="shared" si="15"/>
        <v>5.2575726971468697</v>
      </c>
      <c r="I377" s="3">
        <f t="shared" si="17"/>
        <v>370.85410618589657</v>
      </c>
    </row>
    <row r="378" spans="2:9">
      <c r="B378" s="3">
        <v>375</v>
      </c>
      <c r="C378" s="3">
        <v>10</v>
      </c>
      <c r="D378" s="3">
        <v>16</v>
      </c>
      <c r="E378" s="3">
        <v>115</v>
      </c>
      <c r="F378" s="3">
        <v>110</v>
      </c>
      <c r="G378" s="3">
        <f t="shared" si="16"/>
        <v>5</v>
      </c>
      <c r="H378" s="3">
        <f t="shared" si="15"/>
        <v>-0.32359938693539392</v>
      </c>
      <c r="I378" s="3">
        <f t="shared" si="17"/>
        <v>28.340710432578899</v>
      </c>
    </row>
    <row r="379" spans="2:9">
      <c r="B379" s="3">
        <v>376</v>
      </c>
      <c r="C379" s="3">
        <v>6</v>
      </c>
      <c r="D379" s="3">
        <v>20</v>
      </c>
      <c r="E379" s="3">
        <v>102</v>
      </c>
      <c r="F379" s="3">
        <v>80</v>
      </c>
      <c r="G379" s="3">
        <f t="shared" si="16"/>
        <v>22</v>
      </c>
      <c r="H379" s="3">
        <f t="shared" si="15"/>
        <v>6.9247263147658806</v>
      </c>
      <c r="I379" s="3">
        <f t="shared" si="17"/>
        <v>227.2638766847123</v>
      </c>
    </row>
    <row r="380" spans="2:9">
      <c r="B380" s="3">
        <v>377</v>
      </c>
      <c r="C380" s="3">
        <v>4</v>
      </c>
      <c r="D380" s="3">
        <v>17</v>
      </c>
      <c r="E380" s="3">
        <v>74</v>
      </c>
      <c r="F380" s="3">
        <v>95</v>
      </c>
      <c r="G380" s="3">
        <f t="shared" si="16"/>
        <v>-21</v>
      </c>
      <c r="H380" s="3">
        <f t="shared" si="15"/>
        <v>-8.464565289826659</v>
      </c>
      <c r="I380" s="3">
        <f t="shared" si="17"/>
        <v>157.1371233730186</v>
      </c>
    </row>
    <row r="381" spans="2:9">
      <c r="B381" s="3">
        <v>378</v>
      </c>
      <c r="C381" s="3">
        <v>22</v>
      </c>
      <c r="D381" s="3">
        <v>23</v>
      </c>
      <c r="E381" s="3">
        <v>102</v>
      </c>
      <c r="F381" s="3">
        <v>90</v>
      </c>
      <c r="G381" s="3">
        <f t="shared" si="16"/>
        <v>12</v>
      </c>
      <c r="H381" s="3">
        <f t="shared" si="15"/>
        <v>-0.14968646352955739</v>
      </c>
      <c r="I381" s="3">
        <f t="shared" si="17"/>
        <v>147.61488116207335</v>
      </c>
    </row>
    <row r="382" spans="2:9">
      <c r="B382" s="3">
        <v>379</v>
      </c>
      <c r="C382" s="3">
        <v>7</v>
      </c>
      <c r="D382" s="3">
        <v>9</v>
      </c>
      <c r="E382" s="3">
        <v>101</v>
      </c>
      <c r="F382" s="3">
        <v>105</v>
      </c>
      <c r="G382" s="3">
        <f t="shared" si="16"/>
        <v>-4</v>
      </c>
      <c r="H382" s="3">
        <f t="shared" si="15"/>
        <v>2.958831196973525</v>
      </c>
      <c r="I382" s="3">
        <f t="shared" si="17"/>
        <v>48.425331627971993</v>
      </c>
    </row>
    <row r="383" spans="2:9">
      <c r="B383" s="3">
        <v>380</v>
      </c>
      <c r="C383" s="3">
        <v>26</v>
      </c>
      <c r="D383" s="3">
        <v>8</v>
      </c>
      <c r="E383" s="3">
        <v>117</v>
      </c>
      <c r="F383" s="3">
        <v>89</v>
      </c>
      <c r="G383" s="3">
        <f t="shared" si="16"/>
        <v>28</v>
      </c>
      <c r="H383" s="3">
        <f t="shared" si="15"/>
        <v>4.7796899813572526</v>
      </c>
      <c r="I383" s="3">
        <f t="shared" si="17"/>
        <v>539.18279736188083</v>
      </c>
    </row>
    <row r="384" spans="2:9">
      <c r="B384" s="3">
        <v>381</v>
      </c>
      <c r="C384" s="3">
        <v>12</v>
      </c>
      <c r="D384" s="3">
        <v>24</v>
      </c>
      <c r="E384" s="3">
        <v>101</v>
      </c>
      <c r="F384" s="3">
        <v>85</v>
      </c>
      <c r="G384" s="3">
        <f t="shared" si="16"/>
        <v>16</v>
      </c>
      <c r="H384" s="3">
        <f t="shared" si="15"/>
        <v>-4.2339480177368518</v>
      </c>
      <c r="I384" s="3">
        <f t="shared" si="17"/>
        <v>409.41265238447698</v>
      </c>
    </row>
    <row r="385" spans="2:9">
      <c r="B385" s="3">
        <v>382</v>
      </c>
      <c r="C385" s="3">
        <v>27</v>
      </c>
      <c r="D385" s="3">
        <v>15</v>
      </c>
      <c r="E385" s="3">
        <v>83</v>
      </c>
      <c r="F385" s="3">
        <v>76</v>
      </c>
      <c r="G385" s="3">
        <f t="shared" si="16"/>
        <v>7</v>
      </c>
      <c r="H385" s="3">
        <f t="shared" si="15"/>
        <v>4.496742336259917</v>
      </c>
      <c r="I385" s="3">
        <f t="shared" si="17"/>
        <v>6.2662989310734583</v>
      </c>
    </row>
    <row r="386" spans="2:9">
      <c r="B386" s="3">
        <v>383</v>
      </c>
      <c r="C386" s="3">
        <v>2</v>
      </c>
      <c r="D386" s="3">
        <v>14</v>
      </c>
      <c r="E386" s="3">
        <v>85</v>
      </c>
      <c r="F386" s="3">
        <v>80</v>
      </c>
      <c r="G386" s="3">
        <f t="shared" si="16"/>
        <v>5</v>
      </c>
      <c r="H386" s="3">
        <f t="shared" si="15"/>
        <v>12.297813279411123</v>
      </c>
      <c r="I386" s="3">
        <f t="shared" si="17"/>
        <v>53.258078661149334</v>
      </c>
    </row>
    <row r="387" spans="2:9">
      <c r="B387" s="3">
        <v>384</v>
      </c>
      <c r="C387" s="3">
        <v>25</v>
      </c>
      <c r="D387" s="3">
        <v>16</v>
      </c>
      <c r="E387" s="3">
        <v>91</v>
      </c>
      <c r="F387" s="3">
        <v>101</v>
      </c>
      <c r="G387" s="3">
        <f t="shared" si="16"/>
        <v>-10</v>
      </c>
      <c r="H387" s="3">
        <f t="shared" si="15"/>
        <v>10.459860397465455</v>
      </c>
      <c r="I387" s="3">
        <f t="shared" si="17"/>
        <v>418.60588748377529</v>
      </c>
    </row>
    <row r="388" spans="2:9">
      <c r="B388" s="3">
        <v>385</v>
      </c>
      <c r="C388" s="3">
        <v>24</v>
      </c>
      <c r="D388" s="3">
        <v>22</v>
      </c>
      <c r="E388" s="3">
        <v>133</v>
      </c>
      <c r="F388" s="3">
        <v>101</v>
      </c>
      <c r="G388" s="3">
        <f t="shared" si="16"/>
        <v>32</v>
      </c>
      <c r="H388" s="3">
        <f t="shared" ref="H388:H451" si="18">home_edge+VLOOKUP(C388,lookup,3)-VLOOKUP(D388,lookup,3)</f>
        <v>11.151610676615771</v>
      </c>
      <c r="I388" s="3">
        <f t="shared" si="17"/>
        <v>434.65533737940149</v>
      </c>
    </row>
    <row r="389" spans="2:9">
      <c r="B389" s="3">
        <v>386</v>
      </c>
      <c r="C389" s="3">
        <v>19</v>
      </c>
      <c r="D389" s="3">
        <v>27</v>
      </c>
      <c r="E389" s="3">
        <v>102</v>
      </c>
      <c r="F389" s="3">
        <v>94</v>
      </c>
      <c r="G389" s="3">
        <f t="shared" ref="G389:G452" si="19">E389-F389</f>
        <v>8</v>
      </c>
      <c r="H389" s="3">
        <f t="shared" si="18"/>
        <v>-9.3185891191238768E-2</v>
      </c>
      <c r="I389" s="3">
        <f t="shared" ref="I389:I452" si="20">(G389-H389)^2</f>
        <v>65.499657869376918</v>
      </c>
    </row>
    <row r="390" spans="2:9">
      <c r="B390" s="3">
        <v>387</v>
      </c>
      <c r="C390" s="3">
        <v>13</v>
      </c>
      <c r="D390" s="3">
        <v>21</v>
      </c>
      <c r="E390" s="3">
        <v>88</v>
      </c>
      <c r="F390" s="3">
        <v>82</v>
      </c>
      <c r="G390" s="3">
        <f t="shared" si="19"/>
        <v>6</v>
      </c>
      <c r="H390" s="3">
        <f t="shared" si="18"/>
        <v>10.024981018580762</v>
      </c>
      <c r="I390" s="3">
        <f t="shared" si="20"/>
        <v>16.20047219993543</v>
      </c>
    </row>
    <row r="391" spans="2:9">
      <c r="B391" s="3">
        <v>388</v>
      </c>
      <c r="C391" s="3">
        <v>3</v>
      </c>
      <c r="D391" s="3">
        <v>29</v>
      </c>
      <c r="E391" s="3">
        <v>99</v>
      </c>
      <c r="F391" s="3">
        <v>93</v>
      </c>
      <c r="G391" s="3">
        <f t="shared" si="19"/>
        <v>6</v>
      </c>
      <c r="H391" s="3">
        <f t="shared" si="18"/>
        <v>5.6964702154303941</v>
      </c>
      <c r="I391" s="3">
        <f t="shared" si="20"/>
        <v>9.2130330120871365E-2</v>
      </c>
    </row>
    <row r="392" spans="2:9">
      <c r="B392" s="3">
        <v>389</v>
      </c>
      <c r="C392" s="3">
        <v>5</v>
      </c>
      <c r="D392" s="3">
        <v>18</v>
      </c>
      <c r="E392" s="3">
        <v>89</v>
      </c>
      <c r="F392" s="3">
        <v>91</v>
      </c>
      <c r="G392" s="3">
        <f t="shared" si="19"/>
        <v>-2</v>
      </c>
      <c r="H392" s="3">
        <f t="shared" si="18"/>
        <v>-3.5246858173694564</v>
      </c>
      <c r="I392" s="3">
        <f t="shared" si="20"/>
        <v>2.3246668416875673</v>
      </c>
    </row>
    <row r="393" spans="2:9">
      <c r="B393" s="3">
        <v>390</v>
      </c>
      <c r="C393" s="3">
        <v>20</v>
      </c>
      <c r="D393" s="3">
        <v>11</v>
      </c>
      <c r="E393" s="3">
        <v>82</v>
      </c>
      <c r="F393" s="3">
        <v>89</v>
      </c>
      <c r="G393" s="3">
        <f t="shared" si="19"/>
        <v>-7</v>
      </c>
      <c r="H393" s="3">
        <f t="shared" si="18"/>
        <v>4.2015291925138953</v>
      </c>
      <c r="I393" s="3">
        <f t="shared" si="20"/>
        <v>125.47425625074101</v>
      </c>
    </row>
    <row r="394" spans="2:9">
      <c r="B394" s="3">
        <v>391</v>
      </c>
      <c r="C394" s="3">
        <v>16</v>
      </c>
      <c r="D394" s="3">
        <v>1</v>
      </c>
      <c r="E394" s="3">
        <v>107</v>
      </c>
      <c r="F394" s="3">
        <v>97</v>
      </c>
      <c r="G394" s="3">
        <f t="shared" si="19"/>
        <v>10</v>
      </c>
      <c r="H394" s="3">
        <f t="shared" si="18"/>
        <v>7.1496638480149866</v>
      </c>
      <c r="I394" s="3">
        <f t="shared" si="20"/>
        <v>8.1244161793127336</v>
      </c>
    </row>
    <row r="395" spans="2:9">
      <c r="B395" s="3">
        <v>392</v>
      </c>
      <c r="C395" s="3">
        <v>25</v>
      </c>
      <c r="D395" s="3">
        <v>6</v>
      </c>
      <c r="E395" s="3">
        <v>123</v>
      </c>
      <c r="F395" s="3">
        <v>126</v>
      </c>
      <c r="G395" s="3">
        <f t="shared" si="19"/>
        <v>-3</v>
      </c>
      <c r="H395" s="3">
        <f t="shared" si="18"/>
        <v>5.2671000914395503</v>
      </c>
      <c r="I395" s="3">
        <f t="shared" si="20"/>
        <v>68.344943921879818</v>
      </c>
    </row>
    <row r="396" spans="2:9">
      <c r="B396" s="3">
        <v>393</v>
      </c>
      <c r="C396" s="3">
        <v>14</v>
      </c>
      <c r="D396" s="3">
        <v>4</v>
      </c>
      <c r="E396" s="3">
        <v>107</v>
      </c>
      <c r="F396" s="3">
        <v>85</v>
      </c>
      <c r="G396" s="3">
        <f t="shared" si="19"/>
        <v>22</v>
      </c>
      <c r="H396" s="3">
        <f t="shared" si="18"/>
        <v>5.1475709897083863</v>
      </c>
      <c r="I396" s="3">
        <f t="shared" si="20"/>
        <v>284.00436354691846</v>
      </c>
    </row>
    <row r="397" spans="2:9">
      <c r="B397" s="3">
        <v>394</v>
      </c>
      <c r="C397" s="3">
        <v>10</v>
      </c>
      <c r="D397" s="3">
        <v>22</v>
      </c>
      <c r="E397" s="3">
        <v>91</v>
      </c>
      <c r="F397" s="3">
        <v>97</v>
      </c>
      <c r="G397" s="3">
        <f t="shared" si="19"/>
        <v>-6</v>
      </c>
      <c r="H397" s="3">
        <f t="shared" si="18"/>
        <v>-0.6574497392588432</v>
      </c>
      <c r="I397" s="3">
        <f t="shared" si="20"/>
        <v>28.542843288545402</v>
      </c>
    </row>
    <row r="398" spans="2:9">
      <c r="B398" s="3">
        <v>395</v>
      </c>
      <c r="C398" s="3">
        <v>7</v>
      </c>
      <c r="D398" s="3">
        <v>17</v>
      </c>
      <c r="E398" s="3">
        <v>91</v>
      </c>
      <c r="F398" s="3">
        <v>94</v>
      </c>
      <c r="G398" s="3">
        <f t="shared" si="19"/>
        <v>-3</v>
      </c>
      <c r="H398" s="3">
        <f t="shared" si="18"/>
        <v>-5.1246622857998787</v>
      </c>
      <c r="I398" s="3">
        <f t="shared" si="20"/>
        <v>4.5141898287003652</v>
      </c>
    </row>
    <row r="399" spans="2:9">
      <c r="B399" s="3">
        <v>396</v>
      </c>
      <c r="C399" s="3">
        <v>28</v>
      </c>
      <c r="D399" s="3">
        <v>2</v>
      </c>
      <c r="E399" s="3">
        <v>99</v>
      </c>
      <c r="F399" s="3">
        <v>86</v>
      </c>
      <c r="G399" s="3">
        <f t="shared" si="19"/>
        <v>13</v>
      </c>
      <c r="H399" s="3">
        <f t="shared" si="18"/>
        <v>2.5878501923487582</v>
      </c>
      <c r="I399" s="3">
        <f t="shared" si="20"/>
        <v>108.41286361697178</v>
      </c>
    </row>
    <row r="400" spans="2:9">
      <c r="B400" s="3">
        <v>397</v>
      </c>
      <c r="C400" s="3">
        <v>24</v>
      </c>
      <c r="D400" s="3">
        <v>23</v>
      </c>
      <c r="E400" s="3">
        <v>89</v>
      </c>
      <c r="F400" s="3">
        <v>74</v>
      </c>
      <c r="G400" s="3">
        <f t="shared" si="19"/>
        <v>15</v>
      </c>
      <c r="H400" s="3">
        <f t="shared" si="18"/>
        <v>7.6477440945052244</v>
      </c>
      <c r="I400" s="3">
        <f t="shared" si="20"/>
        <v>54.055666899882802</v>
      </c>
    </row>
    <row r="401" spans="2:9">
      <c r="B401" s="3">
        <v>398</v>
      </c>
      <c r="C401" s="3">
        <v>9</v>
      </c>
      <c r="D401" s="3">
        <v>13</v>
      </c>
      <c r="E401" s="3">
        <v>101</v>
      </c>
      <c r="F401" s="3">
        <v>90</v>
      </c>
      <c r="G401" s="3">
        <f t="shared" si="19"/>
        <v>11</v>
      </c>
      <c r="H401" s="3">
        <f t="shared" si="18"/>
        <v>-8.9758566583385235</v>
      </c>
      <c r="I401" s="3">
        <f t="shared" si="20"/>
        <v>399.03484923448747</v>
      </c>
    </row>
    <row r="402" spans="2:9">
      <c r="B402" s="3">
        <v>399</v>
      </c>
      <c r="C402" s="3">
        <v>12</v>
      </c>
      <c r="D402" s="3">
        <v>21</v>
      </c>
      <c r="E402" s="3">
        <v>86</v>
      </c>
      <c r="F402" s="3">
        <v>100</v>
      </c>
      <c r="G402" s="3">
        <f t="shared" si="19"/>
        <v>-14</v>
      </c>
      <c r="H402" s="3">
        <f t="shared" si="18"/>
        <v>2.4042490092305373</v>
      </c>
      <c r="I402" s="3">
        <f t="shared" si="20"/>
        <v>269.09938555684101</v>
      </c>
    </row>
    <row r="403" spans="2:9">
      <c r="B403" s="3">
        <v>400</v>
      </c>
      <c r="C403" s="3">
        <v>11</v>
      </c>
      <c r="D403" s="3">
        <v>29</v>
      </c>
      <c r="E403" s="3">
        <v>108</v>
      </c>
      <c r="F403" s="3">
        <v>81</v>
      </c>
      <c r="G403" s="3">
        <f t="shared" si="19"/>
        <v>27</v>
      </c>
      <c r="H403" s="3">
        <f t="shared" si="18"/>
        <v>5.0955785685281887</v>
      </c>
      <c r="I403" s="3">
        <f t="shared" si="20"/>
        <v>479.80367824752153</v>
      </c>
    </row>
    <row r="404" spans="2:9">
      <c r="B404" s="3">
        <v>401</v>
      </c>
      <c r="C404" s="3">
        <v>1</v>
      </c>
      <c r="D404" s="3">
        <v>15</v>
      </c>
      <c r="E404" s="3">
        <v>100</v>
      </c>
      <c r="F404" s="3">
        <v>96</v>
      </c>
      <c r="G404" s="3">
        <f t="shared" si="19"/>
        <v>4</v>
      </c>
      <c r="H404" s="3">
        <f t="shared" si="18"/>
        <v>0.7898407782879624</v>
      </c>
      <c r="I404" s="3">
        <f t="shared" si="20"/>
        <v>10.305122228742835</v>
      </c>
    </row>
    <row r="405" spans="2:9">
      <c r="B405" s="3">
        <v>402</v>
      </c>
      <c r="C405" s="3">
        <v>8</v>
      </c>
      <c r="D405" s="3">
        <v>18</v>
      </c>
      <c r="E405" s="3">
        <v>75</v>
      </c>
      <c r="F405" s="3">
        <v>88</v>
      </c>
      <c r="G405" s="3">
        <f t="shared" si="19"/>
        <v>-13</v>
      </c>
      <c r="H405" s="3">
        <f t="shared" si="18"/>
        <v>1.4789935992625174</v>
      </c>
      <c r="I405" s="3">
        <f t="shared" si="20"/>
        <v>209.64125564748497</v>
      </c>
    </row>
    <row r="406" spans="2:9">
      <c r="B406" s="3">
        <v>403</v>
      </c>
      <c r="C406" s="3">
        <v>6</v>
      </c>
      <c r="D406" s="3">
        <v>4</v>
      </c>
      <c r="E406" s="3">
        <v>89</v>
      </c>
      <c r="F406" s="3">
        <v>74</v>
      </c>
      <c r="G406" s="3">
        <f t="shared" si="19"/>
        <v>15</v>
      </c>
      <c r="H406" s="3">
        <f t="shared" si="18"/>
        <v>16.448344343770032</v>
      </c>
      <c r="I406" s="3">
        <f t="shared" si="20"/>
        <v>2.0977013381306437</v>
      </c>
    </row>
    <row r="407" spans="2:9">
      <c r="B407" s="3">
        <v>404</v>
      </c>
      <c r="C407" s="3">
        <v>22</v>
      </c>
      <c r="D407" s="3">
        <v>2</v>
      </c>
      <c r="E407" s="3">
        <v>84</v>
      </c>
      <c r="F407" s="3">
        <v>82</v>
      </c>
      <c r="G407" s="3">
        <f t="shared" si="19"/>
        <v>2</v>
      </c>
      <c r="H407" s="3">
        <f t="shared" si="18"/>
        <v>0.85241035811004684</v>
      </c>
      <c r="I407" s="3">
        <f t="shared" si="20"/>
        <v>1.316961986173111</v>
      </c>
    </row>
    <row r="408" spans="2:9">
      <c r="B408" s="3">
        <v>405</v>
      </c>
      <c r="C408" s="3">
        <v>23</v>
      </c>
      <c r="D408" s="3">
        <v>28</v>
      </c>
      <c r="E408" s="3">
        <v>87</v>
      </c>
      <c r="F408" s="3">
        <v>99</v>
      </c>
      <c r="G408" s="3">
        <f t="shared" si="19"/>
        <v>-12</v>
      </c>
      <c r="H408" s="3">
        <f t="shared" si="18"/>
        <v>5.1226068664528226</v>
      </c>
      <c r="I408" s="3">
        <f t="shared" si="20"/>
        <v>293.18366590309739</v>
      </c>
    </row>
    <row r="409" spans="2:9">
      <c r="B409" s="3">
        <v>406</v>
      </c>
      <c r="C409" s="3">
        <v>26</v>
      </c>
      <c r="D409" s="3">
        <v>12</v>
      </c>
      <c r="E409" s="3">
        <v>101</v>
      </c>
      <c r="F409" s="3">
        <v>90</v>
      </c>
      <c r="G409" s="3">
        <f t="shared" si="19"/>
        <v>11</v>
      </c>
      <c r="H409" s="3">
        <f t="shared" si="18"/>
        <v>6.334033453126434</v>
      </c>
      <c r="I409" s="3">
        <f t="shared" si="20"/>
        <v>21.77124381654323</v>
      </c>
    </row>
    <row r="410" spans="2:9">
      <c r="B410" s="3">
        <v>407</v>
      </c>
      <c r="C410" s="3">
        <v>5</v>
      </c>
      <c r="D410" s="3">
        <v>19</v>
      </c>
      <c r="E410" s="3">
        <v>98</v>
      </c>
      <c r="F410" s="3">
        <v>88</v>
      </c>
      <c r="G410" s="3">
        <f t="shared" si="19"/>
        <v>10</v>
      </c>
      <c r="H410" s="3">
        <f t="shared" si="18"/>
        <v>3.9839451289928562</v>
      </c>
      <c r="I410" s="3">
        <f t="shared" si="20"/>
        <v>36.192916210968789</v>
      </c>
    </row>
    <row r="411" spans="2:9">
      <c r="B411" s="3">
        <v>408</v>
      </c>
      <c r="C411" s="3">
        <v>20</v>
      </c>
      <c r="D411" s="3">
        <v>8</v>
      </c>
      <c r="E411" s="3">
        <v>87</v>
      </c>
      <c r="F411" s="3">
        <v>78</v>
      </c>
      <c r="G411" s="3">
        <f t="shared" si="19"/>
        <v>9</v>
      </c>
      <c r="H411" s="3">
        <f t="shared" si="18"/>
        <v>2.8788979826124299</v>
      </c>
      <c r="I411" s="3">
        <f t="shared" si="20"/>
        <v>37.467889907266184</v>
      </c>
    </row>
    <row r="412" spans="2:9">
      <c r="B412" s="3">
        <v>409</v>
      </c>
      <c r="C412" s="3">
        <v>15</v>
      </c>
      <c r="D412" s="3">
        <v>14</v>
      </c>
      <c r="E412" s="3">
        <v>86</v>
      </c>
      <c r="F412" s="3">
        <v>91</v>
      </c>
      <c r="G412" s="3">
        <f t="shared" si="19"/>
        <v>-5</v>
      </c>
      <c r="H412" s="3">
        <f t="shared" si="18"/>
        <v>8.2310487774757597</v>
      </c>
      <c r="I412" s="3">
        <f t="shared" si="20"/>
        <v>175.0606517519428</v>
      </c>
    </row>
    <row r="413" spans="2:9">
      <c r="B413" s="3">
        <v>410</v>
      </c>
      <c r="C413" s="3">
        <v>3</v>
      </c>
      <c r="D413" s="3">
        <v>16</v>
      </c>
      <c r="E413" s="3">
        <v>89</v>
      </c>
      <c r="F413" s="3">
        <v>105</v>
      </c>
      <c r="G413" s="3">
        <f t="shared" si="19"/>
        <v>-16</v>
      </c>
      <c r="H413" s="3">
        <f t="shared" si="18"/>
        <v>4.7299368013912995</v>
      </c>
      <c r="I413" s="3">
        <f t="shared" si="20"/>
        <v>429.73027978967735</v>
      </c>
    </row>
    <row r="414" spans="2:9">
      <c r="B414" s="3">
        <v>411</v>
      </c>
      <c r="C414" s="3">
        <v>7</v>
      </c>
      <c r="D414" s="3">
        <v>21</v>
      </c>
      <c r="E414" s="3">
        <v>93</v>
      </c>
      <c r="F414" s="3">
        <v>90</v>
      </c>
      <c r="G414" s="3">
        <f t="shared" si="19"/>
        <v>3</v>
      </c>
      <c r="H414" s="3">
        <f t="shared" si="18"/>
        <v>-2.7004046799462138</v>
      </c>
      <c r="I414" s="3">
        <f t="shared" si="20"/>
        <v>32.494613515152693</v>
      </c>
    </row>
    <row r="415" spans="2:9">
      <c r="B415" s="3">
        <v>412</v>
      </c>
      <c r="C415" s="3">
        <v>24</v>
      </c>
      <c r="D415" s="3">
        <v>17</v>
      </c>
      <c r="E415" s="3">
        <v>125</v>
      </c>
      <c r="F415" s="3">
        <v>111</v>
      </c>
      <c r="G415" s="3">
        <f t="shared" si="19"/>
        <v>14</v>
      </c>
      <c r="H415" s="3">
        <f t="shared" si="18"/>
        <v>7.5681195396947132</v>
      </c>
      <c r="I415" s="3">
        <f t="shared" si="20"/>
        <v>41.369086255656946</v>
      </c>
    </row>
    <row r="416" spans="2:9">
      <c r="B416" s="3">
        <v>413</v>
      </c>
      <c r="C416" s="3">
        <v>9</v>
      </c>
      <c r="D416" s="3">
        <v>10</v>
      </c>
      <c r="E416" s="3">
        <v>93</v>
      </c>
      <c r="F416" s="3">
        <v>100</v>
      </c>
      <c r="G416" s="3">
        <f t="shared" si="19"/>
        <v>-7</v>
      </c>
      <c r="H416" s="3">
        <f t="shared" si="18"/>
        <v>2.8658076305684745</v>
      </c>
      <c r="I416" s="3">
        <f t="shared" si="20"/>
        <v>97.334160203383135</v>
      </c>
    </row>
    <row r="417" spans="2:9">
      <c r="B417" s="3">
        <v>414</v>
      </c>
      <c r="C417" s="3">
        <v>13</v>
      </c>
      <c r="D417" s="3">
        <v>27</v>
      </c>
      <c r="E417" s="3">
        <v>86</v>
      </c>
      <c r="F417" s="3">
        <v>89</v>
      </c>
      <c r="G417" s="3">
        <f t="shared" si="19"/>
        <v>-3</v>
      </c>
      <c r="H417" s="3">
        <f t="shared" si="18"/>
        <v>11.606647073433647</v>
      </c>
      <c r="I417" s="3">
        <f t="shared" si="20"/>
        <v>213.35413872784773</v>
      </c>
    </row>
    <row r="418" spans="2:9">
      <c r="B418" s="3">
        <v>415</v>
      </c>
      <c r="C418" s="3">
        <v>29</v>
      </c>
      <c r="D418" s="3">
        <v>3</v>
      </c>
      <c r="E418" s="3">
        <v>107</v>
      </c>
      <c r="F418" s="3">
        <v>90</v>
      </c>
      <c r="G418" s="3">
        <f t="shared" si="19"/>
        <v>17</v>
      </c>
      <c r="H418" s="3">
        <f t="shared" si="18"/>
        <v>1.0118900217315829</v>
      </c>
      <c r="I418" s="3">
        <f t="shared" si="20"/>
        <v>255.61966067720613</v>
      </c>
    </row>
    <row r="419" spans="2:9">
      <c r="B419" s="3">
        <v>416</v>
      </c>
      <c r="C419" s="3">
        <v>18</v>
      </c>
      <c r="D419" s="3">
        <v>11</v>
      </c>
      <c r="E419" s="3">
        <v>98</v>
      </c>
      <c r="F419" s="3">
        <v>93</v>
      </c>
      <c r="G419" s="3">
        <f t="shared" si="19"/>
        <v>5</v>
      </c>
      <c r="H419" s="3">
        <f t="shared" si="18"/>
        <v>6.5519978478009246</v>
      </c>
      <c r="I419" s="3">
        <f t="shared" si="20"/>
        <v>2.4086973195787023</v>
      </c>
    </row>
    <row r="420" spans="2:9">
      <c r="B420" s="3">
        <v>417</v>
      </c>
      <c r="C420" s="3">
        <v>6</v>
      </c>
      <c r="D420" s="3">
        <v>1</v>
      </c>
      <c r="E420" s="3">
        <v>113</v>
      </c>
      <c r="F420" s="3">
        <v>97</v>
      </c>
      <c r="G420" s="3">
        <f t="shared" si="19"/>
        <v>16</v>
      </c>
      <c r="H420" s="3">
        <f t="shared" si="18"/>
        <v>12.342424154040891</v>
      </c>
      <c r="I420" s="3">
        <f t="shared" si="20"/>
        <v>13.377861068943488</v>
      </c>
    </row>
    <row r="421" spans="2:9">
      <c r="B421" s="3">
        <v>418</v>
      </c>
      <c r="C421" s="3">
        <v>16</v>
      </c>
      <c r="D421" s="3">
        <v>25</v>
      </c>
      <c r="E421" s="3">
        <v>102</v>
      </c>
      <c r="F421" s="3">
        <v>99</v>
      </c>
      <c r="G421" s="3">
        <f t="shared" si="19"/>
        <v>3</v>
      </c>
      <c r="H421" s="3">
        <f t="shared" si="18"/>
        <v>-3.751500160303479</v>
      </c>
      <c r="I421" s="3">
        <f t="shared" si="20"/>
        <v>45.582754414577906</v>
      </c>
    </row>
    <row r="422" spans="2:9">
      <c r="B422" s="3">
        <v>419</v>
      </c>
      <c r="C422" s="3">
        <v>4</v>
      </c>
      <c r="D422" s="3">
        <v>5</v>
      </c>
      <c r="E422" s="3">
        <v>103</v>
      </c>
      <c r="F422" s="3">
        <v>80</v>
      </c>
      <c r="G422" s="3">
        <f t="shared" si="19"/>
        <v>23</v>
      </c>
      <c r="H422" s="3">
        <f t="shared" si="18"/>
        <v>-1.6410406297597495</v>
      </c>
      <c r="I422" s="3">
        <f t="shared" si="20"/>
        <v>607.18088331747083</v>
      </c>
    </row>
    <row r="423" spans="2:9">
      <c r="B423" s="3">
        <v>420</v>
      </c>
      <c r="C423" s="3">
        <v>28</v>
      </c>
      <c r="D423" s="3">
        <v>21</v>
      </c>
      <c r="E423" s="3">
        <v>89</v>
      </c>
      <c r="F423" s="3">
        <v>81</v>
      </c>
      <c r="G423" s="3">
        <f t="shared" si="19"/>
        <v>8</v>
      </c>
      <c r="H423" s="3">
        <f t="shared" si="18"/>
        <v>3.9303864217523072</v>
      </c>
      <c r="I423" s="3">
        <f t="shared" si="20"/>
        <v>16.561754676257991</v>
      </c>
    </row>
    <row r="424" spans="2:9">
      <c r="B424" s="3">
        <v>421</v>
      </c>
      <c r="C424" s="3">
        <v>22</v>
      </c>
      <c r="D424" s="3">
        <v>7</v>
      </c>
      <c r="E424" s="3">
        <v>109</v>
      </c>
      <c r="F424" s="3">
        <v>92</v>
      </c>
      <c r="G424" s="3">
        <f t="shared" si="19"/>
        <v>17</v>
      </c>
      <c r="H424" s="3">
        <f t="shared" si="18"/>
        <v>8.2495313860407968</v>
      </c>
      <c r="I424" s="3">
        <f t="shared" si="20"/>
        <v>76.570700963885102</v>
      </c>
    </row>
    <row r="425" spans="2:9">
      <c r="B425" s="3">
        <v>422</v>
      </c>
      <c r="C425" s="3">
        <v>12</v>
      </c>
      <c r="D425" s="3">
        <v>2</v>
      </c>
      <c r="E425" s="3">
        <v>103</v>
      </c>
      <c r="F425" s="3">
        <v>105</v>
      </c>
      <c r="G425" s="3">
        <f t="shared" si="19"/>
        <v>-2</v>
      </c>
      <c r="H425" s="3">
        <f t="shared" si="18"/>
        <v>1.0617127798269883</v>
      </c>
      <c r="I425" s="3">
        <f t="shared" si="20"/>
        <v>9.3740851461559043</v>
      </c>
    </row>
    <row r="426" spans="2:9">
      <c r="B426" s="3">
        <v>423</v>
      </c>
      <c r="C426" s="3">
        <v>26</v>
      </c>
      <c r="D426" s="3">
        <v>27</v>
      </c>
      <c r="E426" s="3">
        <v>101</v>
      </c>
      <c r="F426" s="3">
        <v>75</v>
      </c>
      <c r="G426" s="3">
        <f t="shared" si="19"/>
        <v>26</v>
      </c>
      <c r="H426" s="3">
        <f t="shared" si="18"/>
        <v>6.9657683986288674</v>
      </c>
      <c r="I426" s="3">
        <f t="shared" si="20"/>
        <v>362.30197265463545</v>
      </c>
    </row>
    <row r="427" spans="2:9">
      <c r="B427" s="3">
        <v>424</v>
      </c>
      <c r="C427" s="3">
        <v>8</v>
      </c>
      <c r="D427" s="3">
        <v>15</v>
      </c>
      <c r="E427" s="3">
        <v>86</v>
      </c>
      <c r="F427" s="3">
        <v>80</v>
      </c>
      <c r="G427" s="3">
        <f t="shared" si="19"/>
        <v>6</v>
      </c>
      <c r="H427" s="3">
        <f t="shared" si="18"/>
        <v>6.6828207535315318</v>
      </c>
      <c r="I427" s="3">
        <f t="shared" si="20"/>
        <v>0.46624418145336893</v>
      </c>
    </row>
    <row r="428" spans="2:9">
      <c r="B428" s="3">
        <v>425</v>
      </c>
      <c r="C428" s="3">
        <v>19</v>
      </c>
      <c r="D428" s="3">
        <v>20</v>
      </c>
      <c r="E428" s="3">
        <v>90</v>
      </c>
      <c r="F428" s="3">
        <v>94</v>
      </c>
      <c r="G428" s="3">
        <f t="shared" si="19"/>
        <v>-4</v>
      </c>
      <c r="H428" s="3">
        <f t="shared" si="18"/>
        <v>-1.8039821724942948</v>
      </c>
      <c r="I428" s="3">
        <f t="shared" si="20"/>
        <v>4.8224942987228774</v>
      </c>
    </row>
    <row r="429" spans="2:9">
      <c r="B429" s="3">
        <v>426</v>
      </c>
      <c r="C429" s="3">
        <v>14</v>
      </c>
      <c r="D429" s="3">
        <v>25</v>
      </c>
      <c r="E429" s="3">
        <v>79</v>
      </c>
      <c r="F429" s="3">
        <v>83</v>
      </c>
      <c r="G429" s="3">
        <f t="shared" si="19"/>
        <v>-4</v>
      </c>
      <c r="H429" s="3">
        <f t="shared" si="18"/>
        <v>-9.8595132083392212</v>
      </c>
      <c r="I429" s="3">
        <f t="shared" si="20"/>
        <v>34.33389503870179</v>
      </c>
    </row>
    <row r="430" spans="2:9">
      <c r="B430" s="3">
        <v>427</v>
      </c>
      <c r="C430" s="3">
        <v>24</v>
      </c>
      <c r="D430" s="3">
        <v>2</v>
      </c>
      <c r="E430" s="3">
        <v>109</v>
      </c>
      <c r="F430" s="3">
        <v>94</v>
      </c>
      <c r="G430" s="3">
        <f t="shared" si="19"/>
        <v>15</v>
      </c>
      <c r="H430" s="3">
        <f t="shared" si="18"/>
        <v>8.6498409161448286</v>
      </c>
      <c r="I430" s="3">
        <f t="shared" si="20"/>
        <v>40.324520390268347</v>
      </c>
    </row>
    <row r="431" spans="2:9">
      <c r="B431" s="3">
        <v>428</v>
      </c>
      <c r="C431" s="3">
        <v>13</v>
      </c>
      <c r="D431" s="3">
        <v>10</v>
      </c>
      <c r="E431" s="3">
        <v>114</v>
      </c>
      <c r="F431" s="3">
        <v>90</v>
      </c>
      <c r="G431" s="3">
        <f t="shared" si="19"/>
        <v>24</v>
      </c>
      <c r="H431" s="3">
        <f t="shared" si="18"/>
        <v>15.195844407487986</v>
      </c>
      <c r="I431" s="3">
        <f t="shared" si="20"/>
        <v>77.51315569716057</v>
      </c>
    </row>
    <row r="432" spans="2:9">
      <c r="B432" s="3">
        <v>429</v>
      </c>
      <c r="C432" s="3">
        <v>23</v>
      </c>
      <c r="D432" s="3">
        <v>17</v>
      </c>
      <c r="E432" s="3">
        <v>93</v>
      </c>
      <c r="F432" s="3">
        <v>95</v>
      </c>
      <c r="G432" s="3">
        <f t="shared" si="19"/>
        <v>-2</v>
      </c>
      <c r="H432" s="3">
        <f t="shared" si="18"/>
        <v>3.2745555637704764</v>
      </c>
      <c r="I432" s="3">
        <f t="shared" si="20"/>
        <v>27.820936395302091</v>
      </c>
    </row>
    <row r="433" spans="2:9">
      <c r="B433" s="3">
        <v>430</v>
      </c>
      <c r="C433" s="3">
        <v>11</v>
      </c>
      <c r="D433" s="3">
        <v>15</v>
      </c>
      <c r="E433" s="3">
        <v>87</v>
      </c>
      <c r="F433" s="3">
        <v>89</v>
      </c>
      <c r="G433" s="3">
        <f t="shared" si="19"/>
        <v>-2</v>
      </c>
      <c r="H433" s="3">
        <f t="shared" si="18"/>
        <v>5.3601895436300673</v>
      </c>
      <c r="I433" s="3">
        <f t="shared" si="20"/>
        <v>54.172390118161381</v>
      </c>
    </row>
    <row r="434" spans="2:9">
      <c r="B434" s="3">
        <v>431</v>
      </c>
      <c r="C434" s="3">
        <v>29</v>
      </c>
      <c r="D434" s="3">
        <v>18</v>
      </c>
      <c r="E434" s="3">
        <v>98</v>
      </c>
      <c r="F434" s="3">
        <v>76</v>
      </c>
      <c r="G434" s="3">
        <f t="shared" si="19"/>
        <v>22</v>
      </c>
      <c r="H434" s="3">
        <f t="shared" si="18"/>
        <v>-1.585036060586148</v>
      </c>
      <c r="I434" s="3">
        <f t="shared" si="20"/>
        <v>556.25392597914902</v>
      </c>
    </row>
    <row r="435" spans="2:9">
      <c r="B435" s="3">
        <v>432</v>
      </c>
      <c r="C435" s="3">
        <v>4</v>
      </c>
      <c r="D435" s="3">
        <v>16</v>
      </c>
      <c r="E435" s="3">
        <v>90</v>
      </c>
      <c r="F435" s="3">
        <v>83</v>
      </c>
      <c r="G435" s="3">
        <f t="shared" si="19"/>
        <v>7</v>
      </c>
      <c r="H435" s="3">
        <f t="shared" si="18"/>
        <v>-4.5472238005821524</v>
      </c>
      <c r="I435" s="3">
        <f t="shared" si="20"/>
        <v>133.33837750073093</v>
      </c>
    </row>
    <row r="436" spans="2:9">
      <c r="B436" s="3">
        <v>433</v>
      </c>
      <c r="C436" s="3">
        <v>12</v>
      </c>
      <c r="D436" s="3">
        <v>23</v>
      </c>
      <c r="E436" s="3">
        <v>112</v>
      </c>
      <c r="F436" s="3">
        <v>97</v>
      </c>
      <c r="G436" s="3">
        <f t="shared" si="19"/>
        <v>15</v>
      </c>
      <c r="H436" s="3">
        <f t="shared" si="18"/>
        <v>5.9615958187384077E-2</v>
      </c>
      <c r="I436" s="3">
        <f t="shared" si="20"/>
        <v>223.21507531684907</v>
      </c>
    </row>
    <row r="437" spans="2:9">
      <c r="B437" s="3">
        <v>434</v>
      </c>
      <c r="C437" s="3">
        <v>5</v>
      </c>
      <c r="D437" s="3">
        <v>9</v>
      </c>
      <c r="E437" s="3">
        <v>113</v>
      </c>
      <c r="F437" s="3">
        <v>98</v>
      </c>
      <c r="G437" s="3">
        <f t="shared" si="19"/>
        <v>15</v>
      </c>
      <c r="H437" s="3">
        <f t="shared" si="18"/>
        <v>4.6141489412874819</v>
      </c>
      <c r="I437" s="3">
        <f t="shared" si="20"/>
        <v>107.86590221375994</v>
      </c>
    </row>
    <row r="438" spans="2:9">
      <c r="B438" s="3">
        <v>435</v>
      </c>
      <c r="C438" s="3">
        <v>2</v>
      </c>
      <c r="D438" s="3">
        <v>20</v>
      </c>
      <c r="E438" s="3">
        <v>110</v>
      </c>
      <c r="F438" s="3">
        <v>94</v>
      </c>
      <c r="G438" s="3">
        <f t="shared" si="19"/>
        <v>16</v>
      </c>
      <c r="H438" s="3">
        <f t="shared" si="18"/>
        <v>4.5675861215343669</v>
      </c>
      <c r="I438" s="3">
        <f t="shared" si="20"/>
        <v>130.70008708853362</v>
      </c>
    </row>
    <row r="439" spans="2:9">
      <c r="B439" s="3">
        <v>436</v>
      </c>
      <c r="C439" s="3">
        <v>18</v>
      </c>
      <c r="D439" s="3">
        <v>14</v>
      </c>
      <c r="E439" s="3">
        <v>92</v>
      </c>
      <c r="F439" s="3">
        <v>74</v>
      </c>
      <c r="G439" s="3">
        <f t="shared" si="19"/>
        <v>18</v>
      </c>
      <c r="H439" s="3">
        <f t="shared" si="18"/>
        <v>13.434875931744774</v>
      </c>
      <c r="I439" s="3">
        <f t="shared" si="20"/>
        <v>20.840357758563147</v>
      </c>
    </row>
    <row r="440" spans="2:9">
      <c r="B440" s="3">
        <v>437</v>
      </c>
      <c r="C440" s="3">
        <v>17</v>
      </c>
      <c r="D440" s="3">
        <v>16</v>
      </c>
      <c r="E440" s="3">
        <v>95</v>
      </c>
      <c r="F440" s="3">
        <v>77</v>
      </c>
      <c r="G440" s="3">
        <f t="shared" si="19"/>
        <v>18</v>
      </c>
      <c r="H440" s="3">
        <f t="shared" si="18"/>
        <v>7.2715216078254956</v>
      </c>
      <c r="I440" s="3">
        <f t="shared" si="20"/>
        <v>115.10024861135525</v>
      </c>
    </row>
    <row r="441" spans="2:9">
      <c r="B441" s="3">
        <v>438</v>
      </c>
      <c r="C441" s="3">
        <v>25</v>
      </c>
      <c r="D441" s="3">
        <v>8</v>
      </c>
      <c r="E441" s="3">
        <v>97</v>
      </c>
      <c r="F441" s="3">
        <v>85</v>
      </c>
      <c r="G441" s="3">
        <f t="shared" si="19"/>
        <v>12</v>
      </c>
      <c r="H441" s="3">
        <f t="shared" si="18"/>
        <v>8.3623641516558838</v>
      </c>
      <c r="I441" s="3">
        <f t="shared" si="20"/>
        <v>13.232394565158218</v>
      </c>
    </row>
    <row r="442" spans="2:9">
      <c r="B442" s="3">
        <v>439</v>
      </c>
      <c r="C442" s="3">
        <v>4</v>
      </c>
      <c r="D442" s="3">
        <v>6</v>
      </c>
      <c r="E442" s="3">
        <v>97</v>
      </c>
      <c r="F442" s="3">
        <v>107</v>
      </c>
      <c r="G442" s="3">
        <f t="shared" si="19"/>
        <v>-10</v>
      </c>
      <c r="H442" s="3">
        <f t="shared" si="18"/>
        <v>-9.7399841066080572</v>
      </c>
      <c r="I442" s="3">
        <f t="shared" si="20"/>
        <v>6.7608264816410135E-2</v>
      </c>
    </row>
    <row r="443" spans="2:9">
      <c r="B443" s="3">
        <v>440</v>
      </c>
      <c r="C443" s="3">
        <v>22</v>
      </c>
      <c r="D443" s="3">
        <v>21</v>
      </c>
      <c r="E443" s="3">
        <v>81</v>
      </c>
      <c r="F443" s="3">
        <v>102</v>
      </c>
      <c r="G443" s="3">
        <f t="shared" si="19"/>
        <v>-21</v>
      </c>
      <c r="H443" s="3">
        <f t="shared" si="18"/>
        <v>2.1949465875135958</v>
      </c>
      <c r="I443" s="3">
        <f t="shared" si="20"/>
        <v>538.00554719760851</v>
      </c>
    </row>
    <row r="444" spans="2:9">
      <c r="B444" s="3">
        <v>441</v>
      </c>
      <c r="C444" s="3">
        <v>7</v>
      </c>
      <c r="D444" s="3">
        <v>13</v>
      </c>
      <c r="E444" s="3">
        <v>86</v>
      </c>
      <c r="F444" s="3">
        <v>87</v>
      </c>
      <c r="G444" s="3">
        <f t="shared" si="19"/>
        <v>-1</v>
      </c>
      <c r="H444" s="3">
        <f t="shared" si="18"/>
        <v>-9.3712055799459879</v>
      </c>
      <c r="I444" s="3">
        <f t="shared" si="20"/>
        <v>70.07708286171885</v>
      </c>
    </row>
    <row r="445" spans="2:9">
      <c r="B445" s="3">
        <v>442</v>
      </c>
      <c r="C445" s="3">
        <v>24</v>
      </c>
      <c r="D445" s="3">
        <v>12</v>
      </c>
      <c r="E445" s="3">
        <v>105</v>
      </c>
      <c r="F445" s="3">
        <v>91</v>
      </c>
      <c r="G445" s="3">
        <f t="shared" si="19"/>
        <v>14</v>
      </c>
      <c r="H445" s="3">
        <f t="shared" si="18"/>
        <v>10.94230825489883</v>
      </c>
      <c r="I445" s="3">
        <f t="shared" si="20"/>
        <v>9.3494788080598408</v>
      </c>
    </row>
    <row r="446" spans="2:9">
      <c r="B446" s="3">
        <v>443</v>
      </c>
      <c r="C446" s="3">
        <v>23</v>
      </c>
      <c r="D446" s="3">
        <v>27</v>
      </c>
      <c r="E446" s="3">
        <v>84</v>
      </c>
      <c r="F446" s="3">
        <v>95</v>
      </c>
      <c r="G446" s="3">
        <f t="shared" si="19"/>
        <v>-11</v>
      </c>
      <c r="H446" s="3">
        <f t="shared" si="18"/>
        <v>7.2804792244770269</v>
      </c>
      <c r="I446" s="3">
        <f t="shared" si="20"/>
        <v>334.17592067653618</v>
      </c>
    </row>
    <row r="447" spans="2:9">
      <c r="B447" s="3">
        <v>444</v>
      </c>
      <c r="C447" s="3">
        <v>3</v>
      </c>
      <c r="D447" s="3">
        <v>9</v>
      </c>
      <c r="E447" s="3">
        <v>114</v>
      </c>
      <c r="F447" s="3">
        <v>102</v>
      </c>
      <c r="G447" s="3">
        <f t="shared" si="19"/>
        <v>12</v>
      </c>
      <c r="H447" s="3">
        <f t="shared" si="18"/>
        <v>8.8960887949201961</v>
      </c>
      <c r="I447" s="3">
        <f t="shared" si="20"/>
        <v>9.6342647690199605</v>
      </c>
    </row>
    <row r="448" spans="2:9">
      <c r="B448" s="3">
        <v>445</v>
      </c>
      <c r="C448" s="3">
        <v>19</v>
      </c>
      <c r="D448" s="3">
        <v>6</v>
      </c>
      <c r="E448" s="3">
        <v>108</v>
      </c>
      <c r="F448" s="3">
        <v>101</v>
      </c>
      <c r="G448" s="3">
        <f t="shared" si="19"/>
        <v>7</v>
      </c>
      <c r="H448" s="3">
        <f t="shared" si="18"/>
        <v>-5.3745283686791865</v>
      </c>
      <c r="I448" s="3">
        <f t="shared" si="20"/>
        <v>153.12895234724596</v>
      </c>
    </row>
    <row r="449" spans="2:9">
      <c r="B449" s="3">
        <v>446</v>
      </c>
      <c r="C449" s="3">
        <v>10</v>
      </c>
      <c r="D449" s="3">
        <v>8</v>
      </c>
      <c r="E449" s="3">
        <v>99</v>
      </c>
      <c r="F449" s="3">
        <v>97</v>
      </c>
      <c r="G449" s="3">
        <f t="shared" si="19"/>
        <v>2</v>
      </c>
      <c r="H449" s="3">
        <f t="shared" si="18"/>
        <v>-2.4210956327449651</v>
      </c>
      <c r="I449" s="3">
        <f t="shared" si="20"/>
        <v>19.546086593876602</v>
      </c>
    </row>
    <row r="450" spans="2:9">
      <c r="B450" s="3">
        <v>447</v>
      </c>
      <c r="C450" s="3">
        <v>27</v>
      </c>
      <c r="D450" s="3">
        <v>5</v>
      </c>
      <c r="E450" s="3">
        <v>101</v>
      </c>
      <c r="F450" s="3">
        <v>91</v>
      </c>
      <c r="G450" s="3">
        <f t="shared" si="19"/>
        <v>10</v>
      </c>
      <c r="H450" s="3">
        <f t="shared" si="18"/>
        <v>6.1717811179413484</v>
      </c>
      <c r="I450" s="3">
        <f t="shared" si="20"/>
        <v>14.655259808950392</v>
      </c>
    </row>
    <row r="451" spans="2:9">
      <c r="B451" s="3">
        <v>448</v>
      </c>
      <c r="C451" s="3">
        <v>29</v>
      </c>
      <c r="D451" s="3">
        <v>4</v>
      </c>
      <c r="E451" s="3">
        <v>89</v>
      </c>
      <c r="F451" s="3">
        <v>83</v>
      </c>
      <c r="G451" s="3">
        <f t="shared" si="19"/>
        <v>6</v>
      </c>
      <c r="H451" s="3">
        <f t="shared" si="18"/>
        <v>10.289050623705034</v>
      </c>
      <c r="I451" s="3">
        <f t="shared" si="20"/>
        <v>18.395955252704539</v>
      </c>
    </row>
    <row r="452" spans="2:9">
      <c r="B452" s="3">
        <v>449</v>
      </c>
      <c r="C452" s="3">
        <v>2</v>
      </c>
      <c r="D452" s="3">
        <v>15</v>
      </c>
      <c r="E452" s="3">
        <v>66</v>
      </c>
      <c r="F452" s="3">
        <v>89</v>
      </c>
      <c r="G452" s="3">
        <f t="shared" si="19"/>
        <v>-23</v>
      </c>
      <c r="H452" s="3">
        <f t="shared" ref="H452:H515" si="21">home_edge+VLOOKUP(C452,lookup,3)-VLOOKUP(D452,lookup,3)</f>
        <v>7.4209446205163516</v>
      </c>
      <c r="I452" s="3">
        <f t="shared" si="20"/>
        <v>925.43387160452278</v>
      </c>
    </row>
    <row r="453" spans="2:9">
      <c r="B453" s="3">
        <v>450</v>
      </c>
      <c r="C453" s="3">
        <v>18</v>
      </c>
      <c r="D453" s="3">
        <v>20</v>
      </c>
      <c r="E453" s="3">
        <v>96</v>
      </c>
      <c r="F453" s="3">
        <v>109</v>
      </c>
      <c r="G453" s="3">
        <f t="shared" ref="G453:G516" si="22">E453-F453</f>
        <v>-13</v>
      </c>
      <c r="H453" s="3">
        <f t="shared" si="21"/>
        <v>5.7046487738680183</v>
      </c>
      <c r="I453" s="3">
        <f t="shared" ref="I453:I516" si="23">(G453-H453)^2</f>
        <v>349.86388575376242</v>
      </c>
    </row>
    <row r="454" spans="2:9">
      <c r="B454" s="3">
        <v>451</v>
      </c>
      <c r="C454" s="3">
        <v>14</v>
      </c>
      <c r="D454" s="3">
        <v>1</v>
      </c>
      <c r="E454" s="3">
        <v>109</v>
      </c>
      <c r="F454" s="3">
        <v>113</v>
      </c>
      <c r="G454" s="3">
        <f t="shared" si="22"/>
        <v>-4</v>
      </c>
      <c r="H454" s="3">
        <f t="shared" si="21"/>
        <v>1.0416507999792439</v>
      </c>
      <c r="I454" s="3">
        <f t="shared" si="23"/>
        <v>25.418242788931355</v>
      </c>
    </row>
    <row r="455" spans="2:9">
      <c r="B455" s="3">
        <v>452</v>
      </c>
      <c r="C455" s="3">
        <v>17</v>
      </c>
      <c r="D455" s="3">
        <v>28</v>
      </c>
      <c r="E455" s="3">
        <v>93</v>
      </c>
      <c r="F455" s="3">
        <v>86</v>
      </c>
      <c r="G455" s="3">
        <f t="shared" si="22"/>
        <v>7</v>
      </c>
      <c r="H455" s="3">
        <f t="shared" si="21"/>
        <v>5.2022314212633347</v>
      </c>
      <c r="I455" s="3">
        <f t="shared" si="23"/>
        <v>3.2319718626928493</v>
      </c>
    </row>
    <row r="456" spans="2:9">
      <c r="B456" s="3">
        <v>453</v>
      </c>
      <c r="C456" s="3">
        <v>25</v>
      </c>
      <c r="D456" s="3">
        <v>11</v>
      </c>
      <c r="E456" s="3">
        <v>82</v>
      </c>
      <c r="F456" s="3">
        <v>92</v>
      </c>
      <c r="G456" s="3">
        <f t="shared" si="22"/>
        <v>-10</v>
      </c>
      <c r="H456" s="3">
        <f t="shared" si="21"/>
        <v>9.6849953615573483</v>
      </c>
      <c r="I456" s="3">
        <f t="shared" si="23"/>
        <v>387.49904238453433</v>
      </c>
    </row>
    <row r="457" spans="2:9">
      <c r="B457" s="3">
        <v>454</v>
      </c>
      <c r="C457" s="3">
        <v>7</v>
      </c>
      <c r="D457" s="3">
        <v>12</v>
      </c>
      <c r="E457" s="3">
        <v>80</v>
      </c>
      <c r="F457" s="3">
        <v>82</v>
      </c>
      <c r="G457" s="3">
        <f t="shared" si="22"/>
        <v>-2</v>
      </c>
      <c r="H457" s="3">
        <f t="shared" si="21"/>
        <v>-1.7504735705957621</v>
      </c>
      <c r="I457" s="3">
        <f t="shared" si="23"/>
        <v>6.2263438971228102E-2</v>
      </c>
    </row>
    <row r="458" spans="2:9">
      <c r="B458" s="3">
        <v>455</v>
      </c>
      <c r="C458" s="3">
        <v>26</v>
      </c>
      <c r="D458" s="3">
        <v>21</v>
      </c>
      <c r="E458" s="3">
        <v>77</v>
      </c>
      <c r="F458" s="3">
        <v>87</v>
      </c>
      <c r="G458" s="3">
        <f t="shared" si="22"/>
        <v>-10</v>
      </c>
      <c r="H458" s="3">
        <f t="shared" si="21"/>
        <v>5.3841023437759823</v>
      </c>
      <c r="I458" s="3">
        <f t="shared" si="23"/>
        <v>236.67060492377368</v>
      </c>
    </row>
    <row r="459" spans="2:9">
      <c r="B459" s="3">
        <v>456</v>
      </c>
      <c r="C459" s="3">
        <v>13</v>
      </c>
      <c r="D459" s="3">
        <v>22</v>
      </c>
      <c r="E459" s="3">
        <v>118</v>
      </c>
      <c r="F459" s="3">
        <v>86</v>
      </c>
      <c r="G459" s="3">
        <f t="shared" si="22"/>
        <v>32</v>
      </c>
      <c r="H459" s="3">
        <f t="shared" si="21"/>
        <v>11.184214549648155</v>
      </c>
      <c r="I459" s="3">
        <f t="shared" si="23"/>
        <v>433.29692391507962</v>
      </c>
    </row>
    <row r="460" spans="2:9">
      <c r="B460" s="3">
        <v>457</v>
      </c>
      <c r="C460" s="3">
        <v>1</v>
      </c>
      <c r="D460" s="3">
        <v>17</v>
      </c>
      <c r="E460" s="3">
        <v>96</v>
      </c>
      <c r="F460" s="3">
        <v>112</v>
      </c>
      <c r="G460" s="3">
        <f t="shared" si="22"/>
        <v>-16</v>
      </c>
      <c r="H460" s="3">
        <f t="shared" si="21"/>
        <v>-4.358645100097517</v>
      </c>
      <c r="I460" s="3">
        <f t="shared" si="23"/>
        <v>135.52114390548354</v>
      </c>
    </row>
    <row r="461" spans="2:9">
      <c r="B461" s="3">
        <v>458</v>
      </c>
      <c r="C461" s="3">
        <v>20</v>
      </c>
      <c r="D461" s="3">
        <v>9</v>
      </c>
      <c r="E461" s="3">
        <v>118</v>
      </c>
      <c r="F461" s="3">
        <v>109</v>
      </c>
      <c r="G461" s="3">
        <f t="shared" si="22"/>
        <v>9</v>
      </c>
      <c r="H461" s="3">
        <f t="shared" si="21"/>
        <v>9.1425462219508979</v>
      </c>
      <c r="I461" s="3">
        <f t="shared" si="23"/>
        <v>2.0319425392474659E-2</v>
      </c>
    </row>
    <row r="462" spans="2:9">
      <c r="B462" s="3">
        <v>459</v>
      </c>
      <c r="C462" s="3">
        <v>8</v>
      </c>
      <c r="D462" s="3">
        <v>5</v>
      </c>
      <c r="E462" s="3">
        <v>101</v>
      </c>
      <c r="F462" s="3">
        <v>91</v>
      </c>
      <c r="G462" s="3">
        <f t="shared" si="22"/>
        <v>10</v>
      </c>
      <c r="H462" s="3">
        <f t="shared" si="21"/>
        <v>8.3578595352129632</v>
      </c>
      <c r="I462" s="3">
        <f t="shared" si="23"/>
        <v>2.6966253060909851</v>
      </c>
    </row>
    <row r="463" spans="2:9">
      <c r="B463" s="3">
        <v>460</v>
      </c>
      <c r="C463" s="3">
        <v>3</v>
      </c>
      <c r="D463" s="3">
        <v>18</v>
      </c>
      <c r="E463" s="3">
        <v>80</v>
      </c>
      <c r="F463" s="3">
        <v>89</v>
      </c>
      <c r="G463" s="3">
        <f t="shared" si="22"/>
        <v>-9</v>
      </c>
      <c r="H463" s="3">
        <f t="shared" si="21"/>
        <v>0.75725403626325738</v>
      </c>
      <c r="I463" s="3">
        <f t="shared" si="23"/>
        <v>95.204006328175623</v>
      </c>
    </row>
    <row r="464" spans="2:9">
      <c r="B464" s="3">
        <v>461</v>
      </c>
      <c r="C464" s="3">
        <v>19</v>
      </c>
      <c r="D464" s="3">
        <v>2</v>
      </c>
      <c r="E464" s="3">
        <v>81</v>
      </c>
      <c r="F464" s="3">
        <v>90</v>
      </c>
      <c r="G464" s="3">
        <f t="shared" si="22"/>
        <v>-9</v>
      </c>
      <c r="H464" s="3">
        <f t="shared" si="21"/>
        <v>-3.0173881754476728</v>
      </c>
      <c r="I464" s="3">
        <f t="shared" si="23"/>
        <v>35.791644243273325</v>
      </c>
    </row>
    <row r="465" spans="2:9">
      <c r="B465" s="3">
        <v>462</v>
      </c>
      <c r="C465" s="3">
        <v>10</v>
      </c>
      <c r="D465" s="3">
        <v>11</v>
      </c>
      <c r="E465" s="3">
        <v>79</v>
      </c>
      <c r="F465" s="3">
        <v>81</v>
      </c>
      <c r="G465" s="3">
        <f t="shared" si="22"/>
        <v>-2</v>
      </c>
      <c r="H465" s="3">
        <f t="shared" si="21"/>
        <v>-1.0984644228435001</v>
      </c>
      <c r="I465" s="3">
        <f t="shared" si="23"/>
        <v>0.8127663968789034</v>
      </c>
    </row>
    <row r="466" spans="2:9">
      <c r="B466" s="3">
        <v>463</v>
      </c>
      <c r="C466" s="3">
        <v>4</v>
      </c>
      <c r="D466" s="3">
        <v>28</v>
      </c>
      <c r="E466" s="3">
        <v>111</v>
      </c>
      <c r="F466" s="3">
        <v>113</v>
      </c>
      <c r="G466" s="3">
        <f t="shared" si="22"/>
        <v>-2</v>
      </c>
      <c r="H466" s="3">
        <f t="shared" si="21"/>
        <v>-6.6165139871443133</v>
      </c>
      <c r="I466" s="3">
        <f t="shared" si="23"/>
        <v>21.312201393499084</v>
      </c>
    </row>
    <row r="467" spans="2:9">
      <c r="B467" s="3">
        <v>464</v>
      </c>
      <c r="C467" s="3">
        <v>6</v>
      </c>
      <c r="D467" s="3">
        <v>25</v>
      </c>
      <c r="E467" s="3">
        <v>103</v>
      </c>
      <c r="F467" s="3">
        <v>105</v>
      </c>
      <c r="G467" s="3">
        <f t="shared" si="22"/>
        <v>-2</v>
      </c>
      <c r="H467" s="3">
        <f t="shared" si="21"/>
        <v>1.4412601457224259</v>
      </c>
      <c r="I467" s="3">
        <f t="shared" si="23"/>
        <v>11.842271390537531</v>
      </c>
    </row>
    <row r="468" spans="2:9">
      <c r="B468" s="3">
        <v>465</v>
      </c>
      <c r="C468" s="3">
        <v>22</v>
      </c>
      <c r="D468" s="3">
        <v>24</v>
      </c>
      <c r="E468" s="3">
        <v>112</v>
      </c>
      <c r="F468" s="3">
        <v>118</v>
      </c>
      <c r="G468" s="3">
        <f t="shared" si="22"/>
        <v>-6</v>
      </c>
      <c r="H468" s="3">
        <f t="shared" si="21"/>
        <v>-4.4432504394537933</v>
      </c>
      <c r="I468" s="3">
        <f t="shared" si="23"/>
        <v>2.4234691942608078</v>
      </c>
    </row>
    <row r="469" spans="2:9">
      <c r="B469" s="3">
        <v>466</v>
      </c>
      <c r="C469" s="3">
        <v>23</v>
      </c>
      <c r="D469" s="3">
        <v>21</v>
      </c>
      <c r="E469" s="3">
        <v>96</v>
      </c>
      <c r="F469" s="3">
        <v>88</v>
      </c>
      <c r="G469" s="3">
        <f t="shared" si="22"/>
        <v>8</v>
      </c>
      <c r="H469" s="3">
        <f t="shared" si="21"/>
        <v>5.6988131696241418</v>
      </c>
      <c r="I469" s="3">
        <f t="shared" si="23"/>
        <v>5.2954608282952886</v>
      </c>
    </row>
    <row r="470" spans="2:9">
      <c r="B470" s="3">
        <v>467</v>
      </c>
      <c r="C470" s="3">
        <v>12</v>
      </c>
      <c r="D470" s="3">
        <v>16</v>
      </c>
      <c r="E470" s="3">
        <v>86</v>
      </c>
      <c r="F470" s="3">
        <v>83</v>
      </c>
      <c r="G470" s="3">
        <f t="shared" si="22"/>
        <v>3</v>
      </c>
      <c r="H470" s="3">
        <f t="shared" si="21"/>
        <v>3.8973328926213791</v>
      </c>
      <c r="I470" s="3">
        <f t="shared" si="23"/>
        <v>0.8052063201802514</v>
      </c>
    </row>
    <row r="471" spans="2:9">
      <c r="B471" s="3">
        <v>468</v>
      </c>
      <c r="C471" s="3">
        <v>27</v>
      </c>
      <c r="D471" s="3">
        <v>13</v>
      </c>
      <c r="E471" s="3">
        <v>89</v>
      </c>
      <c r="F471" s="3">
        <v>109</v>
      </c>
      <c r="G471" s="3">
        <f t="shared" si="22"/>
        <v>-20</v>
      </c>
      <c r="H471" s="3">
        <f t="shared" si="21"/>
        <v>-4.8982868362716712</v>
      </c>
      <c r="I471" s="3">
        <f t="shared" si="23"/>
        <v>228.0617404795255</v>
      </c>
    </row>
    <row r="472" spans="2:9">
      <c r="B472" s="3">
        <v>469</v>
      </c>
      <c r="C472" s="3">
        <v>15</v>
      </c>
      <c r="D472" s="3">
        <v>9</v>
      </c>
      <c r="E472" s="3">
        <v>92</v>
      </c>
      <c r="F472" s="3">
        <v>84</v>
      </c>
      <c r="G472" s="3">
        <f t="shared" si="22"/>
        <v>8</v>
      </c>
      <c r="H472" s="3">
        <f t="shared" si="21"/>
        <v>6.2891877229689133</v>
      </c>
      <c r="I472" s="3">
        <f t="shared" si="23"/>
        <v>2.9268786472402919</v>
      </c>
    </row>
    <row r="473" spans="2:9">
      <c r="B473" s="3">
        <v>470</v>
      </c>
      <c r="C473" s="3">
        <v>14</v>
      </c>
      <c r="D473" s="3">
        <v>26</v>
      </c>
      <c r="E473" s="3">
        <v>77</v>
      </c>
      <c r="F473" s="3">
        <v>89</v>
      </c>
      <c r="G473" s="3">
        <f t="shared" si="22"/>
        <v>-12</v>
      </c>
      <c r="H473" s="3">
        <f t="shared" si="21"/>
        <v>-6.2768390380405901</v>
      </c>
      <c r="I473" s="3">
        <f t="shared" si="23"/>
        <v>32.754571396496161</v>
      </c>
    </row>
    <row r="474" spans="2:9">
      <c r="B474" s="3">
        <v>471</v>
      </c>
      <c r="C474" s="3">
        <v>24</v>
      </c>
      <c r="D474" s="3">
        <v>16</v>
      </c>
      <c r="E474" s="3">
        <v>115</v>
      </c>
      <c r="F474" s="3">
        <v>101</v>
      </c>
      <c r="G474" s="3">
        <f t="shared" si="22"/>
        <v>14</v>
      </c>
      <c r="H474" s="3">
        <f t="shared" si="21"/>
        <v>11.48546102893922</v>
      </c>
      <c r="I474" s="3">
        <f t="shared" si="23"/>
        <v>6.3229062369834068</v>
      </c>
    </row>
    <row r="475" spans="2:9">
      <c r="B475" s="3">
        <v>472</v>
      </c>
      <c r="C475" s="3">
        <v>21</v>
      </c>
      <c r="D475" s="3">
        <v>12</v>
      </c>
      <c r="E475" s="3">
        <v>116</v>
      </c>
      <c r="F475" s="3">
        <v>92</v>
      </c>
      <c r="G475" s="3">
        <f t="shared" si="22"/>
        <v>24</v>
      </c>
      <c r="H475" s="3">
        <f t="shared" si="21"/>
        <v>4.3041112279314397</v>
      </c>
      <c r="I475" s="3">
        <f t="shared" si="23"/>
        <v>387.92803452169636</v>
      </c>
    </row>
    <row r="476" spans="2:9">
      <c r="B476" s="3">
        <v>473</v>
      </c>
      <c r="C476" s="3">
        <v>3</v>
      </c>
      <c r="D476" s="3">
        <v>7</v>
      </c>
      <c r="E476" s="3">
        <v>94</v>
      </c>
      <c r="F476" s="3">
        <v>80</v>
      </c>
      <c r="G476" s="3">
        <f t="shared" si="22"/>
        <v>14</v>
      </c>
      <c r="H476" s="3">
        <f t="shared" si="21"/>
        <v>9.2914377165276605</v>
      </c>
      <c r="I476" s="3">
        <f t="shared" si="23"/>
        <v>22.17055877733825</v>
      </c>
    </row>
    <row r="477" spans="2:9">
      <c r="B477" s="3">
        <v>474</v>
      </c>
      <c r="C477" s="3">
        <v>5</v>
      </c>
      <c r="D477" s="3">
        <v>23</v>
      </c>
      <c r="E477" s="3">
        <v>72</v>
      </c>
      <c r="F477" s="3">
        <v>98</v>
      </c>
      <c r="G477" s="3">
        <f t="shared" si="22"/>
        <v>-26</v>
      </c>
      <c r="H477" s="3">
        <f t="shared" si="21"/>
        <v>-3.3897199866754093</v>
      </c>
      <c r="I477" s="3">
        <f t="shared" si="23"/>
        <v>511.22476228094547</v>
      </c>
    </row>
    <row r="478" spans="2:9">
      <c r="B478" s="3">
        <v>475</v>
      </c>
      <c r="C478" s="3">
        <v>20</v>
      </c>
      <c r="D478" s="3">
        <v>2</v>
      </c>
      <c r="E478" s="3">
        <v>98</v>
      </c>
      <c r="F478" s="3">
        <v>87</v>
      </c>
      <c r="G478" s="3">
        <f t="shared" si="22"/>
        <v>11</v>
      </c>
      <c r="H478" s="3">
        <f t="shared" si="21"/>
        <v>2.1407741156276106</v>
      </c>
      <c r="I478" s="3">
        <f t="shared" si="23"/>
        <v>78.485883270333744</v>
      </c>
    </row>
    <row r="479" spans="2:9">
      <c r="B479" s="3">
        <v>476</v>
      </c>
      <c r="C479" s="3">
        <v>17</v>
      </c>
      <c r="D479" s="3">
        <v>8</v>
      </c>
      <c r="E479" s="3">
        <v>109</v>
      </c>
      <c r="F479" s="3">
        <v>93</v>
      </c>
      <c r="G479" s="3">
        <f t="shared" si="22"/>
        <v>16</v>
      </c>
      <c r="H479" s="3">
        <f t="shared" si="21"/>
        <v>5.1740253620159242</v>
      </c>
      <c r="I479" s="3">
        <f t="shared" si="23"/>
        <v>117.20172686227443</v>
      </c>
    </row>
    <row r="480" spans="2:9">
      <c r="B480" s="3">
        <v>477</v>
      </c>
      <c r="C480" s="3">
        <v>25</v>
      </c>
      <c r="D480" s="3">
        <v>19</v>
      </c>
      <c r="E480" s="3">
        <v>90</v>
      </c>
      <c r="F480" s="3">
        <v>79</v>
      </c>
      <c r="G480" s="3">
        <f t="shared" si="22"/>
        <v>11</v>
      </c>
      <c r="H480" s="3">
        <f t="shared" si="21"/>
        <v>13.995808578699727</v>
      </c>
      <c r="I480" s="3">
        <f t="shared" si="23"/>
        <v>8.9748690402108764</v>
      </c>
    </row>
    <row r="481" spans="2:9">
      <c r="B481" s="3">
        <v>478</v>
      </c>
      <c r="C481" s="3">
        <v>4</v>
      </c>
      <c r="D481" s="3">
        <v>26</v>
      </c>
      <c r="E481" s="3">
        <v>88</v>
      </c>
      <c r="F481" s="3">
        <v>100</v>
      </c>
      <c r="G481" s="3">
        <f t="shared" si="22"/>
        <v>-12</v>
      </c>
      <c r="H481" s="3">
        <f t="shared" si="21"/>
        <v>-8.0702299091679883</v>
      </c>
      <c r="I481" s="3">
        <f t="shared" si="23"/>
        <v>15.443092966797836</v>
      </c>
    </row>
    <row r="482" spans="2:9">
      <c r="B482" s="3">
        <v>479</v>
      </c>
      <c r="C482" s="3">
        <v>29</v>
      </c>
      <c r="D482" s="3">
        <v>12</v>
      </c>
      <c r="E482" s="3">
        <v>96</v>
      </c>
      <c r="F482" s="3">
        <v>88</v>
      </c>
      <c r="G482" s="3">
        <f t="shared" si="22"/>
        <v>8</v>
      </c>
      <c r="H482" s="3">
        <f t="shared" si="21"/>
        <v>1.8444939305015036</v>
      </c>
      <c r="I482" s="3">
        <f t="shared" si="23"/>
        <v>37.890254971632828</v>
      </c>
    </row>
    <row r="483" spans="2:9">
      <c r="B483" s="3">
        <v>480</v>
      </c>
      <c r="C483" s="3">
        <v>18</v>
      </c>
      <c r="D483" s="3">
        <v>15</v>
      </c>
      <c r="E483" s="3">
        <v>104</v>
      </c>
      <c r="F483" s="3">
        <v>95</v>
      </c>
      <c r="G483" s="3">
        <f t="shared" si="22"/>
        <v>9</v>
      </c>
      <c r="H483" s="3">
        <f t="shared" si="21"/>
        <v>8.5580072728500021</v>
      </c>
      <c r="I483" s="3">
        <f t="shared" si="23"/>
        <v>0.19535757085349251</v>
      </c>
    </row>
    <row r="484" spans="2:9">
      <c r="B484" s="3">
        <v>481</v>
      </c>
      <c r="C484" s="3">
        <v>1</v>
      </c>
      <c r="D484" s="3">
        <v>23</v>
      </c>
      <c r="E484" s="3">
        <v>101</v>
      </c>
      <c r="F484" s="3">
        <v>92</v>
      </c>
      <c r="G484" s="3">
        <f t="shared" si="22"/>
        <v>9</v>
      </c>
      <c r="H484" s="3">
        <f t="shared" si="21"/>
        <v>-4.2790205452870049</v>
      </c>
      <c r="I484" s="3">
        <f t="shared" si="23"/>
        <v>176.33238664215438</v>
      </c>
    </row>
    <row r="485" spans="2:9">
      <c r="B485" s="3">
        <v>482</v>
      </c>
      <c r="C485" s="3">
        <v>8</v>
      </c>
      <c r="D485" s="3">
        <v>13</v>
      </c>
      <c r="E485" s="3">
        <v>92</v>
      </c>
      <c r="F485" s="3">
        <v>121</v>
      </c>
      <c r="G485" s="3">
        <f t="shared" si="22"/>
        <v>-29</v>
      </c>
      <c r="H485" s="3">
        <f t="shared" si="21"/>
        <v>-2.7122084190000564</v>
      </c>
      <c r="I485" s="3">
        <f t="shared" si="23"/>
        <v>691.04798620609154</v>
      </c>
    </row>
    <row r="486" spans="2:9">
      <c r="B486" s="3">
        <v>483</v>
      </c>
      <c r="C486" s="3">
        <v>14</v>
      </c>
      <c r="D486" s="3">
        <v>27</v>
      </c>
      <c r="E486" s="3">
        <v>84</v>
      </c>
      <c r="F486" s="3">
        <v>81</v>
      </c>
      <c r="G486" s="3">
        <f t="shared" si="22"/>
        <v>3</v>
      </c>
      <c r="H486" s="3">
        <f t="shared" si="21"/>
        <v>-2.6652507579927112</v>
      </c>
      <c r="I486" s="3">
        <f t="shared" si="23"/>
        <v>32.095066150936987</v>
      </c>
    </row>
    <row r="487" spans="2:9">
      <c r="B487" s="3">
        <v>484</v>
      </c>
      <c r="C487" s="3">
        <v>10</v>
      </c>
      <c r="D487" s="3">
        <v>19</v>
      </c>
      <c r="E487" s="3">
        <v>88</v>
      </c>
      <c r="F487" s="3">
        <v>86</v>
      </c>
      <c r="G487" s="3">
        <f t="shared" si="22"/>
        <v>2</v>
      </c>
      <c r="H487" s="3">
        <f t="shared" si="21"/>
        <v>3.2123487942988764</v>
      </c>
      <c r="I487" s="3">
        <f t="shared" si="23"/>
        <v>1.4697895990379395</v>
      </c>
    </row>
    <row r="488" spans="2:9">
      <c r="B488" s="3">
        <v>485</v>
      </c>
      <c r="C488" s="3">
        <v>6</v>
      </c>
      <c r="D488" s="3">
        <v>7</v>
      </c>
      <c r="E488" s="3">
        <v>95</v>
      </c>
      <c r="F488" s="3">
        <v>94</v>
      </c>
      <c r="G488" s="3">
        <f t="shared" si="22"/>
        <v>1</v>
      </c>
      <c r="H488" s="3">
        <f t="shared" si="21"/>
        <v>13.108441339743253</v>
      </c>
      <c r="I488" s="3">
        <f t="shared" si="23"/>
        <v>146.61435167800337</v>
      </c>
    </row>
    <row r="489" spans="2:9">
      <c r="B489" s="3">
        <v>486</v>
      </c>
      <c r="C489" s="3">
        <v>28</v>
      </c>
      <c r="D489" s="3">
        <v>22</v>
      </c>
      <c r="E489" s="3">
        <v>98</v>
      </c>
      <c r="F489" s="3">
        <v>84</v>
      </c>
      <c r="G489" s="3">
        <f t="shared" si="22"/>
        <v>14</v>
      </c>
      <c r="H489" s="3">
        <f t="shared" si="21"/>
        <v>5.0896199528196995</v>
      </c>
      <c r="I489" s="3">
        <f t="shared" si="23"/>
        <v>79.394872585188821</v>
      </c>
    </row>
    <row r="490" spans="2:9">
      <c r="B490" s="3">
        <v>487</v>
      </c>
      <c r="C490" s="3">
        <v>9</v>
      </c>
      <c r="D490" s="3">
        <v>16</v>
      </c>
      <c r="E490" s="3">
        <v>97</v>
      </c>
      <c r="F490" s="3">
        <v>113</v>
      </c>
      <c r="G490" s="3">
        <f t="shared" si="22"/>
        <v>-16</v>
      </c>
      <c r="H490" s="3">
        <f t="shared" si="21"/>
        <v>-0.8119718749479079</v>
      </c>
      <c r="I490" s="3">
        <f t="shared" si="23"/>
        <v>230.67619832737338</v>
      </c>
    </row>
    <row r="491" spans="2:9">
      <c r="B491" s="3">
        <v>488</v>
      </c>
      <c r="C491" s="3">
        <v>11</v>
      </c>
      <c r="D491" s="3">
        <v>13</v>
      </c>
      <c r="E491" s="3">
        <v>90</v>
      </c>
      <c r="F491" s="3">
        <v>109</v>
      </c>
      <c r="G491" s="3">
        <f t="shared" si="22"/>
        <v>-19</v>
      </c>
      <c r="H491" s="3">
        <f t="shared" si="21"/>
        <v>-4.0348396289015209</v>
      </c>
      <c r="I491" s="3">
        <f t="shared" si="23"/>
        <v>223.95602493269638</v>
      </c>
    </row>
    <row r="492" spans="2:9">
      <c r="B492" s="3">
        <v>489</v>
      </c>
      <c r="C492" s="3">
        <v>2</v>
      </c>
      <c r="D492" s="3">
        <v>25</v>
      </c>
      <c r="E492" s="3">
        <v>90</v>
      </c>
      <c r="F492" s="3">
        <v>93</v>
      </c>
      <c r="G492" s="3">
        <f t="shared" si="22"/>
        <v>-3</v>
      </c>
      <c r="H492" s="3">
        <f t="shared" si="21"/>
        <v>-0.9158800475090878</v>
      </c>
      <c r="I492" s="3">
        <f t="shared" si="23"/>
        <v>4.3435559763707223</v>
      </c>
    </row>
    <row r="493" spans="2:9">
      <c r="B493" s="3">
        <v>490</v>
      </c>
      <c r="C493" s="3">
        <v>3</v>
      </c>
      <c r="D493" s="3">
        <v>1</v>
      </c>
      <c r="E493" s="3">
        <v>111</v>
      </c>
      <c r="F493" s="3">
        <v>87</v>
      </c>
      <c r="G493" s="3">
        <f t="shared" si="22"/>
        <v>24</v>
      </c>
      <c r="H493" s="3">
        <f t="shared" si="21"/>
        <v>8.525420530825297</v>
      </c>
      <c r="I493" s="3">
        <f t="shared" si="23"/>
        <v>239.46260974780324</v>
      </c>
    </row>
    <row r="494" spans="2:9">
      <c r="B494" s="3">
        <v>491</v>
      </c>
      <c r="C494" s="3">
        <v>21</v>
      </c>
      <c r="D494" s="3">
        <v>20</v>
      </c>
      <c r="E494" s="3">
        <v>91</v>
      </c>
      <c r="F494" s="3">
        <v>102</v>
      </c>
      <c r="G494" s="3">
        <f t="shared" si="22"/>
        <v>-11</v>
      </c>
      <c r="H494" s="3">
        <f t="shared" si="21"/>
        <v>3.2250498921308179</v>
      </c>
      <c r="I494" s="3">
        <f t="shared" si="23"/>
        <v>202.35204443361098</v>
      </c>
    </row>
    <row r="495" spans="2:9">
      <c r="B495" s="3">
        <v>492</v>
      </c>
      <c r="C495" s="3">
        <v>17</v>
      </c>
      <c r="D495" s="3">
        <v>26</v>
      </c>
      <c r="E495" s="3">
        <v>111</v>
      </c>
      <c r="F495" s="3">
        <v>106</v>
      </c>
      <c r="G495" s="3">
        <f t="shared" si="22"/>
        <v>5</v>
      </c>
      <c r="H495" s="3">
        <f t="shared" si="21"/>
        <v>3.7485154992396597</v>
      </c>
      <c r="I495" s="3">
        <f t="shared" si="23"/>
        <v>1.5662134556433582</v>
      </c>
    </row>
    <row r="496" spans="2:9">
      <c r="B496" s="3">
        <v>493</v>
      </c>
      <c r="C496" s="3">
        <v>4</v>
      </c>
      <c r="D496" s="3">
        <v>27</v>
      </c>
      <c r="E496" s="3">
        <v>73</v>
      </c>
      <c r="F496" s="3">
        <v>85</v>
      </c>
      <c r="G496" s="3">
        <f t="shared" si="22"/>
        <v>-12</v>
      </c>
      <c r="H496" s="3">
        <f t="shared" si="21"/>
        <v>-4.458641629120109</v>
      </c>
      <c r="I496" s="3">
        <f t="shared" si="23"/>
        <v>56.872086078040205</v>
      </c>
    </row>
    <row r="497" spans="2:9">
      <c r="B497" s="3">
        <v>494</v>
      </c>
      <c r="C497" s="3">
        <v>15</v>
      </c>
      <c r="D497" s="3">
        <v>23</v>
      </c>
      <c r="E497" s="3">
        <v>85</v>
      </c>
      <c r="F497" s="3">
        <v>92</v>
      </c>
      <c r="G497" s="3">
        <f t="shared" si="22"/>
        <v>-7</v>
      </c>
      <c r="H497" s="3">
        <f t="shared" si="21"/>
        <v>-1.7146812049939788</v>
      </c>
      <c r="I497" s="3">
        <f t="shared" si="23"/>
        <v>27.934594764843901</v>
      </c>
    </row>
    <row r="498" spans="2:9">
      <c r="B498" s="3">
        <v>495</v>
      </c>
      <c r="C498" s="3">
        <v>18</v>
      </c>
      <c r="D498" s="3">
        <v>12</v>
      </c>
      <c r="E498" s="3">
        <v>108</v>
      </c>
      <c r="F498" s="3">
        <v>89</v>
      </c>
      <c r="G498" s="3">
        <f t="shared" si="22"/>
        <v>19</v>
      </c>
      <c r="H498" s="3">
        <f t="shared" si="21"/>
        <v>6.7837101096686396</v>
      </c>
      <c r="I498" s="3">
        <f t="shared" si="23"/>
        <v>149.2377386846122</v>
      </c>
    </row>
    <row r="499" spans="2:9">
      <c r="B499" s="3">
        <v>496</v>
      </c>
      <c r="C499" s="3">
        <v>6</v>
      </c>
      <c r="D499" s="3">
        <v>19</v>
      </c>
      <c r="E499" s="3">
        <v>111</v>
      </c>
      <c r="F499" s="3">
        <v>89</v>
      </c>
      <c r="G499" s="3">
        <f t="shared" si="22"/>
        <v>22</v>
      </c>
      <c r="H499" s="3">
        <f t="shared" si="21"/>
        <v>12.082888605841163</v>
      </c>
      <c r="I499" s="3">
        <f t="shared" si="23"/>
        <v>98.349098404155043</v>
      </c>
    </row>
    <row r="500" spans="2:9">
      <c r="B500" s="3">
        <v>497</v>
      </c>
      <c r="C500" s="3">
        <v>7</v>
      </c>
      <c r="D500" s="3">
        <v>5</v>
      </c>
      <c r="E500" s="3">
        <v>96</v>
      </c>
      <c r="F500" s="3">
        <v>91</v>
      </c>
      <c r="G500" s="3">
        <f t="shared" si="22"/>
        <v>5</v>
      </c>
      <c r="H500" s="3">
        <f t="shared" si="21"/>
        <v>1.6988623742670312</v>
      </c>
      <c r="I500" s="3">
        <f t="shared" si="23"/>
        <v>10.897509624029903</v>
      </c>
    </row>
    <row r="501" spans="2:9">
      <c r="B501" s="3">
        <v>498</v>
      </c>
      <c r="C501" s="3">
        <v>28</v>
      </c>
      <c r="D501" s="3">
        <v>10</v>
      </c>
      <c r="E501" s="3">
        <v>83</v>
      </c>
      <c r="F501" s="3">
        <v>79</v>
      </c>
      <c r="G501" s="3">
        <f t="shared" si="22"/>
        <v>4</v>
      </c>
      <c r="H501" s="3">
        <f t="shared" si="21"/>
        <v>9.1012498106595316</v>
      </c>
      <c r="I501" s="3">
        <f t="shared" si="23"/>
        <v>26.022749630753907</v>
      </c>
    </row>
    <row r="502" spans="2:9">
      <c r="B502" s="3">
        <v>499</v>
      </c>
      <c r="C502" s="3">
        <v>22</v>
      </c>
      <c r="D502" s="3">
        <v>14</v>
      </c>
      <c r="E502" s="3">
        <v>96</v>
      </c>
      <c r="F502" s="3">
        <v>102</v>
      </c>
      <c r="G502" s="3">
        <f t="shared" si="22"/>
        <v>-6</v>
      </c>
      <c r="H502" s="3">
        <f t="shared" si="21"/>
        <v>9.7960435189401807</v>
      </c>
      <c r="I502" s="3">
        <f t="shared" si="23"/>
        <v>249.51499085225208</v>
      </c>
    </row>
    <row r="503" spans="2:9">
      <c r="B503" s="3">
        <v>500</v>
      </c>
      <c r="C503" s="3">
        <v>21</v>
      </c>
      <c r="D503" s="3">
        <v>25</v>
      </c>
      <c r="E503" s="3">
        <v>101</v>
      </c>
      <c r="F503" s="3">
        <v>84</v>
      </c>
      <c r="G503" s="3">
        <f t="shared" si="22"/>
        <v>17</v>
      </c>
      <c r="H503" s="3">
        <f t="shared" si="21"/>
        <v>-2.2584162769126364</v>
      </c>
      <c r="I503" s="3">
        <f t="shared" si="23"/>
        <v>370.88659749485362</v>
      </c>
    </row>
    <row r="504" spans="2:9">
      <c r="B504" s="3">
        <v>501</v>
      </c>
      <c r="C504" s="3">
        <v>27</v>
      </c>
      <c r="D504" s="3">
        <v>1</v>
      </c>
      <c r="E504" s="3">
        <v>94</v>
      </c>
      <c r="F504" s="3">
        <v>91</v>
      </c>
      <c r="G504" s="3">
        <f t="shared" si="22"/>
        <v>3</v>
      </c>
      <c r="H504" s="3">
        <f t="shared" si="21"/>
        <v>7.0610816765529432</v>
      </c>
      <c r="I504" s="3">
        <f t="shared" si="23"/>
        <v>16.492384383634064</v>
      </c>
    </row>
    <row r="505" spans="2:9">
      <c r="B505" s="3">
        <v>502</v>
      </c>
      <c r="C505" s="3">
        <v>11</v>
      </c>
      <c r="D505" s="3">
        <v>4</v>
      </c>
      <c r="E505" s="3">
        <v>97</v>
      </c>
      <c r="F505" s="3">
        <v>90</v>
      </c>
      <c r="G505" s="3">
        <f t="shared" si="22"/>
        <v>7</v>
      </c>
      <c r="H505" s="3">
        <f t="shared" si="21"/>
        <v>12.030449073652235</v>
      </c>
      <c r="I505" s="3">
        <f t="shared" si="23"/>
        <v>25.305417882608634</v>
      </c>
    </row>
    <row r="506" spans="2:9">
      <c r="B506" s="3">
        <v>503</v>
      </c>
      <c r="C506" s="3">
        <v>20</v>
      </c>
      <c r="D506" s="3">
        <v>23</v>
      </c>
      <c r="E506" s="3">
        <v>84</v>
      </c>
      <c r="F506" s="3">
        <v>92</v>
      </c>
      <c r="G506" s="3">
        <f t="shared" si="22"/>
        <v>-8</v>
      </c>
      <c r="H506" s="3">
        <f t="shared" si="21"/>
        <v>1.1386772939880063</v>
      </c>
      <c r="I506" s="3">
        <f t="shared" si="23"/>
        <v>83.515422683651963</v>
      </c>
    </row>
    <row r="507" spans="2:9">
      <c r="B507" s="3">
        <v>504</v>
      </c>
      <c r="C507" s="3">
        <v>3</v>
      </c>
      <c r="D507" s="3">
        <v>12</v>
      </c>
      <c r="E507" s="3">
        <v>92</v>
      </c>
      <c r="F507" s="3">
        <v>91</v>
      </c>
      <c r="G507" s="3">
        <f t="shared" si="22"/>
        <v>1</v>
      </c>
      <c r="H507" s="3">
        <f t="shared" si="21"/>
        <v>4.1867840273509085</v>
      </c>
      <c r="I507" s="3">
        <f t="shared" si="23"/>
        <v>10.155592436978877</v>
      </c>
    </row>
    <row r="508" spans="2:9">
      <c r="B508" s="3">
        <v>505</v>
      </c>
      <c r="C508" s="3">
        <v>2</v>
      </c>
      <c r="D508" s="3">
        <v>8</v>
      </c>
      <c r="E508" s="3">
        <v>104</v>
      </c>
      <c r="F508" s="3">
        <v>90</v>
      </c>
      <c r="G508" s="3">
        <f t="shared" si="22"/>
        <v>14</v>
      </c>
      <c r="H508" s="3">
        <f t="shared" si="21"/>
        <v>4.0923039855658079</v>
      </c>
      <c r="I508" s="3">
        <f t="shared" si="23"/>
        <v>98.162440314435173</v>
      </c>
    </row>
    <row r="509" spans="2:9">
      <c r="B509" s="3">
        <v>506</v>
      </c>
      <c r="C509" s="3">
        <v>17</v>
      </c>
      <c r="D509" s="3">
        <v>13</v>
      </c>
      <c r="E509" s="3">
        <v>120</v>
      </c>
      <c r="F509" s="3">
        <v>102</v>
      </c>
      <c r="G509" s="3">
        <f t="shared" si="22"/>
        <v>18</v>
      </c>
      <c r="H509" s="3">
        <f t="shared" si="21"/>
        <v>-0.89236317556512024</v>
      </c>
      <c r="I509" s="3">
        <f t="shared" si="23"/>
        <v>356.92138635744897</v>
      </c>
    </row>
    <row r="510" spans="2:9">
      <c r="B510" s="3">
        <v>507</v>
      </c>
      <c r="C510" s="3">
        <v>16</v>
      </c>
      <c r="D510" s="3">
        <v>29</v>
      </c>
      <c r="E510" s="3">
        <v>105</v>
      </c>
      <c r="F510" s="3">
        <v>86</v>
      </c>
      <c r="G510" s="3">
        <f t="shared" si="22"/>
        <v>19</v>
      </c>
      <c r="H510" s="3">
        <f t="shared" si="21"/>
        <v>4.3207135326200827</v>
      </c>
      <c r="I510" s="3">
        <f t="shared" si="23"/>
        <v>215.48145119140318</v>
      </c>
    </row>
    <row r="511" spans="2:9">
      <c r="B511" s="3">
        <v>508</v>
      </c>
      <c r="C511" s="3">
        <v>26</v>
      </c>
      <c r="D511" s="3">
        <v>5</v>
      </c>
      <c r="E511" s="3">
        <v>102</v>
      </c>
      <c r="F511" s="3">
        <v>100</v>
      </c>
      <c r="G511" s="3">
        <f t="shared" si="22"/>
        <v>2</v>
      </c>
      <c r="H511" s="3">
        <f t="shared" si="21"/>
        <v>9.783369397989226</v>
      </c>
      <c r="I511" s="3">
        <f t="shared" si="23"/>
        <v>60.580839185555163</v>
      </c>
    </row>
    <row r="512" spans="2:9">
      <c r="B512" s="3">
        <v>509</v>
      </c>
      <c r="C512" s="3">
        <v>29</v>
      </c>
      <c r="D512" s="3">
        <v>17</v>
      </c>
      <c r="E512" s="3">
        <v>100</v>
      </c>
      <c r="F512" s="3">
        <v>108</v>
      </c>
      <c r="G512" s="3">
        <f t="shared" si="22"/>
        <v>-8</v>
      </c>
      <c r="H512" s="3">
        <f t="shared" si="21"/>
        <v>-1.529694784702613</v>
      </c>
      <c r="I512" s="3">
        <f t="shared" si="23"/>
        <v>41.864849579104565</v>
      </c>
    </row>
    <row r="513" spans="2:9">
      <c r="B513" s="3">
        <v>510</v>
      </c>
      <c r="C513" s="3">
        <v>1</v>
      </c>
      <c r="D513" s="3">
        <v>2</v>
      </c>
      <c r="E513" s="3">
        <v>91</v>
      </c>
      <c r="F513" s="3">
        <v>115</v>
      </c>
      <c r="G513" s="3">
        <f t="shared" si="22"/>
        <v>-24</v>
      </c>
      <c r="H513" s="3">
        <f t="shared" si="21"/>
        <v>-3.2769237236474007</v>
      </c>
      <c r="I513" s="3">
        <f t="shared" si="23"/>
        <v>429.44589035552792</v>
      </c>
    </row>
    <row r="514" spans="2:9">
      <c r="B514" s="3">
        <v>511</v>
      </c>
      <c r="C514" s="3">
        <v>20</v>
      </c>
      <c r="D514" s="3">
        <v>18</v>
      </c>
      <c r="E514" s="3">
        <v>85</v>
      </c>
      <c r="F514" s="3">
        <v>91</v>
      </c>
      <c r="G514" s="3">
        <f t="shared" si="22"/>
        <v>-6</v>
      </c>
      <c r="H514" s="3">
        <f t="shared" si="21"/>
        <v>1.0037114632939592</v>
      </c>
      <c r="I514" s="3">
        <f t="shared" si="23"/>
        <v>49.051974261075202</v>
      </c>
    </row>
    <row r="515" spans="2:9">
      <c r="B515" s="3">
        <v>512</v>
      </c>
      <c r="C515" s="3">
        <v>8</v>
      </c>
      <c r="D515" s="3">
        <v>3</v>
      </c>
      <c r="E515" s="3">
        <v>104</v>
      </c>
      <c r="F515" s="3">
        <v>76</v>
      </c>
      <c r="G515" s="3">
        <f t="shared" si="22"/>
        <v>28</v>
      </c>
      <c r="H515" s="3">
        <f t="shared" si="21"/>
        <v>4.0759196815802481</v>
      </c>
      <c r="I515" s="3">
        <f t="shared" si="23"/>
        <v>572.36161908219924</v>
      </c>
    </row>
    <row r="516" spans="2:9">
      <c r="B516" s="3">
        <v>513</v>
      </c>
      <c r="C516" s="3">
        <v>19</v>
      </c>
      <c r="D516" s="3">
        <v>16</v>
      </c>
      <c r="E516" s="3">
        <v>97</v>
      </c>
      <c r="F516" s="3">
        <v>102</v>
      </c>
      <c r="G516" s="3">
        <f t="shared" si="22"/>
        <v>-5</v>
      </c>
      <c r="H516" s="3">
        <f t="shared" ref="H516:H579" si="24">home_edge+VLOOKUP(C516,lookup,3)-VLOOKUP(D516,lookup,3)</f>
        <v>-0.18176806265328183</v>
      </c>
      <c r="I516" s="3">
        <f t="shared" si="23"/>
        <v>23.21535900206791</v>
      </c>
    </row>
    <row r="517" spans="2:9">
      <c r="B517" s="3">
        <v>514</v>
      </c>
      <c r="C517" s="3">
        <v>4</v>
      </c>
      <c r="D517" s="3">
        <v>13</v>
      </c>
      <c r="E517" s="3">
        <v>106</v>
      </c>
      <c r="F517" s="3">
        <v>104</v>
      </c>
      <c r="G517" s="3">
        <f t="shared" ref="G517:G580" si="25">E517-F517</f>
        <v>2</v>
      </c>
      <c r="H517" s="3">
        <f t="shared" si="24"/>
        <v>-12.711108583972768</v>
      </c>
      <c r="I517" s="3">
        <f t="shared" ref="I517:I580" si="26">(G517-H517)^2</f>
        <v>216.41671576943727</v>
      </c>
    </row>
    <row r="518" spans="2:9">
      <c r="B518" s="3">
        <v>515</v>
      </c>
      <c r="C518" s="3">
        <v>6</v>
      </c>
      <c r="D518" s="3">
        <v>11</v>
      </c>
      <c r="E518" s="3">
        <v>111</v>
      </c>
      <c r="F518" s="3">
        <v>102</v>
      </c>
      <c r="G518" s="3">
        <f t="shared" si="25"/>
        <v>9</v>
      </c>
      <c r="H518" s="3">
        <f t="shared" si="24"/>
        <v>7.772075388698787</v>
      </c>
      <c r="I518" s="3">
        <f t="shared" si="26"/>
        <v>1.5077988510392351</v>
      </c>
    </row>
    <row r="519" spans="2:9">
      <c r="B519" s="3">
        <v>516</v>
      </c>
      <c r="C519" s="3">
        <v>10</v>
      </c>
      <c r="D519" s="3">
        <v>7</v>
      </c>
      <c r="E519" s="3">
        <v>98</v>
      </c>
      <c r="F519" s="3">
        <v>86</v>
      </c>
      <c r="G519" s="3">
        <f t="shared" si="25"/>
        <v>12</v>
      </c>
      <c r="H519" s="3">
        <f t="shared" si="24"/>
        <v>4.2379015282009664</v>
      </c>
      <c r="I519" s="3">
        <f t="shared" si="26"/>
        <v>60.250172685904893</v>
      </c>
    </row>
    <row r="520" spans="2:9">
      <c r="B520" s="3">
        <v>517</v>
      </c>
      <c r="C520" s="3">
        <v>22</v>
      </c>
      <c r="D520" s="3">
        <v>15</v>
      </c>
      <c r="E520" s="3">
        <v>108</v>
      </c>
      <c r="F520" s="3">
        <v>74</v>
      </c>
      <c r="G520" s="3">
        <f t="shared" si="25"/>
        <v>34</v>
      </c>
      <c r="H520" s="3">
        <f t="shared" si="24"/>
        <v>4.9191748600454099</v>
      </c>
      <c r="I520" s="3">
        <f t="shared" si="26"/>
        <v>845.6943908206149</v>
      </c>
    </row>
    <row r="521" spans="2:9">
      <c r="B521" s="3">
        <v>518</v>
      </c>
      <c r="C521" s="3">
        <v>28</v>
      </c>
      <c r="D521" s="3">
        <v>14</v>
      </c>
      <c r="E521" s="3">
        <v>95</v>
      </c>
      <c r="F521" s="3">
        <v>97</v>
      </c>
      <c r="G521" s="3">
        <f t="shared" si="25"/>
        <v>-2</v>
      </c>
      <c r="H521" s="3">
        <f t="shared" si="24"/>
        <v>11.531483353178892</v>
      </c>
      <c r="I521" s="3">
        <f t="shared" si="26"/>
        <v>183.10104173735746</v>
      </c>
    </row>
    <row r="522" spans="2:9">
      <c r="B522" s="3">
        <v>519</v>
      </c>
      <c r="C522" s="3">
        <v>27</v>
      </c>
      <c r="D522" s="3">
        <v>12</v>
      </c>
      <c r="E522" s="3">
        <v>72</v>
      </c>
      <c r="F522" s="3">
        <v>79</v>
      </c>
      <c r="G522" s="3">
        <f t="shared" si="25"/>
        <v>-7</v>
      </c>
      <c r="H522" s="3">
        <f t="shared" si="24"/>
        <v>2.7224451730785546</v>
      </c>
      <c r="I522" s="3">
        <f t="shared" si="26"/>
        <v>94.525940143518483</v>
      </c>
    </row>
    <row r="523" spans="2:9">
      <c r="B523" s="3">
        <v>520</v>
      </c>
      <c r="C523" s="3">
        <v>24</v>
      </c>
      <c r="D523" s="3">
        <v>22</v>
      </c>
      <c r="E523" s="3">
        <v>103</v>
      </c>
      <c r="F523" s="3">
        <v>100</v>
      </c>
      <c r="G523" s="3">
        <f t="shared" si="25"/>
        <v>3</v>
      </c>
      <c r="H523" s="3">
        <f t="shared" si="24"/>
        <v>11.151610676615771</v>
      </c>
      <c r="I523" s="3">
        <f t="shared" si="26"/>
        <v>66.448756623116225</v>
      </c>
    </row>
    <row r="524" spans="2:9">
      <c r="B524" s="3">
        <v>521</v>
      </c>
      <c r="C524" s="3">
        <v>23</v>
      </c>
      <c r="D524" s="3">
        <v>5</v>
      </c>
      <c r="E524" s="3">
        <v>96</v>
      </c>
      <c r="F524" s="3">
        <v>64</v>
      </c>
      <c r="G524" s="3">
        <f t="shared" si="25"/>
        <v>32</v>
      </c>
      <c r="H524" s="3">
        <f t="shared" si="24"/>
        <v>10.098080223837385</v>
      </c>
      <c r="I524" s="3">
        <f t="shared" si="26"/>
        <v>479.69408988146301</v>
      </c>
    </row>
    <row r="525" spans="2:9">
      <c r="B525" s="3">
        <v>522</v>
      </c>
      <c r="C525" s="3">
        <v>18</v>
      </c>
      <c r="D525" s="3">
        <v>25</v>
      </c>
      <c r="E525" s="3">
        <v>99</v>
      </c>
      <c r="F525" s="3">
        <v>97</v>
      </c>
      <c r="G525" s="3">
        <f t="shared" si="25"/>
        <v>2</v>
      </c>
      <c r="H525" s="3">
        <f t="shared" si="24"/>
        <v>0.22118260482456353</v>
      </c>
      <c r="I525" s="3">
        <f t="shared" si="26"/>
        <v>3.1641913253787251</v>
      </c>
    </row>
    <row r="526" spans="2:9">
      <c r="B526" s="3">
        <v>523</v>
      </c>
      <c r="C526" s="3">
        <v>20</v>
      </c>
      <c r="D526" s="3">
        <v>6</v>
      </c>
      <c r="E526" s="3">
        <v>113</v>
      </c>
      <c r="F526" s="3">
        <v>87</v>
      </c>
      <c r="G526" s="3">
        <f t="shared" si="25"/>
        <v>26</v>
      </c>
      <c r="H526" s="3">
        <f t="shared" si="24"/>
        <v>-0.21636607760390358</v>
      </c>
      <c r="I526" s="3">
        <f t="shared" si="26"/>
        <v>687.29785031494077</v>
      </c>
    </row>
    <row r="527" spans="2:9">
      <c r="B527" s="3">
        <v>524</v>
      </c>
      <c r="C527" s="3">
        <v>28</v>
      </c>
      <c r="D527" s="3">
        <v>7</v>
      </c>
      <c r="E527" s="3">
        <v>106</v>
      </c>
      <c r="F527" s="3">
        <v>97</v>
      </c>
      <c r="G527" s="3">
        <f t="shared" si="25"/>
        <v>9</v>
      </c>
      <c r="H527" s="3">
        <f t="shared" si="24"/>
        <v>9.9849712202795082</v>
      </c>
      <c r="I527" s="3">
        <f t="shared" si="26"/>
        <v>0.97016830477890348</v>
      </c>
    </row>
    <row r="528" spans="2:9">
      <c r="B528" s="3">
        <v>525</v>
      </c>
      <c r="C528" s="3">
        <v>9</v>
      </c>
      <c r="D528" s="3">
        <v>15</v>
      </c>
      <c r="E528" s="3">
        <v>79</v>
      </c>
      <c r="F528" s="3">
        <v>85</v>
      </c>
      <c r="G528" s="3">
        <f t="shared" si="25"/>
        <v>-6</v>
      </c>
      <c r="H528" s="3">
        <f t="shared" si="24"/>
        <v>0.41917251419306423</v>
      </c>
      <c r="I528" s="3">
        <f t="shared" si="26"/>
        <v>41.205775766971712</v>
      </c>
    </row>
    <row r="529" spans="2:9">
      <c r="B529" s="3">
        <v>526</v>
      </c>
      <c r="C529" s="3">
        <v>13</v>
      </c>
      <c r="D529" s="3">
        <v>14</v>
      </c>
      <c r="E529" s="3">
        <v>120</v>
      </c>
      <c r="F529" s="3">
        <v>81</v>
      </c>
      <c r="G529" s="3">
        <f t="shared" si="25"/>
        <v>39</v>
      </c>
      <c r="H529" s="3">
        <f t="shared" si="24"/>
        <v>17.626077950007346</v>
      </c>
      <c r="I529" s="3">
        <f t="shared" si="26"/>
        <v>456.84454379916218</v>
      </c>
    </row>
    <row r="530" spans="2:9">
      <c r="B530" s="3">
        <v>527</v>
      </c>
      <c r="C530" s="3">
        <v>29</v>
      </c>
      <c r="D530" s="3">
        <v>25</v>
      </c>
      <c r="E530" s="3">
        <v>91</v>
      </c>
      <c r="F530" s="3">
        <v>96</v>
      </c>
      <c r="G530" s="3">
        <f t="shared" si="25"/>
        <v>-5</v>
      </c>
      <c r="H530" s="3">
        <f t="shared" si="24"/>
        <v>-4.7180335743425728</v>
      </c>
      <c r="I530" s="3">
        <f t="shared" si="26"/>
        <v>7.9505065198025443E-2</v>
      </c>
    </row>
    <row r="531" spans="2:9">
      <c r="B531" s="3">
        <v>528</v>
      </c>
      <c r="C531" s="3">
        <v>11</v>
      </c>
      <c r="D531" s="3">
        <v>16</v>
      </c>
      <c r="E531" s="3">
        <v>102</v>
      </c>
      <c r="F531" s="3">
        <v>106</v>
      </c>
      <c r="G531" s="3">
        <f t="shared" si="25"/>
        <v>-4</v>
      </c>
      <c r="H531" s="3">
        <f t="shared" si="24"/>
        <v>4.1290451544890949</v>
      </c>
      <c r="I531" s="3">
        <f t="shared" si="26"/>
        <v>66.081375123722637</v>
      </c>
    </row>
    <row r="532" spans="2:9">
      <c r="B532" s="3">
        <v>529</v>
      </c>
      <c r="C532" s="3">
        <v>1</v>
      </c>
      <c r="D532" s="3">
        <v>6</v>
      </c>
      <c r="E532" s="3">
        <v>107</v>
      </c>
      <c r="F532" s="3">
        <v>116</v>
      </c>
      <c r="G532" s="3">
        <f t="shared" si="25"/>
        <v>-9</v>
      </c>
      <c r="H532" s="3">
        <f t="shared" si="24"/>
        <v>-5.6340639168789153</v>
      </c>
      <c r="I532" s="3">
        <f t="shared" si="26"/>
        <v>11.32952571565651</v>
      </c>
    </row>
    <row r="533" spans="2:9">
      <c r="B533" s="3">
        <v>530</v>
      </c>
      <c r="C533" s="3">
        <v>8</v>
      </c>
      <c r="D533" s="3">
        <v>27</v>
      </c>
      <c r="E533" s="3">
        <v>90</v>
      </c>
      <c r="F533" s="3">
        <v>92</v>
      </c>
      <c r="G533" s="3">
        <f t="shared" si="25"/>
        <v>-2</v>
      </c>
      <c r="H533" s="3">
        <f t="shared" si="24"/>
        <v>5.5402585358526029</v>
      </c>
      <c r="I533" s="3">
        <f t="shared" si="26"/>
        <v>56.855498787498036</v>
      </c>
    </row>
    <row r="534" spans="2:9">
      <c r="B534" s="3">
        <v>531</v>
      </c>
      <c r="C534" s="3">
        <v>21</v>
      </c>
      <c r="D534" s="3">
        <v>10</v>
      </c>
      <c r="E534" s="3">
        <v>112</v>
      </c>
      <c r="F534" s="3">
        <v>106</v>
      </c>
      <c r="G534" s="3">
        <f t="shared" si="25"/>
        <v>6</v>
      </c>
      <c r="H534" s="3">
        <f t="shared" si="24"/>
        <v>8.5250435074882134</v>
      </c>
      <c r="I534" s="3">
        <f t="shared" si="26"/>
        <v>6.3758447147083794</v>
      </c>
    </row>
    <row r="535" spans="2:9">
      <c r="B535" s="3">
        <v>532</v>
      </c>
      <c r="C535" s="3">
        <v>17</v>
      </c>
      <c r="D535" s="3">
        <v>12</v>
      </c>
      <c r="E535" s="3">
        <v>97</v>
      </c>
      <c r="F535" s="3">
        <v>83</v>
      </c>
      <c r="G535" s="3">
        <f t="shared" si="25"/>
        <v>14</v>
      </c>
      <c r="H535" s="3">
        <f t="shared" si="24"/>
        <v>6.7283688337851046</v>
      </c>
      <c r="I535" s="3">
        <f t="shared" si="26"/>
        <v>52.876619817467798</v>
      </c>
    </row>
    <row r="536" spans="2:9">
      <c r="B536" s="3">
        <v>533</v>
      </c>
      <c r="C536" s="3">
        <v>4</v>
      </c>
      <c r="D536" s="3">
        <v>3</v>
      </c>
      <c r="E536" s="3">
        <v>86</v>
      </c>
      <c r="F536" s="3">
        <v>94</v>
      </c>
      <c r="G536" s="3">
        <f t="shared" si="25"/>
        <v>-8</v>
      </c>
      <c r="H536" s="3">
        <f t="shared" si="24"/>
        <v>-5.9229804833924637</v>
      </c>
      <c r="I536" s="3">
        <f t="shared" si="26"/>
        <v>4.3140100723686032</v>
      </c>
    </row>
    <row r="537" spans="2:9">
      <c r="B537" s="3">
        <v>534</v>
      </c>
      <c r="C537" s="3">
        <v>24</v>
      </c>
      <c r="D537" s="3">
        <v>5</v>
      </c>
      <c r="E537" s="3">
        <v>109</v>
      </c>
      <c r="F537" s="3">
        <v>102</v>
      </c>
      <c r="G537" s="3">
        <f t="shared" si="25"/>
        <v>7</v>
      </c>
      <c r="H537" s="3">
        <f t="shared" si="24"/>
        <v>14.391644199761622</v>
      </c>
      <c r="I537" s="3">
        <f t="shared" si="26"/>
        <v>54.636403975869626</v>
      </c>
    </row>
    <row r="538" spans="2:9">
      <c r="B538" s="3">
        <v>535</v>
      </c>
      <c r="C538" s="3">
        <v>2</v>
      </c>
      <c r="D538" s="3">
        <v>19</v>
      </c>
      <c r="E538" s="3">
        <v>101</v>
      </c>
      <c r="F538" s="3">
        <v>100</v>
      </c>
      <c r="G538" s="3">
        <f t="shared" si="25"/>
        <v>1</v>
      </c>
      <c r="H538" s="3">
        <f t="shared" si="24"/>
        <v>9.7257484126096507</v>
      </c>
      <c r="I538" s="3">
        <f t="shared" si="26"/>
        <v>76.13868536015984</v>
      </c>
    </row>
    <row r="539" spans="2:9">
      <c r="B539" s="3">
        <v>536</v>
      </c>
      <c r="C539" s="3">
        <v>27</v>
      </c>
      <c r="D539" s="3">
        <v>10</v>
      </c>
      <c r="E539" s="3">
        <v>109</v>
      </c>
      <c r="F539" s="3">
        <v>103</v>
      </c>
      <c r="G539" s="3">
        <f t="shared" si="25"/>
        <v>6</v>
      </c>
      <c r="H539" s="3">
        <f t="shared" si="24"/>
        <v>6.9433774526353282</v>
      </c>
      <c r="I539" s="3">
        <f t="shared" si="26"/>
        <v>0.88996101814072093</v>
      </c>
    </row>
    <row r="540" spans="2:9">
      <c r="B540" s="3">
        <v>537</v>
      </c>
      <c r="C540" s="3">
        <v>18</v>
      </c>
      <c r="D540" s="3">
        <v>29</v>
      </c>
      <c r="E540" s="3">
        <v>111</v>
      </c>
      <c r="F540" s="3">
        <v>67</v>
      </c>
      <c r="G540" s="3">
        <f t="shared" si="25"/>
        <v>44</v>
      </c>
      <c r="H540" s="3">
        <f t="shared" si="24"/>
        <v>8.2933962977481244</v>
      </c>
      <c r="I540" s="3">
        <f t="shared" si="26"/>
        <v>1274.9615479496674</v>
      </c>
    </row>
    <row r="541" spans="2:9">
      <c r="B541" s="3">
        <v>538</v>
      </c>
      <c r="C541" s="3">
        <v>16</v>
      </c>
      <c r="D541" s="3">
        <v>11</v>
      </c>
      <c r="E541" s="3">
        <v>105</v>
      </c>
      <c r="F541" s="3">
        <v>100</v>
      </c>
      <c r="G541" s="3">
        <f t="shared" si="25"/>
        <v>5</v>
      </c>
      <c r="H541" s="3">
        <f t="shared" si="24"/>
        <v>2.5793150826728821</v>
      </c>
      <c r="I541" s="3">
        <f t="shared" si="26"/>
        <v>5.8597154689749953</v>
      </c>
    </row>
    <row r="542" spans="2:9">
      <c r="B542" s="3">
        <v>539</v>
      </c>
      <c r="C542" s="3">
        <v>7</v>
      </c>
      <c r="D542" s="3">
        <v>24</v>
      </c>
      <c r="E542" s="3">
        <v>107</v>
      </c>
      <c r="F542" s="3">
        <v>112</v>
      </c>
      <c r="G542" s="3">
        <f t="shared" si="25"/>
        <v>-5</v>
      </c>
      <c r="H542" s="3">
        <f t="shared" si="24"/>
        <v>-9.338601706913602</v>
      </c>
      <c r="I542" s="3">
        <f t="shared" si="26"/>
        <v>18.82346477123362</v>
      </c>
    </row>
    <row r="543" spans="2:9">
      <c r="B543" s="3">
        <v>540</v>
      </c>
      <c r="C543" s="3">
        <v>28</v>
      </c>
      <c r="D543" s="3">
        <v>26</v>
      </c>
      <c r="E543" s="3">
        <v>95</v>
      </c>
      <c r="F543" s="3">
        <v>80</v>
      </c>
      <c r="G543" s="3">
        <f t="shared" si="25"/>
        <v>15</v>
      </c>
      <c r="H543" s="3">
        <f t="shared" si="24"/>
        <v>1.900464196557313</v>
      </c>
      <c r="I543" s="3">
        <f t="shared" si="26"/>
        <v>171.59783826567687</v>
      </c>
    </row>
    <row r="544" spans="2:9">
      <c r="B544" s="3">
        <v>541</v>
      </c>
      <c r="C544" s="3">
        <v>22</v>
      </c>
      <c r="D544" s="3">
        <v>23</v>
      </c>
      <c r="E544" s="3">
        <v>99</v>
      </c>
      <c r="F544" s="3">
        <v>108</v>
      </c>
      <c r="G544" s="3">
        <f t="shared" si="25"/>
        <v>-9</v>
      </c>
      <c r="H544" s="3">
        <f t="shared" si="24"/>
        <v>-0.14968646352955739</v>
      </c>
      <c r="I544" s="3">
        <f t="shared" si="26"/>
        <v>78.328049693831957</v>
      </c>
    </row>
    <row r="545" spans="2:9">
      <c r="B545" s="3">
        <v>542</v>
      </c>
      <c r="C545" s="3">
        <v>9</v>
      </c>
      <c r="D545" s="3">
        <v>5</v>
      </c>
      <c r="E545" s="3">
        <v>117</v>
      </c>
      <c r="F545" s="3">
        <v>88</v>
      </c>
      <c r="G545" s="3">
        <f t="shared" si="25"/>
        <v>29</v>
      </c>
      <c r="H545" s="3">
        <f t="shared" si="24"/>
        <v>2.0942112958744947</v>
      </c>
      <c r="I545" s="3">
        <f t="shared" si="26"/>
        <v>723.92146579104769</v>
      </c>
    </row>
    <row r="546" spans="2:9">
      <c r="B546" s="3">
        <v>543</v>
      </c>
      <c r="C546" s="3">
        <v>13</v>
      </c>
      <c r="D546" s="3">
        <v>15</v>
      </c>
      <c r="E546" s="3">
        <v>96</v>
      </c>
      <c r="F546" s="3">
        <v>102</v>
      </c>
      <c r="G546" s="3">
        <f t="shared" si="25"/>
        <v>-6</v>
      </c>
      <c r="H546" s="3">
        <f t="shared" si="24"/>
        <v>12.749209291112576</v>
      </c>
      <c r="I546" s="3">
        <f t="shared" si="26"/>
        <v>351.5328490419422</v>
      </c>
    </row>
    <row r="547" spans="2:9">
      <c r="B547" s="3">
        <v>544</v>
      </c>
      <c r="C547" s="3">
        <v>3</v>
      </c>
      <c r="D547" s="3">
        <v>21</v>
      </c>
      <c r="E547" s="3">
        <v>88</v>
      </c>
      <c r="F547" s="3">
        <v>93</v>
      </c>
      <c r="G547" s="3">
        <f t="shared" si="25"/>
        <v>-5</v>
      </c>
      <c r="H547" s="3">
        <f t="shared" si="24"/>
        <v>3.2368529180004577</v>
      </c>
      <c r="I547" s="3">
        <f t="shared" si="26"/>
        <v>67.845745992772663</v>
      </c>
    </row>
    <row r="548" spans="2:9">
      <c r="B548" s="3">
        <v>545</v>
      </c>
      <c r="C548" s="3">
        <v>1</v>
      </c>
      <c r="D548" s="3">
        <v>4</v>
      </c>
      <c r="E548" s="3">
        <v>91</v>
      </c>
      <c r="F548" s="3">
        <v>94</v>
      </c>
      <c r="G548" s="3">
        <f t="shared" si="25"/>
        <v>-3</v>
      </c>
      <c r="H548" s="3">
        <f t="shared" si="24"/>
        <v>7.46010030831013</v>
      </c>
      <c r="I548" s="3">
        <f t="shared" si="26"/>
        <v>109.41369845990968</v>
      </c>
    </row>
    <row r="549" spans="2:9">
      <c r="B549" s="3">
        <v>546</v>
      </c>
      <c r="C549" s="3">
        <v>14</v>
      </c>
      <c r="D549" s="3">
        <v>6</v>
      </c>
      <c r="E549" s="3">
        <v>97</v>
      </c>
      <c r="F549" s="3">
        <v>108</v>
      </c>
      <c r="G549" s="3">
        <f t="shared" si="25"/>
        <v>-11</v>
      </c>
      <c r="H549" s="3">
        <f t="shared" si="24"/>
        <v>-7.946593235480659</v>
      </c>
      <c r="I549" s="3">
        <f t="shared" si="26"/>
        <v>9.3232928696124713</v>
      </c>
    </row>
    <row r="550" spans="2:9">
      <c r="B550" s="3">
        <v>547</v>
      </c>
      <c r="C550" s="3">
        <v>25</v>
      </c>
      <c r="D550" s="3">
        <v>28</v>
      </c>
      <c r="E550" s="3">
        <v>102</v>
      </c>
      <c r="F550" s="3">
        <v>98</v>
      </c>
      <c r="G550" s="3">
        <f t="shared" si="25"/>
        <v>4</v>
      </c>
      <c r="H550" s="3">
        <f t="shared" si="24"/>
        <v>8.3905702109032951</v>
      </c>
      <c r="I550" s="3">
        <f t="shared" si="26"/>
        <v>19.277106776871406</v>
      </c>
    </row>
    <row r="551" spans="2:9">
      <c r="B551" s="3">
        <v>548</v>
      </c>
      <c r="C551" s="3">
        <v>23</v>
      </c>
      <c r="D551" s="3">
        <v>15</v>
      </c>
      <c r="E551" s="3">
        <v>90</v>
      </c>
      <c r="F551" s="3">
        <v>92</v>
      </c>
      <c r="G551" s="3">
        <f t="shared" si="25"/>
        <v>-2</v>
      </c>
      <c r="H551" s="3">
        <f t="shared" si="24"/>
        <v>8.4230414421559558</v>
      </c>
      <c r="I551" s="3">
        <f t="shared" si="26"/>
        <v>108.6397929049005</v>
      </c>
    </row>
    <row r="552" spans="2:9">
      <c r="B552" s="3">
        <v>549</v>
      </c>
      <c r="C552" s="3">
        <v>11</v>
      </c>
      <c r="D552" s="3">
        <v>8</v>
      </c>
      <c r="E552" s="3">
        <v>93</v>
      </c>
      <c r="F552" s="3">
        <v>96</v>
      </c>
      <c r="G552" s="3">
        <f t="shared" si="25"/>
        <v>-3</v>
      </c>
      <c r="H552" s="3">
        <f t="shared" si="24"/>
        <v>2.0315489086795235</v>
      </c>
      <c r="I552" s="3">
        <f t="shared" si="26"/>
        <v>25.316484420434104</v>
      </c>
    </row>
    <row r="553" spans="2:9">
      <c r="B553" s="3">
        <v>550</v>
      </c>
      <c r="C553" s="3">
        <v>27</v>
      </c>
      <c r="D553" s="3">
        <v>18</v>
      </c>
      <c r="E553" s="3">
        <v>89</v>
      </c>
      <c r="F553" s="3">
        <v>77</v>
      </c>
      <c r="G553" s="3">
        <f t="shared" si="25"/>
        <v>12</v>
      </c>
      <c r="H553" s="3">
        <f t="shared" si="24"/>
        <v>-0.70708481800909695</v>
      </c>
      <c r="I553" s="3">
        <f t="shared" si="26"/>
        <v>161.47000457207727</v>
      </c>
    </row>
    <row r="554" spans="2:9">
      <c r="B554" s="3">
        <v>551</v>
      </c>
      <c r="C554" s="3">
        <v>2</v>
      </c>
      <c r="D554" s="3">
        <v>10</v>
      </c>
      <c r="E554" s="3">
        <v>101</v>
      </c>
      <c r="F554" s="3">
        <v>104</v>
      </c>
      <c r="G554" s="3">
        <f t="shared" si="25"/>
        <v>-3</v>
      </c>
      <c r="H554" s="3">
        <f t="shared" si="24"/>
        <v>9.8675797368917628</v>
      </c>
      <c r="I554" s="3">
        <f t="shared" si="26"/>
        <v>165.57460828526749</v>
      </c>
    </row>
    <row r="555" spans="2:9">
      <c r="B555" s="3">
        <v>552</v>
      </c>
      <c r="C555" s="3">
        <v>16</v>
      </c>
      <c r="D555" s="3">
        <v>20</v>
      </c>
      <c r="E555" s="3">
        <v>115</v>
      </c>
      <c r="F555" s="3">
        <v>110</v>
      </c>
      <c r="G555" s="3">
        <f t="shared" si="25"/>
        <v>5</v>
      </c>
      <c r="H555" s="3">
        <f t="shared" si="24"/>
        <v>1.7319660087399753</v>
      </c>
      <c r="I555" s="3">
        <f t="shared" si="26"/>
        <v>10.680046168030927</v>
      </c>
    </row>
    <row r="556" spans="2:9">
      <c r="B556" s="3">
        <v>553</v>
      </c>
      <c r="C556" s="3">
        <v>7</v>
      </c>
      <c r="D556" s="3">
        <v>26</v>
      </c>
      <c r="E556" s="3">
        <v>96</v>
      </c>
      <c r="F556" s="3">
        <v>90</v>
      </c>
      <c r="G556" s="3">
        <f t="shared" si="25"/>
        <v>6</v>
      </c>
      <c r="H556" s="3">
        <f t="shared" si="24"/>
        <v>-4.730326905141208</v>
      </c>
      <c r="I556" s="3">
        <f t="shared" si="26"/>
        <v>115.1399154911973</v>
      </c>
    </row>
    <row r="557" spans="2:9">
      <c r="B557" s="3">
        <v>554</v>
      </c>
      <c r="C557" s="3">
        <v>22</v>
      </c>
      <c r="D557" s="3">
        <v>17</v>
      </c>
      <c r="E557" s="3">
        <v>103</v>
      </c>
      <c r="F557" s="3">
        <v>100</v>
      </c>
      <c r="G557" s="3">
        <f t="shared" si="25"/>
        <v>3</v>
      </c>
      <c r="H557" s="3">
        <f t="shared" si="24"/>
        <v>-0.22931101834006951</v>
      </c>
      <c r="I557" s="3">
        <f t="shared" si="26"/>
        <v>10.428449653172576</v>
      </c>
    </row>
    <row r="558" spans="2:9">
      <c r="B558" s="3">
        <v>555</v>
      </c>
      <c r="C558" s="3">
        <v>24</v>
      </c>
      <c r="D558" s="3">
        <v>9</v>
      </c>
      <c r="E558" s="3">
        <v>121</v>
      </c>
      <c r="F558" s="3">
        <v>97</v>
      </c>
      <c r="G558" s="3">
        <f t="shared" si="25"/>
        <v>24</v>
      </c>
      <c r="H558" s="3">
        <f t="shared" si="24"/>
        <v>15.651613022468116</v>
      </c>
      <c r="I558" s="3">
        <f t="shared" si="26"/>
        <v>69.695565126623947</v>
      </c>
    </row>
    <row r="559" spans="2:9">
      <c r="B559" s="3">
        <v>556</v>
      </c>
      <c r="C559" s="3">
        <v>12</v>
      </c>
      <c r="D559" s="3">
        <v>5</v>
      </c>
      <c r="E559" s="3">
        <v>109</v>
      </c>
      <c r="F559" s="3">
        <v>103</v>
      </c>
      <c r="G559" s="3">
        <f t="shared" si="25"/>
        <v>6</v>
      </c>
      <c r="H559" s="3">
        <f t="shared" si="24"/>
        <v>6.8035160634437819</v>
      </c>
      <c r="I559" s="3">
        <f t="shared" si="26"/>
        <v>0.64563806421219172</v>
      </c>
    </row>
    <row r="560" spans="2:9">
      <c r="B560" s="3">
        <v>557</v>
      </c>
      <c r="C560" s="3">
        <v>21</v>
      </c>
      <c r="D560" s="3">
        <v>19</v>
      </c>
      <c r="E560" s="3">
        <v>97</v>
      </c>
      <c r="F560" s="3">
        <v>89</v>
      </c>
      <c r="G560" s="3">
        <f t="shared" si="25"/>
        <v>8</v>
      </c>
      <c r="H560" s="3">
        <f t="shared" si="24"/>
        <v>8.3832121832061013</v>
      </c>
      <c r="I560" s="3">
        <f t="shared" si="26"/>
        <v>0.14685157735758653</v>
      </c>
    </row>
    <row r="561" spans="2:9">
      <c r="B561" s="3">
        <v>558</v>
      </c>
      <c r="C561" s="3">
        <v>1</v>
      </c>
      <c r="D561" s="3">
        <v>16</v>
      </c>
      <c r="E561" s="3">
        <v>107</v>
      </c>
      <c r="F561" s="3">
        <v>116</v>
      </c>
      <c r="G561" s="3">
        <f t="shared" si="25"/>
        <v>-9</v>
      </c>
      <c r="H561" s="3">
        <f t="shared" si="24"/>
        <v>-0.44130361085300973</v>
      </c>
      <c r="I561" s="3">
        <f t="shared" si="26"/>
        <v>73.251283881597715</v>
      </c>
    </row>
    <row r="562" spans="2:9">
      <c r="B562" s="3">
        <v>559</v>
      </c>
      <c r="C562" s="3">
        <v>8</v>
      </c>
      <c r="D562" s="3">
        <v>2</v>
      </c>
      <c r="E562" s="3">
        <v>94</v>
      </c>
      <c r="F562" s="3">
        <v>91</v>
      </c>
      <c r="G562" s="3">
        <f t="shared" si="25"/>
        <v>3</v>
      </c>
      <c r="H562" s="3">
        <f t="shared" si="24"/>
        <v>2.6160562515961687</v>
      </c>
      <c r="I562" s="3">
        <f t="shared" si="26"/>
        <v>0.14741280193838449</v>
      </c>
    </row>
    <row r="563" spans="2:9">
      <c r="B563" s="3">
        <v>560</v>
      </c>
      <c r="C563" s="3">
        <v>3</v>
      </c>
      <c r="D563" s="3">
        <v>27</v>
      </c>
      <c r="E563" s="3">
        <v>89</v>
      </c>
      <c r="F563" s="3">
        <v>91</v>
      </c>
      <c r="G563" s="3">
        <f t="shared" si="25"/>
        <v>-2</v>
      </c>
      <c r="H563" s="3">
        <f t="shared" si="24"/>
        <v>4.8185189728533429</v>
      </c>
      <c r="I563" s="3">
        <f t="shared" si="26"/>
        <v>46.492200983161005</v>
      </c>
    </row>
    <row r="564" spans="2:9">
      <c r="B564" s="3">
        <v>561</v>
      </c>
      <c r="C564" s="3">
        <v>18</v>
      </c>
      <c r="D564" s="3">
        <v>10</v>
      </c>
      <c r="E564" s="3">
        <v>99</v>
      </c>
      <c r="F564" s="3">
        <v>90</v>
      </c>
      <c r="G564" s="3">
        <f t="shared" si="25"/>
        <v>9</v>
      </c>
      <c r="H564" s="3">
        <f t="shared" si="24"/>
        <v>11.004642389225413</v>
      </c>
      <c r="I564" s="3">
        <f t="shared" si="26"/>
        <v>4.0185911086793737</v>
      </c>
    </row>
    <row r="565" spans="2:9">
      <c r="B565" s="3">
        <v>562</v>
      </c>
      <c r="C565" s="3">
        <v>15</v>
      </c>
      <c r="D565" s="3">
        <v>11</v>
      </c>
      <c r="E565" s="3">
        <v>100</v>
      </c>
      <c r="F565" s="3">
        <v>88</v>
      </c>
      <c r="G565" s="3">
        <f t="shared" si="25"/>
        <v>12</v>
      </c>
      <c r="H565" s="3">
        <f t="shared" si="24"/>
        <v>1.3481706935319102</v>
      </c>
      <c r="I565" s="3">
        <f t="shared" si="26"/>
        <v>113.46146757413246</v>
      </c>
    </row>
    <row r="566" spans="2:9">
      <c r="B566" s="3">
        <v>563</v>
      </c>
      <c r="C566" s="3">
        <v>25</v>
      </c>
      <c r="D566" s="3">
        <v>13</v>
      </c>
      <c r="E566" s="3">
        <v>81</v>
      </c>
      <c r="F566" s="3">
        <v>98</v>
      </c>
      <c r="G566" s="3">
        <f t="shared" si="25"/>
        <v>-17</v>
      </c>
      <c r="H566" s="3">
        <f t="shared" si="24"/>
        <v>2.2959756140748393</v>
      </c>
      <c r="I566" s="3">
        <f t="shared" si="26"/>
        <v>372.33467489897095</v>
      </c>
    </row>
    <row r="567" spans="2:9">
      <c r="B567" s="3">
        <v>564</v>
      </c>
      <c r="C567" s="3">
        <v>4</v>
      </c>
      <c r="D567" s="3">
        <v>29</v>
      </c>
      <c r="E567" s="3">
        <v>69</v>
      </c>
      <c r="F567" s="3">
        <v>77</v>
      </c>
      <c r="G567" s="3">
        <f t="shared" si="25"/>
        <v>-8</v>
      </c>
      <c r="H567" s="3">
        <f t="shared" si="24"/>
        <v>-3.5806903865430577</v>
      </c>
      <c r="I567" s="3">
        <f t="shared" si="26"/>
        <v>19.530297459592948</v>
      </c>
    </row>
    <row r="568" spans="2:9">
      <c r="B568" s="3">
        <v>565</v>
      </c>
      <c r="C568" s="3">
        <v>6</v>
      </c>
      <c r="D568" s="3">
        <v>28</v>
      </c>
      <c r="E568" s="3">
        <v>106</v>
      </c>
      <c r="F568" s="3">
        <v>103</v>
      </c>
      <c r="G568" s="3">
        <f t="shared" si="25"/>
        <v>3</v>
      </c>
      <c r="H568" s="3">
        <f t="shared" si="24"/>
        <v>6.4776502380447321</v>
      </c>
      <c r="I568" s="3">
        <f t="shared" si="26"/>
        <v>12.094051178172581</v>
      </c>
    </row>
    <row r="569" spans="2:9">
      <c r="B569" s="3">
        <v>566</v>
      </c>
      <c r="C569" s="3">
        <v>14</v>
      </c>
      <c r="D569" s="3">
        <v>20</v>
      </c>
      <c r="E569" s="3">
        <v>103</v>
      </c>
      <c r="F569" s="3">
        <v>119</v>
      </c>
      <c r="G569" s="3">
        <f t="shared" si="25"/>
        <v>-16</v>
      </c>
      <c r="H569" s="3">
        <f t="shared" si="24"/>
        <v>-4.3760470392957673</v>
      </c>
      <c r="I569" s="3">
        <f t="shared" si="26"/>
        <v>135.11628243266472</v>
      </c>
    </row>
    <row r="570" spans="2:9">
      <c r="B570" s="3">
        <v>567</v>
      </c>
      <c r="C570" s="3">
        <v>23</v>
      </c>
      <c r="D570" s="3">
        <v>12</v>
      </c>
      <c r="E570" s="3">
        <v>113</v>
      </c>
      <c r="F570" s="3">
        <v>93</v>
      </c>
      <c r="G570" s="3">
        <f t="shared" si="25"/>
        <v>20</v>
      </c>
      <c r="H570" s="3">
        <f t="shared" si="24"/>
        <v>6.6487442789745934</v>
      </c>
      <c r="I570" s="3">
        <f t="shared" si="26"/>
        <v>178.25602932821366</v>
      </c>
    </row>
    <row r="571" spans="2:9">
      <c r="B571" s="3">
        <v>568</v>
      </c>
      <c r="C571" s="3">
        <v>26</v>
      </c>
      <c r="D571" s="3">
        <v>7</v>
      </c>
      <c r="E571" s="3">
        <v>104</v>
      </c>
      <c r="F571" s="3">
        <v>77</v>
      </c>
      <c r="G571" s="3">
        <f t="shared" si="25"/>
        <v>27</v>
      </c>
      <c r="H571" s="3">
        <f t="shared" si="24"/>
        <v>11.438687142303184</v>
      </c>
      <c r="I571" s="3">
        <f t="shared" si="26"/>
        <v>242.15445785512023</v>
      </c>
    </row>
    <row r="572" spans="2:9">
      <c r="B572" s="3">
        <v>569</v>
      </c>
      <c r="C572" s="3">
        <v>9</v>
      </c>
      <c r="D572" s="3">
        <v>17</v>
      </c>
      <c r="E572" s="3">
        <v>102</v>
      </c>
      <c r="F572" s="3">
        <v>105</v>
      </c>
      <c r="G572" s="3">
        <f t="shared" si="25"/>
        <v>-3</v>
      </c>
      <c r="H572" s="3">
        <f t="shared" si="24"/>
        <v>-4.7293133641924152</v>
      </c>
      <c r="I572" s="3">
        <f t="shared" si="26"/>
        <v>2.9905247115744888</v>
      </c>
    </row>
    <row r="573" spans="2:9">
      <c r="B573" s="3">
        <v>570</v>
      </c>
      <c r="C573" s="3">
        <v>19</v>
      </c>
      <c r="D573" s="3">
        <v>3</v>
      </c>
      <c r="E573" s="3">
        <v>68</v>
      </c>
      <c r="F573" s="3">
        <v>111</v>
      </c>
      <c r="G573" s="3">
        <f t="shared" si="25"/>
        <v>-43</v>
      </c>
      <c r="H573" s="3">
        <f t="shared" si="24"/>
        <v>-1.5575247454635932</v>
      </c>
      <c r="I573" s="3">
        <f t="shared" si="26"/>
        <v>1717.4787552228622</v>
      </c>
    </row>
    <row r="574" spans="2:9">
      <c r="B574" s="3">
        <v>571</v>
      </c>
      <c r="C574" s="3">
        <v>1</v>
      </c>
      <c r="D574" s="3">
        <v>10</v>
      </c>
      <c r="E574" s="3">
        <v>95</v>
      </c>
      <c r="F574" s="3">
        <v>91</v>
      </c>
      <c r="G574" s="3">
        <f t="shared" si="25"/>
        <v>4</v>
      </c>
      <c r="H574" s="3">
        <f t="shared" si="24"/>
        <v>3.2364758946633727</v>
      </c>
      <c r="I574" s="3">
        <f t="shared" si="26"/>
        <v>0.58296905943009714</v>
      </c>
    </row>
    <row r="575" spans="2:9">
      <c r="B575" s="3">
        <v>572</v>
      </c>
      <c r="C575" s="3">
        <v>21</v>
      </c>
      <c r="D575" s="3">
        <v>26</v>
      </c>
      <c r="E575" s="3">
        <v>98</v>
      </c>
      <c r="F575" s="3">
        <v>109</v>
      </c>
      <c r="G575" s="3">
        <f t="shared" si="25"/>
        <v>-11</v>
      </c>
      <c r="H575" s="3">
        <f t="shared" si="24"/>
        <v>1.3242578933859948</v>
      </c>
      <c r="I575" s="3">
        <f t="shared" si="26"/>
        <v>151.88733262268698</v>
      </c>
    </row>
    <row r="576" spans="2:9">
      <c r="B576" s="3">
        <v>573</v>
      </c>
      <c r="C576" s="3">
        <v>8</v>
      </c>
      <c r="D576" s="3">
        <v>16</v>
      </c>
      <c r="E576" s="3">
        <v>79</v>
      </c>
      <c r="F576" s="3">
        <v>97</v>
      </c>
      <c r="G576" s="3">
        <f t="shared" si="25"/>
        <v>-18</v>
      </c>
      <c r="H576" s="3">
        <f t="shared" si="24"/>
        <v>5.4516763643905595</v>
      </c>
      <c r="I576" s="3">
        <f t="shared" si="26"/>
        <v>549.98112430011474</v>
      </c>
    </row>
    <row r="577" spans="2:9">
      <c r="B577" s="3">
        <v>574</v>
      </c>
      <c r="C577" s="3">
        <v>5</v>
      </c>
      <c r="D577" s="3">
        <v>15</v>
      </c>
      <c r="E577" s="3">
        <v>93</v>
      </c>
      <c r="F577" s="3">
        <v>95</v>
      </c>
      <c r="G577" s="3">
        <f t="shared" si="25"/>
        <v>-2</v>
      </c>
      <c r="H577" s="3">
        <f t="shared" si="24"/>
        <v>1.679141336899558</v>
      </c>
      <c r="I577" s="3">
        <f t="shared" si="26"/>
        <v>13.536080976883067</v>
      </c>
    </row>
    <row r="578" spans="2:9">
      <c r="B578" s="3">
        <v>575</v>
      </c>
      <c r="C578" s="3">
        <v>2</v>
      </c>
      <c r="D578" s="3">
        <v>27</v>
      </c>
      <c r="E578" s="3">
        <v>106</v>
      </c>
      <c r="F578" s="3">
        <v>97</v>
      </c>
      <c r="G578" s="3">
        <f t="shared" si="25"/>
        <v>9</v>
      </c>
      <c r="H578" s="3">
        <f t="shared" si="24"/>
        <v>6.2783824028374227</v>
      </c>
      <c r="I578" s="3">
        <f t="shared" si="26"/>
        <v>7.4072023451850013</v>
      </c>
    </row>
    <row r="579" spans="2:9">
      <c r="B579" s="3">
        <v>576</v>
      </c>
      <c r="C579" s="3">
        <v>6</v>
      </c>
      <c r="D579" s="3">
        <v>18</v>
      </c>
      <c r="E579" s="3">
        <v>113</v>
      </c>
      <c r="F579" s="3">
        <v>105</v>
      </c>
      <c r="G579" s="3">
        <f t="shared" si="25"/>
        <v>8</v>
      </c>
      <c r="H579" s="3">
        <f t="shared" si="24"/>
        <v>4.5742576594788513</v>
      </c>
      <c r="I579" s="3">
        <f t="shared" si="26"/>
        <v>11.735710583639317</v>
      </c>
    </row>
    <row r="580" spans="2:9">
      <c r="B580" s="3">
        <v>577</v>
      </c>
      <c r="C580" s="3">
        <v>4</v>
      </c>
      <c r="D580" s="3">
        <v>11</v>
      </c>
      <c r="E580" s="3">
        <v>81</v>
      </c>
      <c r="F580" s="3">
        <v>93</v>
      </c>
      <c r="G580" s="3">
        <f t="shared" si="25"/>
        <v>-12</v>
      </c>
      <c r="H580" s="3">
        <f t="shared" ref="H580:H643" si="27">home_edge+VLOOKUP(C580,lookup,3)-VLOOKUP(D580,lookup,3)</f>
        <v>-5.3220888364902583</v>
      </c>
      <c r="I580" s="3">
        <f t="shared" si="26"/>
        <v>44.594497507728029</v>
      </c>
    </row>
    <row r="581" spans="2:9">
      <c r="B581" s="3">
        <v>578</v>
      </c>
      <c r="C581" s="3">
        <v>17</v>
      </c>
      <c r="D581" s="3">
        <v>29</v>
      </c>
      <c r="E581" s="3">
        <v>105</v>
      </c>
      <c r="F581" s="3">
        <v>101</v>
      </c>
      <c r="G581" s="3">
        <f t="shared" ref="G581:G644" si="28">E581-F581</f>
        <v>4</v>
      </c>
      <c r="H581" s="3">
        <f t="shared" si="27"/>
        <v>8.2380550218645894</v>
      </c>
      <c r="I581" s="3">
        <f t="shared" ref="I581:I644" si="29">(G581-H581)^2</f>
        <v>17.961110368351665</v>
      </c>
    </row>
    <row r="582" spans="2:9">
      <c r="B582" s="3">
        <v>579</v>
      </c>
      <c r="C582" s="3">
        <v>9</v>
      </c>
      <c r="D582" s="3">
        <v>28</v>
      </c>
      <c r="E582" s="3">
        <v>99</v>
      </c>
      <c r="F582" s="3">
        <v>101</v>
      </c>
      <c r="G582" s="3">
        <f t="shared" si="28"/>
        <v>-2</v>
      </c>
      <c r="H582" s="3">
        <f t="shared" si="27"/>
        <v>-2.8812620615100686</v>
      </c>
      <c r="I582" s="3">
        <f t="shared" si="29"/>
        <v>0.77662282105697589</v>
      </c>
    </row>
    <row r="583" spans="2:9">
      <c r="B583" s="3">
        <v>580</v>
      </c>
      <c r="C583" s="3">
        <v>24</v>
      </c>
      <c r="D583" s="3">
        <v>14</v>
      </c>
      <c r="E583" s="3">
        <v>112</v>
      </c>
      <c r="F583" s="3">
        <v>98</v>
      </c>
      <c r="G583" s="3">
        <f t="shared" si="28"/>
        <v>14</v>
      </c>
      <c r="H583" s="3">
        <f t="shared" si="27"/>
        <v>17.593474076974964</v>
      </c>
      <c r="I583" s="3">
        <f t="shared" si="29"/>
        <v>12.913055941891068</v>
      </c>
    </row>
    <row r="584" spans="2:9">
      <c r="B584" s="3">
        <v>581</v>
      </c>
      <c r="C584" s="3">
        <v>12</v>
      </c>
      <c r="D584" s="3">
        <v>7</v>
      </c>
      <c r="E584" s="3">
        <v>102</v>
      </c>
      <c r="F584" s="3">
        <v>89</v>
      </c>
      <c r="G584" s="3">
        <f t="shared" si="28"/>
        <v>13</v>
      </c>
      <c r="H584" s="3">
        <f t="shared" si="27"/>
        <v>8.4588338077577383</v>
      </c>
      <c r="I584" s="3">
        <f t="shared" si="29"/>
        <v>20.622190385564082</v>
      </c>
    </row>
    <row r="585" spans="2:9">
      <c r="B585" s="3">
        <v>582</v>
      </c>
      <c r="C585" s="3">
        <v>29</v>
      </c>
      <c r="D585" s="3">
        <v>21</v>
      </c>
      <c r="E585" s="3">
        <v>84</v>
      </c>
      <c r="F585" s="3">
        <v>91</v>
      </c>
      <c r="G585" s="3">
        <f t="shared" si="28"/>
        <v>-7</v>
      </c>
      <c r="H585" s="3">
        <f t="shared" si="27"/>
        <v>0.89456282115105212</v>
      </c>
      <c r="I585" s="3">
        <f t="shared" si="29"/>
        <v>62.324122137100453</v>
      </c>
    </row>
    <row r="586" spans="2:9">
      <c r="B586" s="3">
        <v>583</v>
      </c>
      <c r="C586" s="3">
        <v>20</v>
      </c>
      <c r="D586" s="3">
        <v>1</v>
      </c>
      <c r="E586" s="3">
        <v>100</v>
      </c>
      <c r="F586" s="3">
        <v>86</v>
      </c>
      <c r="G586" s="3">
        <f t="shared" si="28"/>
        <v>14</v>
      </c>
      <c r="H586" s="3">
        <f t="shared" si="27"/>
        <v>8.7718779578559989</v>
      </c>
      <c r="I586" s="3">
        <f t="shared" si="29"/>
        <v>27.33326008755196</v>
      </c>
    </row>
    <row r="587" spans="2:9">
      <c r="B587" s="3">
        <v>584</v>
      </c>
      <c r="C587" s="3">
        <v>15</v>
      </c>
      <c r="D587" s="3">
        <v>4</v>
      </c>
      <c r="E587" s="3">
        <v>92</v>
      </c>
      <c r="F587" s="3">
        <v>79</v>
      </c>
      <c r="G587" s="3">
        <f t="shared" si="28"/>
        <v>13</v>
      </c>
      <c r="H587" s="3">
        <f t="shared" si="27"/>
        <v>10.024439648603156</v>
      </c>
      <c r="I587" s="3">
        <f t="shared" si="29"/>
        <v>8.8539594048049093</v>
      </c>
    </row>
    <row r="588" spans="2:9">
      <c r="B588" s="3">
        <v>585</v>
      </c>
      <c r="C588" s="3">
        <v>16</v>
      </c>
      <c r="D588" s="3">
        <v>22</v>
      </c>
      <c r="E588" s="3">
        <v>81</v>
      </c>
      <c r="F588" s="3">
        <v>92</v>
      </c>
      <c r="G588" s="3">
        <f t="shared" si="28"/>
        <v>-11</v>
      </c>
      <c r="H588" s="3">
        <f t="shared" si="27"/>
        <v>3.020329766257539</v>
      </c>
      <c r="I588" s="3">
        <f t="shared" si="29"/>
        <v>196.56964675460719</v>
      </c>
    </row>
    <row r="589" spans="2:9">
      <c r="B589" s="3">
        <v>586</v>
      </c>
      <c r="C589" s="3">
        <v>10</v>
      </c>
      <c r="D589" s="3">
        <v>6</v>
      </c>
      <c r="E589" s="3">
        <v>107</v>
      </c>
      <c r="F589" s="3">
        <v>113</v>
      </c>
      <c r="G589" s="3">
        <f t="shared" si="28"/>
        <v>-6</v>
      </c>
      <c r="H589" s="3">
        <f t="shared" si="27"/>
        <v>-5.5163596929612986</v>
      </c>
      <c r="I589" s="3">
        <f t="shared" si="29"/>
        <v>0.2339079465924894</v>
      </c>
    </row>
    <row r="590" spans="2:9">
      <c r="B590" s="3">
        <v>587</v>
      </c>
      <c r="C590" s="3">
        <v>25</v>
      </c>
      <c r="D590" s="3">
        <v>18</v>
      </c>
      <c r="E590" s="3">
        <v>86</v>
      </c>
      <c r="F590" s="3">
        <v>92</v>
      </c>
      <c r="G590" s="3">
        <f t="shared" si="28"/>
        <v>-6</v>
      </c>
      <c r="H590" s="3">
        <f t="shared" si="27"/>
        <v>6.4871776323374135</v>
      </c>
      <c r="I590" s="3">
        <f t="shared" si="29"/>
        <v>155.9296052215478</v>
      </c>
    </row>
    <row r="591" spans="2:9">
      <c r="B591" s="3">
        <v>588</v>
      </c>
      <c r="C591" s="3">
        <v>23</v>
      </c>
      <c r="D591" s="3">
        <v>24</v>
      </c>
      <c r="E591" s="3">
        <v>116</v>
      </c>
      <c r="F591" s="3">
        <v>110</v>
      </c>
      <c r="G591" s="3">
        <f t="shared" si="28"/>
        <v>6</v>
      </c>
      <c r="H591" s="3">
        <f t="shared" si="27"/>
        <v>-0.93938385734324736</v>
      </c>
      <c r="I591" s="3">
        <f t="shared" si="29"/>
        <v>48.155048319556045</v>
      </c>
    </row>
    <row r="592" spans="2:9">
      <c r="B592" s="3">
        <v>589</v>
      </c>
      <c r="C592" s="3">
        <v>13</v>
      </c>
      <c r="D592" s="3">
        <v>7</v>
      </c>
      <c r="E592" s="3">
        <v>91</v>
      </c>
      <c r="F592" s="3">
        <v>107</v>
      </c>
      <c r="G592" s="3">
        <f t="shared" si="28"/>
        <v>-16</v>
      </c>
      <c r="H592" s="3">
        <f t="shared" si="27"/>
        <v>16.079565817107962</v>
      </c>
      <c r="I592" s="3">
        <f t="shared" si="29"/>
        <v>1029.0985430141616</v>
      </c>
    </row>
    <row r="593" spans="2:9">
      <c r="B593" s="3">
        <v>590</v>
      </c>
      <c r="C593" s="3">
        <v>3</v>
      </c>
      <c r="D593" s="3">
        <v>26</v>
      </c>
      <c r="E593" s="3">
        <v>111</v>
      </c>
      <c r="F593" s="3">
        <v>101</v>
      </c>
      <c r="G593" s="3">
        <f t="shared" si="28"/>
        <v>10</v>
      </c>
      <c r="H593" s="3">
        <f t="shared" si="27"/>
        <v>1.2069306928054635</v>
      </c>
      <c r="I593" s="3">
        <f t="shared" si="29"/>
        <v>77.318067841126592</v>
      </c>
    </row>
    <row r="594" spans="2:9">
      <c r="B594" s="3">
        <v>591</v>
      </c>
      <c r="C594" s="3">
        <v>2</v>
      </c>
      <c r="D594" s="3">
        <v>11</v>
      </c>
      <c r="E594" s="3">
        <v>98</v>
      </c>
      <c r="F594" s="3">
        <v>94</v>
      </c>
      <c r="G594" s="3">
        <f t="shared" si="28"/>
        <v>4</v>
      </c>
      <c r="H594" s="3">
        <f t="shared" si="27"/>
        <v>5.4149351954672733</v>
      </c>
      <c r="I594" s="3">
        <f t="shared" si="29"/>
        <v>2.0020416073720111</v>
      </c>
    </row>
    <row r="595" spans="2:9">
      <c r="B595" s="3">
        <v>592</v>
      </c>
      <c r="C595" s="3">
        <v>8</v>
      </c>
      <c r="D595" s="3">
        <v>17</v>
      </c>
      <c r="E595" s="3">
        <v>104</v>
      </c>
      <c r="F595" s="3">
        <v>83</v>
      </c>
      <c r="G595" s="3">
        <f t="shared" si="28"/>
        <v>21</v>
      </c>
      <c r="H595" s="3">
        <f t="shared" si="27"/>
        <v>1.5343348751460524</v>
      </c>
      <c r="I595" s="3">
        <f t="shared" si="29"/>
        <v>378.91211875295528</v>
      </c>
    </row>
    <row r="596" spans="2:9">
      <c r="B596" s="3">
        <v>593</v>
      </c>
      <c r="C596" s="3">
        <v>27</v>
      </c>
      <c r="D596" s="3">
        <v>19</v>
      </c>
      <c r="E596" s="3">
        <v>92</v>
      </c>
      <c r="F596" s="3">
        <v>96</v>
      </c>
      <c r="G596" s="3">
        <f t="shared" si="28"/>
        <v>-4</v>
      </c>
      <c r="H596" s="3">
        <f t="shared" si="27"/>
        <v>6.8015461283532161</v>
      </c>
      <c r="I596" s="3">
        <f t="shared" si="29"/>
        <v>116.67339876294236</v>
      </c>
    </row>
    <row r="597" spans="2:9">
      <c r="B597" s="3">
        <v>594</v>
      </c>
      <c r="C597" s="3">
        <v>28</v>
      </c>
      <c r="D597" s="3">
        <v>25</v>
      </c>
      <c r="E597" s="3">
        <v>92</v>
      </c>
      <c r="F597" s="3">
        <v>98</v>
      </c>
      <c r="G597" s="3">
        <f t="shared" si="28"/>
        <v>-6</v>
      </c>
      <c r="H597" s="3">
        <f t="shared" si="27"/>
        <v>-1.6822099737413181</v>
      </c>
      <c r="I597" s="3">
        <f t="shared" si="29"/>
        <v>18.643310710858948</v>
      </c>
    </row>
    <row r="598" spans="2:9">
      <c r="B598" s="3">
        <v>595</v>
      </c>
      <c r="C598" s="3">
        <v>12</v>
      </c>
      <c r="D598" s="3">
        <v>13</v>
      </c>
      <c r="E598" s="3">
        <v>95</v>
      </c>
      <c r="F598" s="3">
        <v>90</v>
      </c>
      <c r="G598" s="3">
        <f t="shared" si="28"/>
        <v>5</v>
      </c>
      <c r="H598" s="3">
        <f t="shared" si="27"/>
        <v>-4.2665518907692368</v>
      </c>
      <c r="I598" s="3">
        <f t="shared" si="29"/>
        <v>85.868983944318899</v>
      </c>
    </row>
    <row r="599" spans="2:9">
      <c r="B599" s="3">
        <v>596</v>
      </c>
      <c r="C599" s="3">
        <v>9</v>
      </c>
      <c r="D599" s="3">
        <v>14</v>
      </c>
      <c r="E599" s="3">
        <v>107</v>
      </c>
      <c r="F599" s="3">
        <v>95</v>
      </c>
      <c r="G599" s="3">
        <f t="shared" si="28"/>
        <v>12</v>
      </c>
      <c r="H599" s="3">
        <f t="shared" si="27"/>
        <v>5.2960411730878345</v>
      </c>
      <c r="I599" s="3">
        <f t="shared" si="29"/>
        <v>44.943063952933535</v>
      </c>
    </row>
    <row r="600" spans="2:9">
      <c r="B600" s="3">
        <v>597</v>
      </c>
      <c r="C600" s="3">
        <v>29</v>
      </c>
      <c r="D600" s="3">
        <v>5</v>
      </c>
      <c r="E600" s="3">
        <v>94</v>
      </c>
      <c r="F600" s="3">
        <v>85</v>
      </c>
      <c r="G600" s="3">
        <f t="shared" si="28"/>
        <v>9</v>
      </c>
      <c r="H600" s="3">
        <f t="shared" si="27"/>
        <v>5.2938298753642972</v>
      </c>
      <c r="I600" s="3">
        <f t="shared" si="29"/>
        <v>13.735696992742222</v>
      </c>
    </row>
    <row r="601" spans="2:9">
      <c r="B601" s="3">
        <v>598</v>
      </c>
      <c r="C601" s="3">
        <v>20</v>
      </c>
      <c r="D601" s="3">
        <v>15</v>
      </c>
      <c r="E601" s="3">
        <v>92</v>
      </c>
      <c r="F601" s="3">
        <v>87</v>
      </c>
      <c r="G601" s="3">
        <f t="shared" si="28"/>
        <v>5</v>
      </c>
      <c r="H601" s="3">
        <f t="shared" si="27"/>
        <v>6.2075386175629736</v>
      </c>
      <c r="I601" s="3">
        <f t="shared" si="29"/>
        <v>1.4581495129058974</v>
      </c>
    </row>
    <row r="602" spans="2:9">
      <c r="B602" s="3">
        <v>599</v>
      </c>
      <c r="C602" s="3">
        <v>19</v>
      </c>
      <c r="D602" s="3">
        <v>22</v>
      </c>
      <c r="E602" s="3">
        <v>96</v>
      </c>
      <c r="F602" s="3">
        <v>91</v>
      </c>
      <c r="G602" s="3">
        <f t="shared" si="28"/>
        <v>5</v>
      </c>
      <c r="H602" s="3">
        <f t="shared" si="27"/>
        <v>-0.51561841497673111</v>
      </c>
      <c r="I602" s="3">
        <f t="shared" si="29"/>
        <v>30.422046499630426</v>
      </c>
    </row>
    <row r="603" spans="2:9">
      <c r="B603" s="3">
        <v>600</v>
      </c>
      <c r="C603" s="3">
        <v>16</v>
      </c>
      <c r="D603" s="3">
        <v>26</v>
      </c>
      <c r="E603" s="3">
        <v>88</v>
      </c>
      <c r="F603" s="3">
        <v>99</v>
      </c>
      <c r="G603" s="3">
        <f t="shared" si="28"/>
        <v>-11</v>
      </c>
      <c r="H603" s="3">
        <f t="shared" si="27"/>
        <v>-0.16882599000484788</v>
      </c>
      <c r="I603" s="3">
        <f t="shared" si="29"/>
        <v>117.31433043479447</v>
      </c>
    </row>
    <row r="604" spans="2:9">
      <c r="B604" s="3">
        <v>601</v>
      </c>
      <c r="C604" s="3">
        <v>10</v>
      </c>
      <c r="D604" s="3">
        <v>18</v>
      </c>
      <c r="E604" s="3">
        <v>98</v>
      </c>
      <c r="F604" s="3">
        <v>103</v>
      </c>
      <c r="G604" s="3">
        <f t="shared" si="28"/>
        <v>-5</v>
      </c>
      <c r="H604" s="3">
        <f t="shared" si="27"/>
        <v>-4.2962821520634362</v>
      </c>
      <c r="I604" s="3">
        <f t="shared" si="29"/>
        <v>0.49521880950446873</v>
      </c>
    </row>
    <row r="605" spans="2:9">
      <c r="B605" s="3">
        <v>602</v>
      </c>
      <c r="C605" s="3">
        <v>7</v>
      </c>
      <c r="D605" s="3">
        <v>6</v>
      </c>
      <c r="E605" s="3">
        <v>97</v>
      </c>
      <c r="F605" s="3">
        <v>104</v>
      </c>
      <c r="G605" s="3">
        <f t="shared" si="28"/>
        <v>-7</v>
      </c>
      <c r="H605" s="3">
        <f t="shared" si="27"/>
        <v>-6.4000811025812769</v>
      </c>
      <c r="I605" s="3">
        <f t="shared" si="29"/>
        <v>0.35990268348009635</v>
      </c>
    </row>
    <row r="606" spans="2:9">
      <c r="B606" s="3">
        <v>603</v>
      </c>
      <c r="C606" s="3">
        <v>24</v>
      </c>
      <c r="D606" s="3">
        <v>28</v>
      </c>
      <c r="E606" s="3">
        <v>113</v>
      </c>
      <c r="F606" s="3">
        <v>80</v>
      </c>
      <c r="G606" s="3">
        <f t="shared" si="28"/>
        <v>33</v>
      </c>
      <c r="H606" s="3">
        <f t="shared" si="27"/>
        <v>9.4161708423770598</v>
      </c>
      <c r="I606" s="3">
        <f t="shared" si="29"/>
        <v>556.19699773594596</v>
      </c>
    </row>
    <row r="607" spans="2:9">
      <c r="B607" s="3">
        <v>604</v>
      </c>
      <c r="C607" s="3">
        <v>23</v>
      </c>
      <c r="D607" s="3">
        <v>14</v>
      </c>
      <c r="E607" s="3">
        <v>120</v>
      </c>
      <c r="F607" s="3">
        <v>82</v>
      </c>
      <c r="G607" s="3">
        <f t="shared" si="28"/>
        <v>38</v>
      </c>
      <c r="H607" s="3">
        <f t="shared" si="27"/>
        <v>13.299910101050727</v>
      </c>
      <c r="I607" s="3">
        <f t="shared" si="29"/>
        <v>610.09444101617589</v>
      </c>
    </row>
    <row r="608" spans="2:9">
      <c r="B608" s="3">
        <v>605</v>
      </c>
      <c r="C608" s="3">
        <v>11</v>
      </c>
      <c r="D608" s="3">
        <v>3</v>
      </c>
      <c r="E608" s="3">
        <v>90</v>
      </c>
      <c r="F608" s="3">
        <v>81</v>
      </c>
      <c r="G608" s="3">
        <f t="shared" si="28"/>
        <v>9</v>
      </c>
      <c r="H608" s="3">
        <f t="shared" si="27"/>
        <v>2.7532884716787835</v>
      </c>
      <c r="I608" s="3">
        <f t="shared" si="29"/>
        <v>39.021404918061187</v>
      </c>
    </row>
    <row r="609" spans="2:9">
      <c r="B609" s="3">
        <v>606</v>
      </c>
      <c r="C609" s="3">
        <v>27</v>
      </c>
      <c r="D609" s="3">
        <v>17</v>
      </c>
      <c r="E609" s="3">
        <v>107</v>
      </c>
      <c r="F609" s="3">
        <v>100</v>
      </c>
      <c r="G609" s="3">
        <f t="shared" si="28"/>
        <v>7</v>
      </c>
      <c r="H609" s="3">
        <f t="shared" si="27"/>
        <v>-0.65174354212556196</v>
      </c>
      <c r="I609" s="3">
        <f t="shared" si="29"/>
        <v>58.54917923446024</v>
      </c>
    </row>
    <row r="610" spans="2:9">
      <c r="B610" s="3">
        <v>607</v>
      </c>
      <c r="C610" s="3">
        <v>2</v>
      </c>
      <c r="D610" s="3">
        <v>21</v>
      </c>
      <c r="E610" s="3">
        <v>90</v>
      </c>
      <c r="F610" s="3">
        <v>106</v>
      </c>
      <c r="G610" s="3">
        <f t="shared" si="28"/>
        <v>-16</v>
      </c>
      <c r="H610" s="3">
        <f t="shared" si="27"/>
        <v>4.6967163479845375</v>
      </c>
      <c r="I610" s="3">
        <f t="shared" si="29"/>
        <v>428.35406758893043</v>
      </c>
    </row>
    <row r="611" spans="2:9">
      <c r="B611" s="3">
        <v>608</v>
      </c>
      <c r="C611" s="3">
        <v>1</v>
      </c>
      <c r="D611" s="3">
        <v>8</v>
      </c>
      <c r="E611" s="3">
        <v>90</v>
      </c>
      <c r="F611" s="3">
        <v>107</v>
      </c>
      <c r="G611" s="3">
        <f t="shared" si="28"/>
        <v>-17</v>
      </c>
      <c r="H611" s="3">
        <f t="shared" si="27"/>
        <v>-2.5387998566625809</v>
      </c>
      <c r="I611" s="3">
        <f t="shared" si="29"/>
        <v>209.12630958566217</v>
      </c>
    </row>
    <row r="612" spans="2:9">
      <c r="B612" s="3">
        <v>609</v>
      </c>
      <c r="C612" s="3">
        <v>13</v>
      </c>
      <c r="D612" s="3">
        <v>25</v>
      </c>
      <c r="E612" s="3">
        <v>94</v>
      </c>
      <c r="F612" s="3">
        <v>91</v>
      </c>
      <c r="G612" s="3">
        <f t="shared" si="28"/>
        <v>3</v>
      </c>
      <c r="H612" s="3">
        <f t="shared" si="27"/>
        <v>4.4123846230871369</v>
      </c>
      <c r="I612" s="3">
        <f t="shared" si="29"/>
        <v>1.9948303235329936</v>
      </c>
    </row>
    <row r="613" spans="2:9">
      <c r="B613" s="3">
        <v>610</v>
      </c>
      <c r="C613" s="3">
        <v>15</v>
      </c>
      <c r="D613" s="3">
        <v>18</v>
      </c>
      <c r="E613" s="3">
        <v>90</v>
      </c>
      <c r="F613" s="3">
        <v>77</v>
      </c>
      <c r="G613" s="3">
        <f t="shared" si="28"/>
        <v>13</v>
      </c>
      <c r="H613" s="3">
        <f t="shared" si="27"/>
        <v>-1.8496470356880259</v>
      </c>
      <c r="I613" s="3">
        <f t="shared" si="29"/>
        <v>220.51201708451816</v>
      </c>
    </row>
    <row r="614" spans="2:9">
      <c r="B614" s="3">
        <v>611</v>
      </c>
      <c r="C614" s="3">
        <v>3</v>
      </c>
      <c r="D614" s="3">
        <v>10</v>
      </c>
      <c r="E614" s="3">
        <v>104</v>
      </c>
      <c r="F614" s="3">
        <v>111</v>
      </c>
      <c r="G614" s="3">
        <f t="shared" si="28"/>
        <v>-7</v>
      </c>
      <c r="H614" s="3">
        <f t="shared" si="27"/>
        <v>8.4077163069076821</v>
      </c>
      <c r="I614" s="3">
        <f t="shared" si="29"/>
        <v>237.39772179414891</v>
      </c>
    </row>
    <row r="615" spans="2:9">
      <c r="B615" s="3">
        <v>612</v>
      </c>
      <c r="C615" s="3">
        <v>11</v>
      </c>
      <c r="D615" s="3">
        <v>26</v>
      </c>
      <c r="E615" s="3">
        <v>86</v>
      </c>
      <c r="F615" s="3">
        <v>95</v>
      </c>
      <c r="G615" s="3">
        <f t="shared" si="28"/>
        <v>-9</v>
      </c>
      <c r="H615" s="3">
        <f t="shared" si="27"/>
        <v>0.60603904590325852</v>
      </c>
      <c r="I615" s="3">
        <f t="shared" si="29"/>
        <v>92.275986151417996</v>
      </c>
    </row>
    <row r="616" spans="2:9">
      <c r="B616" s="3">
        <v>613</v>
      </c>
      <c r="C616" s="3">
        <v>5</v>
      </c>
      <c r="D616" s="3">
        <v>2</v>
      </c>
      <c r="E616" s="3">
        <v>101</v>
      </c>
      <c r="F616" s="3">
        <v>108</v>
      </c>
      <c r="G616" s="3">
        <f t="shared" si="28"/>
        <v>-7</v>
      </c>
      <c r="H616" s="3">
        <f t="shared" si="27"/>
        <v>-2.3876231650358051</v>
      </c>
      <c r="I616" s="3">
        <f t="shared" si="29"/>
        <v>21.274020067714325</v>
      </c>
    </row>
    <row r="617" spans="2:9">
      <c r="B617" s="3">
        <v>614</v>
      </c>
      <c r="C617" s="3">
        <v>29</v>
      </c>
      <c r="D617" s="3">
        <v>22</v>
      </c>
      <c r="E617" s="3">
        <v>112</v>
      </c>
      <c r="F617" s="3">
        <v>102</v>
      </c>
      <c r="G617" s="3">
        <f t="shared" si="28"/>
        <v>10</v>
      </c>
      <c r="H617" s="3">
        <f t="shared" si="27"/>
        <v>2.0537963522184448</v>
      </c>
      <c r="I617" s="3">
        <f t="shared" si="29"/>
        <v>63.142152412016891</v>
      </c>
    </row>
    <row r="618" spans="2:9">
      <c r="B618" s="3">
        <v>615</v>
      </c>
      <c r="C618" s="3">
        <v>16</v>
      </c>
      <c r="D618" s="3">
        <v>19</v>
      </c>
      <c r="E618" s="3">
        <v>127</v>
      </c>
      <c r="F618" s="3">
        <v>129</v>
      </c>
      <c r="G618" s="3">
        <f t="shared" si="28"/>
        <v>-2</v>
      </c>
      <c r="H618" s="3">
        <f t="shared" si="27"/>
        <v>6.8901282998152587</v>
      </c>
      <c r="I618" s="3">
        <f t="shared" si="29"/>
        <v>79.034381187176152</v>
      </c>
    </row>
    <row r="619" spans="2:9">
      <c r="B619" s="3">
        <v>616</v>
      </c>
      <c r="C619" s="3">
        <v>17</v>
      </c>
      <c r="D619" s="3">
        <v>1</v>
      </c>
      <c r="E619" s="3">
        <v>103</v>
      </c>
      <c r="F619" s="3">
        <v>80</v>
      </c>
      <c r="G619" s="3">
        <f t="shared" si="28"/>
        <v>23</v>
      </c>
      <c r="H619" s="3">
        <f t="shared" si="27"/>
        <v>11.067005337259495</v>
      </c>
      <c r="I619" s="3">
        <f t="shared" si="29"/>
        <v>142.39636162099339</v>
      </c>
    </row>
    <row r="620" spans="2:9">
      <c r="B620" s="3">
        <v>617</v>
      </c>
      <c r="C620" s="3">
        <v>4</v>
      </c>
      <c r="D620" s="3">
        <v>14</v>
      </c>
      <c r="E620" s="3">
        <v>95</v>
      </c>
      <c r="F620" s="3">
        <v>92</v>
      </c>
      <c r="G620" s="3">
        <f t="shared" si="28"/>
        <v>3</v>
      </c>
      <c r="H620" s="3">
        <f t="shared" si="27"/>
        <v>1.5607892474535907</v>
      </c>
      <c r="I620" s="3">
        <f t="shared" si="29"/>
        <v>2.0713275902452017</v>
      </c>
    </row>
    <row r="621" spans="2:9">
      <c r="B621" s="3">
        <v>618</v>
      </c>
      <c r="C621" s="3">
        <v>28</v>
      </c>
      <c r="D621" s="3">
        <v>24</v>
      </c>
      <c r="E621" s="3">
        <v>90</v>
      </c>
      <c r="F621" s="3">
        <v>114</v>
      </c>
      <c r="G621" s="3">
        <f t="shared" si="28"/>
        <v>-24</v>
      </c>
      <c r="H621" s="3">
        <f t="shared" si="27"/>
        <v>-2.7078106052150819</v>
      </c>
      <c r="I621" s="3">
        <f t="shared" si="29"/>
        <v>453.35732922339139</v>
      </c>
    </row>
    <row r="622" spans="2:9">
      <c r="B622" s="3">
        <v>619</v>
      </c>
      <c r="C622" s="3">
        <v>12</v>
      </c>
      <c r="D622" s="3">
        <v>6</v>
      </c>
      <c r="E622" s="3">
        <v>112</v>
      </c>
      <c r="F622" s="3">
        <v>133</v>
      </c>
      <c r="G622" s="3">
        <f t="shared" si="28"/>
        <v>-21</v>
      </c>
      <c r="H622" s="3">
        <f t="shared" si="27"/>
        <v>-1.2954274134045258</v>
      </c>
      <c r="I622" s="3">
        <f t="shared" si="29"/>
        <v>388.27018082040991</v>
      </c>
    </row>
    <row r="623" spans="2:9">
      <c r="B623" s="3">
        <v>620</v>
      </c>
      <c r="C623" s="3">
        <v>9</v>
      </c>
      <c r="D623" s="3">
        <v>25</v>
      </c>
      <c r="E623" s="3">
        <v>82</v>
      </c>
      <c r="F623" s="3">
        <v>90</v>
      </c>
      <c r="G623" s="3">
        <f t="shared" si="28"/>
        <v>-8</v>
      </c>
      <c r="H623" s="3">
        <f t="shared" si="27"/>
        <v>-7.9176521538323748</v>
      </c>
      <c r="I623" s="3">
        <f t="shared" si="29"/>
        <v>6.7811677684468724E-3</v>
      </c>
    </row>
    <row r="624" spans="2:9">
      <c r="B624" s="3">
        <v>621</v>
      </c>
      <c r="C624" s="3">
        <v>27</v>
      </c>
      <c r="D624" s="3">
        <v>20</v>
      </c>
      <c r="E624" s="3">
        <v>106</v>
      </c>
      <c r="F624" s="3">
        <v>97</v>
      </c>
      <c r="G624" s="3">
        <f t="shared" si="28"/>
        <v>9</v>
      </c>
      <c r="H624" s="3">
        <f t="shared" si="27"/>
        <v>1.6433838372779324</v>
      </c>
      <c r="I624" s="3">
        <f t="shared" si="29"/>
        <v>54.119801365623559</v>
      </c>
    </row>
    <row r="625" spans="2:9">
      <c r="B625" s="3">
        <v>622</v>
      </c>
      <c r="C625" s="3">
        <v>21</v>
      </c>
      <c r="D625" s="3">
        <v>13</v>
      </c>
      <c r="E625" s="3">
        <v>93</v>
      </c>
      <c r="F625" s="3">
        <v>87</v>
      </c>
      <c r="G625" s="3">
        <f t="shared" si="28"/>
        <v>6</v>
      </c>
      <c r="H625" s="3">
        <f t="shared" si="27"/>
        <v>-3.3166207814187851</v>
      </c>
      <c r="I625" s="3">
        <f t="shared" si="29"/>
        <v>86.79942278476436</v>
      </c>
    </row>
    <row r="626" spans="2:9">
      <c r="B626" s="3">
        <v>623</v>
      </c>
      <c r="C626" s="3">
        <v>14</v>
      </c>
      <c r="D626" s="3">
        <v>12</v>
      </c>
      <c r="E626" s="3">
        <v>119</v>
      </c>
      <c r="F626" s="3">
        <v>115</v>
      </c>
      <c r="G626" s="3">
        <f t="shared" si="28"/>
        <v>4</v>
      </c>
      <c r="H626" s="3">
        <f t="shared" si="27"/>
        <v>-3.2969857034951451</v>
      </c>
      <c r="I626" s="3">
        <f t="shared" si="29"/>
        <v>53.246000357012541</v>
      </c>
    </row>
    <row r="627" spans="2:9">
      <c r="B627" s="3">
        <v>624</v>
      </c>
      <c r="C627" s="3">
        <v>28</v>
      </c>
      <c r="D627" s="3">
        <v>15</v>
      </c>
      <c r="E627" s="3">
        <v>101</v>
      </c>
      <c r="F627" s="3">
        <v>89</v>
      </c>
      <c r="G627" s="3">
        <f t="shared" si="28"/>
        <v>12</v>
      </c>
      <c r="H627" s="3">
        <f t="shared" si="27"/>
        <v>6.6546146942841213</v>
      </c>
      <c r="I627" s="3">
        <f t="shared" si="29"/>
        <v>28.573144066563238</v>
      </c>
    </row>
    <row r="628" spans="2:9">
      <c r="B628" s="3">
        <v>625</v>
      </c>
      <c r="C628" s="3">
        <v>29</v>
      </c>
      <c r="D628" s="3">
        <v>8</v>
      </c>
      <c r="E628" s="3">
        <v>86</v>
      </c>
      <c r="F628" s="3">
        <v>89</v>
      </c>
      <c r="G628" s="3">
        <f t="shared" si="28"/>
        <v>-3</v>
      </c>
      <c r="H628" s="3">
        <f t="shared" si="27"/>
        <v>0.29015045873232292</v>
      </c>
      <c r="I628" s="3">
        <f t="shared" si="29"/>
        <v>10.825090041096516</v>
      </c>
    </row>
    <row r="629" spans="2:9">
      <c r="B629" s="3">
        <v>626</v>
      </c>
      <c r="C629" s="3">
        <v>5</v>
      </c>
      <c r="D629" s="3">
        <v>17</v>
      </c>
      <c r="E629" s="3">
        <v>114</v>
      </c>
      <c r="F629" s="3">
        <v>81</v>
      </c>
      <c r="G629" s="3">
        <f t="shared" si="28"/>
        <v>33</v>
      </c>
      <c r="H629" s="3">
        <f t="shared" si="27"/>
        <v>-3.4693445414859214</v>
      </c>
      <c r="I629" s="3">
        <f t="shared" si="29"/>
        <v>1330.0130912856091</v>
      </c>
    </row>
    <row r="630" spans="2:9">
      <c r="B630" s="3">
        <v>627</v>
      </c>
      <c r="C630" s="3">
        <v>19</v>
      </c>
      <c r="D630" s="3">
        <v>21</v>
      </c>
      <c r="E630" s="3">
        <v>78</v>
      </c>
      <c r="F630" s="3">
        <v>71</v>
      </c>
      <c r="G630" s="3">
        <f t="shared" si="28"/>
        <v>7</v>
      </c>
      <c r="H630" s="3">
        <f t="shared" si="27"/>
        <v>-1.674851946044124</v>
      </c>
      <c r="I630" s="3">
        <f t="shared" si="29"/>
        <v>75.253056285785519</v>
      </c>
    </row>
    <row r="631" spans="2:9">
      <c r="B631" s="3">
        <v>628</v>
      </c>
      <c r="C631" s="3">
        <v>1</v>
      </c>
      <c r="D631" s="3">
        <v>13</v>
      </c>
      <c r="E631" s="3">
        <v>93</v>
      </c>
      <c r="F631" s="3">
        <v>127</v>
      </c>
      <c r="G631" s="3">
        <f t="shared" si="28"/>
        <v>-34</v>
      </c>
      <c r="H631" s="3">
        <f t="shared" si="27"/>
        <v>-8.6051883942436262</v>
      </c>
      <c r="I631" s="3">
        <f t="shared" si="29"/>
        <v>644.89645649185866</v>
      </c>
    </row>
    <row r="632" spans="2:9">
      <c r="B632" s="3">
        <v>629</v>
      </c>
      <c r="C632" s="3">
        <v>16</v>
      </c>
      <c r="D632" s="3">
        <v>2</v>
      </c>
      <c r="E632" s="3">
        <v>109</v>
      </c>
      <c r="F632" s="3">
        <v>90</v>
      </c>
      <c r="G632" s="3">
        <f t="shared" si="28"/>
        <v>19</v>
      </c>
      <c r="H632" s="3">
        <f t="shared" si="27"/>
        <v>0.51856000578659733</v>
      </c>
      <c r="I632" s="3">
        <f t="shared" si="29"/>
        <v>341.56362425971071</v>
      </c>
    </row>
    <row r="633" spans="2:9">
      <c r="B633" s="3">
        <v>630</v>
      </c>
      <c r="C633" s="3">
        <v>6</v>
      </c>
      <c r="D633" s="3">
        <v>12</v>
      </c>
      <c r="E633" s="3">
        <v>100</v>
      </c>
      <c r="F633" s="3">
        <v>117</v>
      </c>
      <c r="G633" s="3">
        <f t="shared" si="28"/>
        <v>-17</v>
      </c>
      <c r="H633" s="3">
        <f t="shared" si="27"/>
        <v>8.0037876505665029</v>
      </c>
      <c r="I633" s="3">
        <f t="shared" si="29"/>
        <v>625.18939687462182</v>
      </c>
    </row>
    <row r="634" spans="2:9">
      <c r="B634" s="3">
        <v>631</v>
      </c>
      <c r="C634" s="3">
        <v>10</v>
      </c>
      <c r="D634" s="3">
        <v>9</v>
      </c>
      <c r="E634" s="3">
        <v>100</v>
      </c>
      <c r="F634" s="3">
        <v>96</v>
      </c>
      <c r="G634" s="3">
        <f t="shared" si="28"/>
        <v>4</v>
      </c>
      <c r="H634" s="3">
        <f t="shared" si="27"/>
        <v>3.8425526065935025</v>
      </c>
      <c r="I634" s="3">
        <f t="shared" si="29"/>
        <v>2.478968169050039E-2</v>
      </c>
    </row>
    <row r="635" spans="2:9">
      <c r="B635" s="3">
        <v>632</v>
      </c>
      <c r="C635" s="3">
        <v>25</v>
      </c>
      <c r="D635" s="3">
        <v>3</v>
      </c>
      <c r="E635" s="3">
        <v>73</v>
      </c>
      <c r="F635" s="3">
        <v>78</v>
      </c>
      <c r="G635" s="3">
        <f t="shared" si="28"/>
        <v>-5</v>
      </c>
      <c r="H635" s="3">
        <f t="shared" si="27"/>
        <v>9.0841037146551447</v>
      </c>
      <c r="I635" s="3">
        <f t="shared" si="29"/>
        <v>198.36197744516284</v>
      </c>
    </row>
    <row r="636" spans="2:9">
      <c r="B636" s="3">
        <v>633</v>
      </c>
      <c r="C636" s="3">
        <v>7</v>
      </c>
      <c r="D636" s="3">
        <v>15</v>
      </c>
      <c r="E636" s="3">
        <v>94</v>
      </c>
      <c r="F636" s="3">
        <v>100</v>
      </c>
      <c r="G636" s="3">
        <f t="shared" si="28"/>
        <v>-6</v>
      </c>
      <c r="H636" s="3">
        <f t="shared" si="27"/>
        <v>2.3823592585600739E-2</v>
      </c>
      <c r="I636" s="3">
        <f t="shared" si="29"/>
        <v>36.286450674590888</v>
      </c>
    </row>
    <row r="637" spans="2:9">
      <c r="B637" s="3">
        <v>634</v>
      </c>
      <c r="C637" s="3">
        <v>22</v>
      </c>
      <c r="D637" s="3">
        <v>4</v>
      </c>
      <c r="E637" s="3">
        <v>91</v>
      </c>
      <c r="F637" s="3">
        <v>90</v>
      </c>
      <c r="G637" s="3">
        <f t="shared" si="28"/>
        <v>1</v>
      </c>
      <c r="H637" s="3">
        <f t="shared" si="27"/>
        <v>11.589434390067577</v>
      </c>
      <c r="I637" s="3">
        <f t="shared" si="29"/>
        <v>112.13612070154588</v>
      </c>
    </row>
    <row r="638" spans="2:9">
      <c r="B638" s="3">
        <v>635</v>
      </c>
      <c r="C638" s="3">
        <v>26</v>
      </c>
      <c r="D638" s="3">
        <v>23</v>
      </c>
      <c r="E638" s="3">
        <v>86</v>
      </c>
      <c r="F638" s="3">
        <v>92</v>
      </c>
      <c r="G638" s="3">
        <f t="shared" si="28"/>
        <v>-6</v>
      </c>
      <c r="H638" s="3">
        <f t="shared" si="27"/>
        <v>3.0394692927328291</v>
      </c>
      <c r="I638" s="3">
        <f t="shared" si="29"/>
        <v>81.712005094259752</v>
      </c>
    </row>
    <row r="639" spans="2:9">
      <c r="B639" s="3">
        <v>636</v>
      </c>
      <c r="C639" s="3">
        <v>11</v>
      </c>
      <c r="D639" s="3">
        <v>14</v>
      </c>
      <c r="E639" s="3">
        <v>83</v>
      </c>
      <c r="F639" s="3">
        <v>82</v>
      </c>
      <c r="G639" s="3">
        <f t="shared" si="28"/>
        <v>1</v>
      </c>
      <c r="H639" s="3">
        <f t="shared" si="27"/>
        <v>10.237058202524837</v>
      </c>
      <c r="I639" s="3">
        <f t="shared" si="29"/>
        <v>85.323244236831371</v>
      </c>
    </row>
    <row r="640" spans="2:9">
      <c r="B640" s="3">
        <v>637</v>
      </c>
      <c r="C640" s="3">
        <v>21</v>
      </c>
      <c r="D640" s="3">
        <v>17</v>
      </c>
      <c r="E640" s="3">
        <v>96</v>
      </c>
      <c r="F640" s="3">
        <v>91</v>
      </c>
      <c r="G640" s="3">
        <f t="shared" si="28"/>
        <v>5</v>
      </c>
      <c r="H640" s="3">
        <f t="shared" si="27"/>
        <v>0.92992251272732362</v>
      </c>
      <c r="I640" s="3">
        <f t="shared" si="29"/>
        <v>16.565530752403866</v>
      </c>
    </row>
    <row r="641" spans="2:9">
      <c r="B641" s="3">
        <v>638</v>
      </c>
      <c r="C641" s="3">
        <v>8</v>
      </c>
      <c r="D641" s="3">
        <v>1</v>
      </c>
      <c r="E641" s="3">
        <v>88</v>
      </c>
      <c r="F641" s="3">
        <v>71</v>
      </c>
      <c r="G641" s="3">
        <f t="shared" si="28"/>
        <v>17</v>
      </c>
      <c r="H641" s="3">
        <f t="shared" si="27"/>
        <v>9.2471600938245579</v>
      </c>
      <c r="I641" s="3">
        <f t="shared" si="29"/>
        <v>60.106526610786439</v>
      </c>
    </row>
    <row r="642" spans="2:9">
      <c r="B642" s="3">
        <v>639</v>
      </c>
      <c r="C642" s="3">
        <v>20</v>
      </c>
      <c r="D642" s="3">
        <v>13</v>
      </c>
      <c r="E642" s="3">
        <v>93</v>
      </c>
      <c r="F642" s="3">
        <v>111</v>
      </c>
      <c r="G642" s="3">
        <f t="shared" si="28"/>
        <v>-18</v>
      </c>
      <c r="H642" s="3">
        <f t="shared" si="27"/>
        <v>-3.1874905549686146</v>
      </c>
      <c r="I642" s="3">
        <f t="shared" si="29"/>
        <v>219.41043605914399</v>
      </c>
    </row>
    <row r="643" spans="2:9">
      <c r="B643" s="3">
        <v>640</v>
      </c>
      <c r="C643" s="3">
        <v>28</v>
      </c>
      <c r="D643" s="3">
        <v>4</v>
      </c>
      <c r="E643" s="3">
        <v>90</v>
      </c>
      <c r="F643" s="3">
        <v>78</v>
      </c>
      <c r="G643" s="3">
        <f t="shared" si="28"/>
        <v>12</v>
      </c>
      <c r="H643" s="3">
        <f t="shared" si="27"/>
        <v>13.324874224306289</v>
      </c>
      <c r="I643" s="3">
        <f t="shared" si="29"/>
        <v>1.7552917102311898</v>
      </c>
    </row>
    <row r="644" spans="2:9">
      <c r="B644" s="3">
        <v>641</v>
      </c>
      <c r="C644" s="3">
        <v>27</v>
      </c>
      <c r="D644" s="3">
        <v>2</v>
      </c>
      <c r="E644" s="3">
        <v>97</v>
      </c>
      <c r="F644" s="3">
        <v>92</v>
      </c>
      <c r="G644" s="3">
        <f t="shared" si="28"/>
        <v>5</v>
      </c>
      <c r="H644" s="3">
        <f t="shared" ref="H644:H707" si="30">home_edge+VLOOKUP(C644,lookup,3)-VLOOKUP(D644,lookup,3)</f>
        <v>0.42997783432455439</v>
      </c>
      <c r="I644" s="3">
        <f t="shared" si="29"/>
        <v>20.885102594764891</v>
      </c>
    </row>
    <row r="645" spans="2:9">
      <c r="B645" s="3">
        <v>642</v>
      </c>
      <c r="C645" s="3">
        <v>5</v>
      </c>
      <c r="D645" s="3">
        <v>29</v>
      </c>
      <c r="E645" s="3">
        <v>92</v>
      </c>
      <c r="F645" s="3">
        <v>93</v>
      </c>
      <c r="G645" s="3">
        <f t="shared" ref="G645:G708" si="31">E645-F645</f>
        <v>-1</v>
      </c>
      <c r="H645" s="3">
        <f t="shared" si="30"/>
        <v>1.4145303617976801</v>
      </c>
      <c r="I645" s="3">
        <f t="shared" ref="I645:I708" si="32">(G645-H645)^2</f>
        <v>5.8299568680428351</v>
      </c>
    </row>
    <row r="646" spans="2:9">
      <c r="B646" s="3">
        <v>643</v>
      </c>
      <c r="C646" s="3">
        <v>18</v>
      </c>
      <c r="D646" s="3">
        <v>16</v>
      </c>
      <c r="E646" s="3">
        <v>125</v>
      </c>
      <c r="F646" s="3">
        <v>100</v>
      </c>
      <c r="G646" s="3">
        <f t="shared" si="31"/>
        <v>25</v>
      </c>
      <c r="H646" s="3">
        <f t="shared" si="30"/>
        <v>7.3268628837090306</v>
      </c>
      <c r="I646" s="3">
        <f t="shared" si="32"/>
        <v>312.33977553122151</v>
      </c>
    </row>
    <row r="647" spans="2:9">
      <c r="B647" s="3">
        <v>644</v>
      </c>
      <c r="C647" s="3">
        <v>25</v>
      </c>
      <c r="D647" s="3">
        <v>12</v>
      </c>
      <c r="E647" s="3">
        <v>87</v>
      </c>
      <c r="F647" s="3">
        <v>91</v>
      </c>
      <c r="G647" s="3">
        <f t="shared" si="31"/>
        <v>-4</v>
      </c>
      <c r="H647" s="3">
        <f t="shared" si="30"/>
        <v>9.9167076234250651</v>
      </c>
      <c r="I647" s="3">
        <f t="shared" si="32"/>
        <v>193.67475107589732</v>
      </c>
    </row>
    <row r="648" spans="2:9">
      <c r="B648" s="3">
        <v>645</v>
      </c>
      <c r="C648" s="3">
        <v>6</v>
      </c>
      <c r="D648" s="3">
        <v>10</v>
      </c>
      <c r="E648" s="3">
        <v>95</v>
      </c>
      <c r="F648" s="3">
        <v>91</v>
      </c>
      <c r="G648" s="3">
        <f t="shared" si="31"/>
        <v>4</v>
      </c>
      <c r="H648" s="3">
        <f t="shared" si="30"/>
        <v>12.224719930123275</v>
      </c>
      <c r="I648" s="3">
        <f t="shared" si="32"/>
        <v>67.646017928967012</v>
      </c>
    </row>
    <row r="649" spans="2:9">
      <c r="B649" s="3">
        <v>646</v>
      </c>
      <c r="C649" s="3">
        <v>26</v>
      </c>
      <c r="D649" s="3">
        <v>24</v>
      </c>
      <c r="E649" s="3">
        <v>95</v>
      </c>
      <c r="F649" s="3">
        <v>99</v>
      </c>
      <c r="G649" s="3">
        <f t="shared" si="31"/>
        <v>-4</v>
      </c>
      <c r="H649" s="3">
        <f t="shared" si="30"/>
        <v>-1.2540946831914068</v>
      </c>
      <c r="I649" s="3">
        <f t="shared" si="32"/>
        <v>7.5399960088777007</v>
      </c>
    </row>
    <row r="650" spans="2:9">
      <c r="B650" s="3">
        <v>647</v>
      </c>
      <c r="C650" s="3">
        <v>23</v>
      </c>
      <c r="D650" s="3">
        <v>22</v>
      </c>
      <c r="E650" s="3">
        <v>105</v>
      </c>
      <c r="F650" s="3">
        <v>97</v>
      </c>
      <c r="G650" s="3">
        <f t="shared" si="31"/>
        <v>8</v>
      </c>
      <c r="H650" s="3">
        <f t="shared" si="30"/>
        <v>6.858046700691534</v>
      </c>
      <c r="I650" s="3">
        <f t="shared" si="32"/>
        <v>1.304057337801491</v>
      </c>
    </row>
    <row r="651" spans="2:9">
      <c r="B651" s="3">
        <v>648</v>
      </c>
      <c r="C651" s="3">
        <v>11</v>
      </c>
      <c r="D651" s="3">
        <v>19</v>
      </c>
      <c r="E651" s="3">
        <v>92</v>
      </c>
      <c r="F651" s="3">
        <v>87</v>
      </c>
      <c r="G651" s="3">
        <f t="shared" si="31"/>
        <v>5</v>
      </c>
      <c r="H651" s="3">
        <f t="shared" si="30"/>
        <v>7.6649933357233646</v>
      </c>
      <c r="I651" s="3">
        <f t="shared" si="32"/>
        <v>7.1021894794499456</v>
      </c>
    </row>
    <row r="652" spans="2:9">
      <c r="B652" s="3">
        <v>649</v>
      </c>
      <c r="C652" s="3">
        <v>29</v>
      </c>
      <c r="D652" s="3">
        <v>1</v>
      </c>
      <c r="E652" s="3">
        <v>97</v>
      </c>
      <c r="F652" s="3">
        <v>90</v>
      </c>
      <c r="G652" s="3">
        <f t="shared" si="31"/>
        <v>7</v>
      </c>
      <c r="H652" s="3">
        <f t="shared" si="30"/>
        <v>6.1831304339758928</v>
      </c>
      <c r="I652" s="3">
        <f t="shared" si="32"/>
        <v>0.66727588789641323</v>
      </c>
    </row>
    <row r="653" spans="2:9">
      <c r="B653" s="3">
        <v>650</v>
      </c>
      <c r="C653" s="3">
        <v>15</v>
      </c>
      <c r="D653" s="3">
        <v>25</v>
      </c>
      <c r="E653" s="3">
        <v>88</v>
      </c>
      <c r="F653" s="3">
        <v>83</v>
      </c>
      <c r="G653" s="3">
        <f t="shared" si="31"/>
        <v>5</v>
      </c>
      <c r="H653" s="3">
        <f t="shared" si="30"/>
        <v>-4.9826445494444513</v>
      </c>
      <c r="I653" s="3">
        <f t="shared" si="32"/>
        <v>99.653192200553008</v>
      </c>
    </row>
    <row r="654" spans="2:9">
      <c r="B654" s="3">
        <v>651</v>
      </c>
      <c r="C654" s="3">
        <v>2</v>
      </c>
      <c r="D654" s="3">
        <v>17</v>
      </c>
      <c r="E654" s="3">
        <v>95</v>
      </c>
      <c r="F654" s="3">
        <v>98</v>
      </c>
      <c r="G654" s="3">
        <f t="shared" si="31"/>
        <v>-3</v>
      </c>
      <c r="H654" s="3">
        <f t="shared" si="30"/>
        <v>2.2724587421308722</v>
      </c>
      <c r="I654" s="3">
        <f t="shared" si="32"/>
        <v>27.798821187472264</v>
      </c>
    </row>
    <row r="655" spans="2:9">
      <c r="B655" s="3">
        <v>652</v>
      </c>
      <c r="C655" s="3">
        <v>8</v>
      </c>
      <c r="D655" s="3">
        <v>20</v>
      </c>
      <c r="E655" s="3">
        <v>83</v>
      </c>
      <c r="F655" s="3">
        <v>85</v>
      </c>
      <c r="G655" s="3">
        <f t="shared" si="31"/>
        <v>-2</v>
      </c>
      <c r="H655" s="3">
        <f t="shared" si="30"/>
        <v>3.8294622545495467</v>
      </c>
      <c r="I655" s="3">
        <f t="shared" si="32"/>
        <v>33.982630177217892</v>
      </c>
    </row>
    <row r="656" spans="2:9">
      <c r="B656" s="3">
        <v>653</v>
      </c>
      <c r="C656" s="3">
        <v>14</v>
      </c>
      <c r="D656" s="3">
        <v>13</v>
      </c>
      <c r="E656" s="3">
        <v>85</v>
      </c>
      <c r="F656" s="3">
        <v>100</v>
      </c>
      <c r="G656" s="3">
        <f t="shared" si="31"/>
        <v>-15</v>
      </c>
      <c r="H656" s="3">
        <f t="shared" si="30"/>
        <v>-10.91771771284537</v>
      </c>
      <c r="I656" s="3">
        <f t="shared" si="32"/>
        <v>16.665028672016437</v>
      </c>
    </row>
    <row r="657" spans="2:9">
      <c r="B657" s="3">
        <v>654</v>
      </c>
      <c r="C657" s="3">
        <v>10</v>
      </c>
      <c r="D657" s="3">
        <v>3</v>
      </c>
      <c r="E657" s="3">
        <v>72</v>
      </c>
      <c r="F657" s="3">
        <v>73</v>
      </c>
      <c r="G657" s="3">
        <f t="shared" si="31"/>
        <v>-1</v>
      </c>
      <c r="H657" s="3">
        <f t="shared" si="30"/>
        <v>-1.6993560697457053</v>
      </c>
      <c r="I657" s="3">
        <f t="shared" si="32"/>
        <v>0.48909891229015984</v>
      </c>
    </row>
    <row r="658" spans="2:9">
      <c r="B658" s="3">
        <v>655</v>
      </c>
      <c r="C658" s="3">
        <v>22</v>
      </c>
      <c r="D658" s="3">
        <v>9</v>
      </c>
      <c r="E658" s="3">
        <v>104</v>
      </c>
      <c r="F658" s="3">
        <v>98</v>
      </c>
      <c r="G658" s="3">
        <f t="shared" si="31"/>
        <v>6</v>
      </c>
      <c r="H658" s="3">
        <f t="shared" si="30"/>
        <v>7.8541824644333342</v>
      </c>
      <c r="I658" s="3">
        <f t="shared" si="32"/>
        <v>3.4379926114120729</v>
      </c>
    </row>
    <row r="659" spans="2:9">
      <c r="B659" s="3">
        <v>656</v>
      </c>
      <c r="C659" s="3">
        <v>24</v>
      </c>
      <c r="D659" s="3">
        <v>7</v>
      </c>
      <c r="E659" s="3">
        <v>132</v>
      </c>
      <c r="F659" s="3">
        <v>96</v>
      </c>
      <c r="G659" s="3">
        <f t="shared" si="31"/>
        <v>36</v>
      </c>
      <c r="H659" s="3">
        <f t="shared" si="30"/>
        <v>16.04696194407558</v>
      </c>
      <c r="I659" s="3">
        <f t="shared" si="32"/>
        <v>398.12372766116818</v>
      </c>
    </row>
    <row r="660" spans="2:9">
      <c r="B660" s="3">
        <v>657</v>
      </c>
      <c r="C660" s="3">
        <v>18</v>
      </c>
      <c r="D660" s="3">
        <v>27</v>
      </c>
      <c r="E660" s="3">
        <v>98</v>
      </c>
      <c r="F660" s="3">
        <v>91</v>
      </c>
      <c r="G660" s="3">
        <f t="shared" si="31"/>
        <v>7</v>
      </c>
      <c r="H660" s="3">
        <f t="shared" si="30"/>
        <v>7.415445055171074</v>
      </c>
      <c r="I660" s="3">
        <f t="shared" si="32"/>
        <v>0.17259459386609671</v>
      </c>
    </row>
    <row r="661" spans="2:9">
      <c r="B661" s="3">
        <v>658</v>
      </c>
      <c r="C661" s="3">
        <v>5</v>
      </c>
      <c r="D661" s="3">
        <v>8</v>
      </c>
      <c r="E661" s="3">
        <v>107</v>
      </c>
      <c r="F661" s="3">
        <v>115</v>
      </c>
      <c r="G661" s="3">
        <f t="shared" si="31"/>
        <v>-8</v>
      </c>
      <c r="H661" s="3">
        <f t="shared" si="30"/>
        <v>-1.6494992980509855</v>
      </c>
      <c r="I661" s="3">
        <f t="shared" si="32"/>
        <v>40.328859165454929</v>
      </c>
    </row>
    <row r="662" spans="2:9">
      <c r="B662" s="3">
        <v>659</v>
      </c>
      <c r="C662" s="3">
        <v>1</v>
      </c>
      <c r="D662" s="3">
        <v>12</v>
      </c>
      <c r="E662" s="3">
        <v>101</v>
      </c>
      <c r="F662" s="3">
        <v>94</v>
      </c>
      <c r="G662" s="3">
        <f t="shared" si="31"/>
        <v>7</v>
      </c>
      <c r="H662" s="3">
        <f t="shared" si="30"/>
        <v>-0.98445638489340048</v>
      </c>
      <c r="I662" s="3">
        <f t="shared" si="32"/>
        <v>63.751543762264987</v>
      </c>
    </row>
    <row r="663" spans="2:9">
      <c r="B663" s="3">
        <v>660</v>
      </c>
      <c r="C663" s="3">
        <v>16</v>
      </c>
      <c r="D663" s="3">
        <v>21</v>
      </c>
      <c r="E663" s="3">
        <v>81</v>
      </c>
      <c r="F663" s="3">
        <v>86</v>
      </c>
      <c r="G663" s="3">
        <f t="shared" si="31"/>
        <v>-5</v>
      </c>
      <c r="H663" s="3">
        <f t="shared" si="30"/>
        <v>1.8610962351901461</v>
      </c>
      <c r="I663" s="3">
        <f t="shared" si="32"/>
        <v>47.074641548540399</v>
      </c>
    </row>
    <row r="664" spans="2:9">
      <c r="B664" s="3">
        <v>661</v>
      </c>
      <c r="C664" s="3">
        <v>28</v>
      </c>
      <c r="D664" s="3">
        <v>23</v>
      </c>
      <c r="E664" s="3">
        <v>97</v>
      </c>
      <c r="F664" s="3">
        <v>96</v>
      </c>
      <c r="G664" s="3">
        <f t="shared" si="31"/>
        <v>1</v>
      </c>
      <c r="H664" s="3">
        <f t="shared" si="30"/>
        <v>1.585753370709154</v>
      </c>
      <c r="I664" s="3">
        <f t="shared" si="32"/>
        <v>0.34310701129713561</v>
      </c>
    </row>
    <row r="665" spans="2:9">
      <c r="B665" s="3">
        <v>662</v>
      </c>
      <c r="C665" s="3">
        <v>26</v>
      </c>
      <c r="D665" s="3">
        <v>4</v>
      </c>
      <c r="E665" s="3">
        <v>91</v>
      </c>
      <c r="F665" s="3">
        <v>97</v>
      </c>
      <c r="G665" s="3">
        <f t="shared" si="31"/>
        <v>-6</v>
      </c>
      <c r="H665" s="3">
        <f t="shared" si="30"/>
        <v>14.778590146329964</v>
      </c>
      <c r="I665" s="3">
        <f t="shared" si="32"/>
        <v>431.74980846916071</v>
      </c>
    </row>
    <row r="666" spans="2:9">
      <c r="B666" s="3">
        <v>663</v>
      </c>
      <c r="C666" s="3">
        <v>19</v>
      </c>
      <c r="D666" s="3">
        <v>15</v>
      </c>
      <c r="E666" s="3">
        <v>83</v>
      </c>
      <c r="F666" s="3">
        <v>94</v>
      </c>
      <c r="G666" s="3">
        <f t="shared" si="31"/>
        <v>-11</v>
      </c>
      <c r="H666" s="3">
        <f t="shared" si="30"/>
        <v>1.0493763264876903</v>
      </c>
      <c r="I666" s="3">
        <f t="shared" si="32"/>
        <v>145.18746985732199</v>
      </c>
    </row>
    <row r="667" spans="2:9">
      <c r="B667" s="3">
        <v>664</v>
      </c>
      <c r="C667" s="3">
        <v>29</v>
      </c>
      <c r="D667" s="3">
        <v>11</v>
      </c>
      <c r="E667" s="3">
        <v>109</v>
      </c>
      <c r="F667" s="3">
        <v>89</v>
      </c>
      <c r="G667" s="3">
        <f t="shared" si="31"/>
        <v>20</v>
      </c>
      <c r="H667" s="3">
        <f t="shared" si="30"/>
        <v>1.6127816686337881</v>
      </c>
      <c r="I667" s="3">
        <f t="shared" si="32"/>
        <v>338.08979796532969</v>
      </c>
    </row>
    <row r="668" spans="2:9">
      <c r="B668" s="3">
        <v>665</v>
      </c>
      <c r="C668" s="3">
        <v>20</v>
      </c>
      <c r="D668" s="3">
        <v>25</v>
      </c>
      <c r="E668" s="3">
        <v>98</v>
      </c>
      <c r="F668" s="3">
        <v>105</v>
      </c>
      <c r="G668" s="3">
        <f t="shared" si="31"/>
        <v>-7</v>
      </c>
      <c r="H668" s="3">
        <f t="shared" si="30"/>
        <v>-2.1292860504624658</v>
      </c>
      <c r="I668" s="3">
        <f t="shared" si="32"/>
        <v>23.723854378219524</v>
      </c>
    </row>
    <row r="669" spans="2:9">
      <c r="B669" s="3">
        <v>666</v>
      </c>
      <c r="C669" s="3">
        <v>2</v>
      </c>
      <c r="D669" s="3">
        <v>12</v>
      </c>
      <c r="E669" s="3">
        <v>104</v>
      </c>
      <c r="F669" s="3">
        <v>91</v>
      </c>
      <c r="G669" s="3">
        <f t="shared" si="31"/>
        <v>13</v>
      </c>
      <c r="H669" s="3">
        <f t="shared" si="30"/>
        <v>5.6466474573349892</v>
      </c>
      <c r="I669" s="3">
        <f t="shared" si="32"/>
        <v>54.071793616717983</v>
      </c>
    </row>
    <row r="670" spans="2:9">
      <c r="B670" s="3">
        <v>667</v>
      </c>
      <c r="C670" s="3">
        <v>17</v>
      </c>
      <c r="D670" s="3">
        <v>24</v>
      </c>
      <c r="E670" s="3">
        <v>107</v>
      </c>
      <c r="F670" s="3">
        <v>112</v>
      </c>
      <c r="G670" s="3">
        <f t="shared" si="31"/>
        <v>-5</v>
      </c>
      <c r="H670" s="3">
        <f t="shared" si="30"/>
        <v>-0.85975930253273525</v>
      </c>
      <c r="I670" s="3">
        <f t="shared" si="32"/>
        <v>17.141593032964224</v>
      </c>
    </row>
    <row r="671" spans="2:9">
      <c r="B671" s="3">
        <v>668</v>
      </c>
      <c r="C671" s="3">
        <v>14</v>
      </c>
      <c r="D671" s="3">
        <v>3</v>
      </c>
      <c r="E671" s="3">
        <v>79</v>
      </c>
      <c r="F671" s="3">
        <v>97</v>
      </c>
      <c r="G671" s="3">
        <f t="shared" si="31"/>
        <v>-18</v>
      </c>
      <c r="H671" s="3">
        <f t="shared" si="30"/>
        <v>-4.1295896122650655</v>
      </c>
      <c r="I671" s="3">
        <f t="shared" si="32"/>
        <v>192.38828432418521</v>
      </c>
    </row>
    <row r="672" spans="2:9">
      <c r="B672" s="3">
        <v>669</v>
      </c>
      <c r="C672" s="3">
        <v>6</v>
      </c>
      <c r="D672" s="3">
        <v>13</v>
      </c>
      <c r="E672" s="3">
        <v>94</v>
      </c>
      <c r="F672" s="3">
        <v>101</v>
      </c>
      <c r="G672" s="3">
        <f t="shared" si="31"/>
        <v>-7</v>
      </c>
      <c r="H672" s="3">
        <f t="shared" si="30"/>
        <v>0.38305564121627711</v>
      </c>
      <c r="I672" s="3">
        <f t="shared" si="32"/>
        <v>54.509510601295496</v>
      </c>
    </row>
    <row r="673" spans="2:9">
      <c r="B673" s="3">
        <v>670</v>
      </c>
      <c r="C673" s="3">
        <v>9</v>
      </c>
      <c r="D673" s="3">
        <v>22</v>
      </c>
      <c r="E673" s="3">
        <v>97</v>
      </c>
      <c r="F673" s="3">
        <v>98</v>
      </c>
      <c r="G673" s="3">
        <f t="shared" si="31"/>
        <v>-1</v>
      </c>
      <c r="H673" s="3">
        <f t="shared" si="30"/>
        <v>-1.1458222272713572</v>
      </c>
      <c r="I673" s="3">
        <f t="shared" si="32"/>
        <v>2.1264121966379348E-2</v>
      </c>
    </row>
    <row r="674" spans="2:9">
      <c r="B674" s="3">
        <v>671</v>
      </c>
      <c r="C674" s="3">
        <v>23</v>
      </c>
      <c r="D674" s="3">
        <v>4</v>
      </c>
      <c r="E674" s="3">
        <v>101</v>
      </c>
      <c r="F674" s="3">
        <v>96</v>
      </c>
      <c r="G674" s="3">
        <f t="shared" si="31"/>
        <v>5</v>
      </c>
      <c r="H674" s="3">
        <f t="shared" si="30"/>
        <v>15.093300972178124</v>
      </c>
      <c r="I674" s="3">
        <f t="shared" si="32"/>
        <v>101.87472451497186</v>
      </c>
    </row>
    <row r="675" spans="2:9">
      <c r="B675" s="3">
        <v>672</v>
      </c>
      <c r="C675" s="3">
        <v>21</v>
      </c>
      <c r="D675" s="3">
        <v>27</v>
      </c>
      <c r="E675" s="3">
        <v>93</v>
      </c>
      <c r="F675" s="3">
        <v>100</v>
      </c>
      <c r="G675" s="3">
        <f t="shared" si="31"/>
        <v>-7</v>
      </c>
      <c r="H675" s="3">
        <f t="shared" si="30"/>
        <v>4.9358461734338741</v>
      </c>
      <c r="I675" s="3">
        <f t="shared" si="32"/>
        <v>142.46442387587604</v>
      </c>
    </row>
    <row r="676" spans="2:9">
      <c r="B676" s="3">
        <v>673</v>
      </c>
      <c r="C676" s="3">
        <v>18</v>
      </c>
      <c r="D676" s="3">
        <v>24</v>
      </c>
      <c r="E676" s="3">
        <v>117</v>
      </c>
      <c r="F676" s="3">
        <v>83</v>
      </c>
      <c r="G676" s="3">
        <f t="shared" si="31"/>
        <v>34</v>
      </c>
      <c r="H676" s="3">
        <f t="shared" si="30"/>
        <v>-0.80441802664920026</v>
      </c>
      <c r="I676" s="3">
        <f t="shared" si="32"/>
        <v>1211.347514173744</v>
      </c>
    </row>
    <row r="677" spans="2:9">
      <c r="B677" s="3">
        <v>674</v>
      </c>
      <c r="C677" s="3">
        <v>25</v>
      </c>
      <c r="D677" s="3">
        <v>17</v>
      </c>
      <c r="E677" s="3">
        <v>113</v>
      </c>
      <c r="F677" s="3">
        <v>83</v>
      </c>
      <c r="G677" s="3">
        <f t="shared" si="31"/>
        <v>30</v>
      </c>
      <c r="H677" s="3">
        <f t="shared" si="30"/>
        <v>6.5425189082209485</v>
      </c>
      <c r="I677" s="3">
        <f t="shared" si="32"/>
        <v>550.25341917117169</v>
      </c>
    </row>
    <row r="678" spans="2:9">
      <c r="B678" s="3">
        <v>675</v>
      </c>
      <c r="C678" s="3">
        <v>10</v>
      </c>
      <c r="D678" s="3">
        <v>28</v>
      </c>
      <c r="E678" s="3">
        <v>104</v>
      </c>
      <c r="F678" s="3">
        <v>97</v>
      </c>
      <c r="G678" s="3">
        <f t="shared" si="31"/>
        <v>7</v>
      </c>
      <c r="H678" s="3">
        <f t="shared" si="30"/>
        <v>-2.3928895734975546</v>
      </c>
      <c r="I678" s="3">
        <f t="shared" si="32"/>
        <v>88.226374539919092</v>
      </c>
    </row>
    <row r="679" spans="2:9">
      <c r="B679" s="3">
        <v>676</v>
      </c>
      <c r="C679" s="3">
        <v>3</v>
      </c>
      <c r="D679" s="3">
        <v>2</v>
      </c>
      <c r="E679" s="3">
        <v>79</v>
      </c>
      <c r="F679" s="3">
        <v>82</v>
      </c>
      <c r="G679" s="3">
        <f t="shared" si="31"/>
        <v>-3</v>
      </c>
      <c r="H679" s="3">
        <f t="shared" si="30"/>
        <v>1.8943166885969087</v>
      </c>
      <c r="I679" s="3">
        <f t="shared" si="32"/>
        <v>23.954335848278212</v>
      </c>
    </row>
    <row r="680" spans="2:9">
      <c r="B680" s="3">
        <v>677</v>
      </c>
      <c r="C680" s="3">
        <v>29</v>
      </c>
      <c r="D680" s="3">
        <v>27</v>
      </c>
      <c r="E680" s="3">
        <v>99</v>
      </c>
      <c r="F680" s="3">
        <v>94</v>
      </c>
      <c r="G680" s="3">
        <f t="shared" si="31"/>
        <v>5</v>
      </c>
      <c r="H680" s="3">
        <f t="shared" si="30"/>
        <v>2.4762288760039373</v>
      </c>
      <c r="I680" s="3">
        <f t="shared" si="32"/>
        <v>6.3694206863163503</v>
      </c>
    </row>
    <row r="681" spans="2:9">
      <c r="B681" s="3">
        <v>678</v>
      </c>
      <c r="C681" s="3">
        <v>15</v>
      </c>
      <c r="D681" s="3">
        <v>1</v>
      </c>
      <c r="E681" s="3">
        <v>73</v>
      </c>
      <c r="F681" s="3">
        <v>76</v>
      </c>
      <c r="G681" s="3">
        <f t="shared" si="31"/>
        <v>-3</v>
      </c>
      <c r="H681" s="3">
        <f t="shared" si="30"/>
        <v>5.9185194588740142</v>
      </c>
      <c r="I681" s="3">
        <f t="shared" si="32"/>
        <v>79.539989338314442</v>
      </c>
    </row>
    <row r="682" spans="2:9">
      <c r="B682" s="3">
        <v>679</v>
      </c>
      <c r="C682" s="3">
        <v>20</v>
      </c>
      <c r="D682" s="3">
        <v>5</v>
      </c>
      <c r="E682" s="3">
        <v>106</v>
      </c>
      <c r="F682" s="3">
        <v>98</v>
      </c>
      <c r="G682" s="3">
        <f t="shared" si="31"/>
        <v>8</v>
      </c>
      <c r="H682" s="3">
        <f t="shared" si="30"/>
        <v>7.8825773992444041</v>
      </c>
      <c r="I682" s="3">
        <f t="shared" si="32"/>
        <v>1.378806716820806E-2</v>
      </c>
    </row>
    <row r="683" spans="2:9">
      <c r="B683" s="3">
        <v>680</v>
      </c>
      <c r="C683" s="3">
        <v>8</v>
      </c>
      <c r="D683" s="3">
        <v>21</v>
      </c>
      <c r="E683" s="3">
        <v>86</v>
      </c>
      <c r="F683" s="3">
        <v>82</v>
      </c>
      <c r="G683" s="3">
        <f t="shared" si="31"/>
        <v>4</v>
      </c>
      <c r="H683" s="3">
        <f t="shared" si="30"/>
        <v>3.9585924809997177</v>
      </c>
      <c r="I683" s="3">
        <f t="shared" si="32"/>
        <v>1.7145826297587379E-3</v>
      </c>
    </row>
    <row r="684" spans="2:9">
      <c r="B684" s="3">
        <v>681</v>
      </c>
      <c r="C684" s="3">
        <v>19</v>
      </c>
      <c r="D684" s="3">
        <v>12</v>
      </c>
      <c r="E684" s="3">
        <v>110</v>
      </c>
      <c r="F684" s="3">
        <v>112</v>
      </c>
      <c r="G684" s="3">
        <f t="shared" si="31"/>
        <v>-2</v>
      </c>
      <c r="H684" s="3">
        <f t="shared" si="30"/>
        <v>-0.72492083669367258</v>
      </c>
      <c r="I684" s="3">
        <f t="shared" si="32"/>
        <v>1.6258268726979639</v>
      </c>
    </row>
    <row r="685" spans="2:9">
      <c r="B685" s="3">
        <v>682</v>
      </c>
      <c r="C685" s="3">
        <v>11</v>
      </c>
      <c r="D685" s="3">
        <v>6</v>
      </c>
      <c r="E685" s="3">
        <v>140</v>
      </c>
      <c r="F685" s="3">
        <v>141</v>
      </c>
      <c r="G685" s="3">
        <f t="shared" si="31"/>
        <v>-1</v>
      </c>
      <c r="H685" s="3">
        <f t="shared" si="30"/>
        <v>-1.0637151515368104</v>
      </c>
      <c r="I685" s="3">
        <f t="shared" si="32"/>
        <v>4.059620535358713E-3</v>
      </c>
    </row>
    <row r="686" spans="2:9">
      <c r="B686" s="3">
        <v>683</v>
      </c>
      <c r="C686" s="3">
        <v>14</v>
      </c>
      <c r="D686" s="3">
        <v>28</v>
      </c>
      <c r="E686" s="3">
        <v>86</v>
      </c>
      <c r="F686" s="3">
        <v>79</v>
      </c>
      <c r="G686" s="3">
        <f t="shared" si="31"/>
        <v>7</v>
      </c>
      <c r="H686" s="3">
        <f t="shared" si="30"/>
        <v>-4.823123116016915</v>
      </c>
      <c r="I686" s="3">
        <f t="shared" si="32"/>
        <v>139.78624021649355</v>
      </c>
    </row>
    <row r="687" spans="2:9">
      <c r="B687" s="3">
        <v>684</v>
      </c>
      <c r="C687" s="3">
        <v>7</v>
      </c>
      <c r="D687" s="3">
        <v>23</v>
      </c>
      <c r="E687" s="3">
        <v>97</v>
      </c>
      <c r="F687" s="3">
        <v>96</v>
      </c>
      <c r="G687" s="3">
        <f t="shared" si="31"/>
        <v>1</v>
      </c>
      <c r="H687" s="3">
        <f t="shared" si="30"/>
        <v>-5.0450377309893666</v>
      </c>
      <c r="I687" s="3">
        <f t="shared" si="32"/>
        <v>36.542481169085072</v>
      </c>
    </row>
    <row r="688" spans="2:9">
      <c r="B688" s="3">
        <v>685</v>
      </c>
      <c r="C688" s="3">
        <v>9</v>
      </c>
      <c r="D688" s="3">
        <v>26</v>
      </c>
      <c r="E688" s="3">
        <v>87</v>
      </c>
      <c r="F688" s="3">
        <v>113</v>
      </c>
      <c r="G688" s="3">
        <f t="shared" si="31"/>
        <v>-26</v>
      </c>
      <c r="H688" s="3">
        <f t="shared" si="30"/>
        <v>-4.3349779835337436</v>
      </c>
      <c r="I688" s="3">
        <f t="shared" si="32"/>
        <v>469.37317897396764</v>
      </c>
    </row>
    <row r="689" spans="2:9">
      <c r="B689" s="3">
        <v>686</v>
      </c>
      <c r="C689" s="3">
        <v>5</v>
      </c>
      <c r="D689" s="3">
        <v>10</v>
      </c>
      <c r="E689" s="3">
        <v>111</v>
      </c>
      <c r="F689" s="3">
        <v>109</v>
      </c>
      <c r="G689" s="3">
        <f t="shared" si="31"/>
        <v>2</v>
      </c>
      <c r="H689" s="3">
        <f t="shared" si="30"/>
        <v>4.1257764532749679</v>
      </c>
      <c r="I689" s="3">
        <f t="shared" si="32"/>
        <v>4.5189255292983015</v>
      </c>
    </row>
    <row r="690" spans="2:9">
      <c r="B690" s="3">
        <v>687</v>
      </c>
      <c r="C690" s="3">
        <v>2</v>
      </c>
      <c r="D690" s="3">
        <v>24</v>
      </c>
      <c r="E690" s="3">
        <v>85</v>
      </c>
      <c r="F690" s="3">
        <v>102</v>
      </c>
      <c r="G690" s="3">
        <f t="shared" si="31"/>
        <v>-17</v>
      </c>
      <c r="H690" s="3">
        <f t="shared" si="30"/>
        <v>-1.9414806789828516</v>
      </c>
      <c r="I690" s="3">
        <f t="shared" si="32"/>
        <v>226.75900414144672</v>
      </c>
    </row>
    <row r="691" spans="2:9">
      <c r="B691" s="3">
        <v>688</v>
      </c>
      <c r="C691" s="3">
        <v>18</v>
      </c>
      <c r="D691" s="3">
        <v>6</v>
      </c>
      <c r="E691" s="3">
        <v>100</v>
      </c>
      <c r="F691" s="3">
        <v>112</v>
      </c>
      <c r="G691" s="3">
        <f t="shared" si="31"/>
        <v>-12</v>
      </c>
      <c r="H691" s="3">
        <f t="shared" si="30"/>
        <v>2.1341025776831257</v>
      </c>
      <c r="I691" s="3">
        <f t="shared" si="32"/>
        <v>199.77285567646879</v>
      </c>
    </row>
    <row r="692" spans="2:9">
      <c r="B692" s="3">
        <v>689</v>
      </c>
      <c r="C692" s="3">
        <v>17</v>
      </c>
      <c r="D692" s="3">
        <v>23</v>
      </c>
      <c r="E692" s="3">
        <v>113</v>
      </c>
      <c r="F692" s="3">
        <v>103</v>
      </c>
      <c r="G692" s="3">
        <f t="shared" si="31"/>
        <v>10</v>
      </c>
      <c r="H692" s="3">
        <f t="shared" si="30"/>
        <v>3.4338046733915006</v>
      </c>
      <c r="I692" s="3">
        <f t="shared" si="32"/>
        <v>43.114921067175288</v>
      </c>
    </row>
    <row r="693" spans="2:9">
      <c r="B693" s="3">
        <v>690</v>
      </c>
      <c r="C693" s="3">
        <v>26</v>
      </c>
      <c r="D693" s="3">
        <v>22</v>
      </c>
      <c r="E693" s="3">
        <v>90</v>
      </c>
      <c r="F693" s="3">
        <v>79</v>
      </c>
      <c r="G693" s="3">
        <f t="shared" si="31"/>
        <v>11</v>
      </c>
      <c r="H693" s="3">
        <f t="shared" si="30"/>
        <v>6.5433358748433745</v>
      </c>
      <c r="I693" s="3">
        <f t="shared" si="32"/>
        <v>19.861855124458071</v>
      </c>
    </row>
    <row r="694" spans="2:9">
      <c r="B694" s="3">
        <v>691</v>
      </c>
      <c r="C694" s="3">
        <v>13</v>
      </c>
      <c r="D694" s="3">
        <v>4</v>
      </c>
      <c r="E694" s="3">
        <v>89</v>
      </c>
      <c r="F694" s="3">
        <v>97</v>
      </c>
      <c r="G694" s="3">
        <f t="shared" si="31"/>
        <v>-8</v>
      </c>
      <c r="H694" s="3">
        <f t="shared" si="30"/>
        <v>19.419468821134743</v>
      </c>
      <c r="I694" s="3">
        <f t="shared" si="32"/>
        <v>751.82727043318027</v>
      </c>
    </row>
    <row r="695" spans="2:9">
      <c r="B695" s="3">
        <v>692</v>
      </c>
      <c r="C695" s="3">
        <v>3</v>
      </c>
      <c r="D695" s="3">
        <v>21</v>
      </c>
      <c r="E695" s="3">
        <v>93</v>
      </c>
      <c r="F695" s="3">
        <v>100</v>
      </c>
      <c r="G695" s="3">
        <f t="shared" si="31"/>
        <v>-7</v>
      </c>
      <c r="H695" s="3">
        <f t="shared" si="30"/>
        <v>3.2368529180004577</v>
      </c>
      <c r="I695" s="3">
        <f t="shared" si="32"/>
        <v>104.7931576647745</v>
      </c>
    </row>
    <row r="696" spans="2:9">
      <c r="B696" s="3">
        <v>693</v>
      </c>
      <c r="C696" s="3">
        <v>29</v>
      </c>
      <c r="D696" s="3">
        <v>24</v>
      </c>
      <c r="E696" s="3">
        <v>108</v>
      </c>
      <c r="F696" s="3">
        <v>101</v>
      </c>
      <c r="G696" s="3">
        <f t="shared" si="31"/>
        <v>7</v>
      </c>
      <c r="H696" s="3">
        <f t="shared" si="30"/>
        <v>-5.7436342058163365</v>
      </c>
      <c r="I696" s="3">
        <f t="shared" si="32"/>
        <v>162.40021277165218</v>
      </c>
    </row>
    <row r="697" spans="2:9">
      <c r="B697" s="3">
        <v>694</v>
      </c>
      <c r="C697" s="3">
        <v>19</v>
      </c>
      <c r="D697" s="3">
        <v>1</v>
      </c>
      <c r="E697" s="3">
        <v>92</v>
      </c>
      <c r="F697" s="3">
        <v>89</v>
      </c>
      <c r="G697" s="3">
        <f t="shared" si="31"/>
        <v>3</v>
      </c>
      <c r="H697" s="3">
        <f t="shared" si="30"/>
        <v>3.6137156667807164</v>
      </c>
      <c r="I697" s="3">
        <f t="shared" si="32"/>
        <v>0.37664691965209934</v>
      </c>
    </row>
    <row r="698" spans="2:9">
      <c r="B698" s="3">
        <v>695</v>
      </c>
      <c r="C698" s="3">
        <v>8</v>
      </c>
      <c r="D698" s="3">
        <v>12</v>
      </c>
      <c r="E698" s="3">
        <v>105</v>
      </c>
      <c r="F698" s="3">
        <v>92</v>
      </c>
      <c r="G698" s="3">
        <f t="shared" si="31"/>
        <v>13</v>
      </c>
      <c r="H698" s="3">
        <f t="shared" si="30"/>
        <v>4.9085235903501694</v>
      </c>
      <c r="I698" s="3">
        <f t="shared" si="32"/>
        <v>65.471990487919712</v>
      </c>
    </row>
    <row r="699" spans="2:9">
      <c r="B699" s="3">
        <v>696</v>
      </c>
      <c r="C699" s="3">
        <v>27</v>
      </c>
      <c r="D699" s="3">
        <v>25</v>
      </c>
      <c r="E699" s="3">
        <v>80</v>
      </c>
      <c r="F699" s="3">
        <v>74</v>
      </c>
      <c r="G699" s="3">
        <f t="shared" si="31"/>
        <v>6</v>
      </c>
      <c r="H699" s="3">
        <f t="shared" si="30"/>
        <v>-3.8400823317655219</v>
      </c>
      <c r="I699" s="3">
        <f t="shared" si="32"/>
        <v>96.827220295923993</v>
      </c>
    </row>
    <row r="700" spans="2:9">
      <c r="B700" s="3">
        <v>697</v>
      </c>
      <c r="C700" s="3">
        <v>16</v>
      </c>
      <c r="D700" s="3">
        <v>14</v>
      </c>
      <c r="E700" s="3">
        <v>107</v>
      </c>
      <c r="F700" s="3">
        <v>103</v>
      </c>
      <c r="G700" s="3">
        <f t="shared" si="31"/>
        <v>4</v>
      </c>
      <c r="H700" s="3">
        <f t="shared" si="30"/>
        <v>9.462193166616732</v>
      </c>
      <c r="I700" s="3">
        <f t="shared" si="32"/>
        <v>29.835554189434522</v>
      </c>
    </row>
    <row r="701" spans="2:9">
      <c r="B701" s="3">
        <v>698</v>
      </c>
      <c r="C701" s="3">
        <v>11</v>
      </c>
      <c r="D701" s="3">
        <v>28</v>
      </c>
      <c r="E701" s="3">
        <v>82</v>
      </c>
      <c r="F701" s="3">
        <v>98</v>
      </c>
      <c r="G701" s="3">
        <f t="shared" si="31"/>
        <v>-16</v>
      </c>
      <c r="H701" s="3">
        <f t="shared" si="30"/>
        <v>2.059754967926934</v>
      </c>
      <c r="I701" s="3">
        <f t="shared" si="32"/>
        <v>326.15474950156158</v>
      </c>
    </row>
    <row r="702" spans="2:9">
      <c r="B702" s="3">
        <v>699</v>
      </c>
      <c r="C702" s="3">
        <v>5</v>
      </c>
      <c r="D702" s="3">
        <v>27</v>
      </c>
      <c r="E702" s="3">
        <v>99</v>
      </c>
      <c r="F702" s="3">
        <v>81</v>
      </c>
      <c r="G702" s="3">
        <f t="shared" si="31"/>
        <v>18</v>
      </c>
      <c r="H702" s="3">
        <f t="shared" si="30"/>
        <v>0.53657911922062895</v>
      </c>
      <c r="I702" s="3">
        <f t="shared" si="32"/>
        <v>304.97106885924092</v>
      </c>
    </row>
    <row r="703" spans="2:9">
      <c r="B703" s="3">
        <v>700</v>
      </c>
      <c r="C703" s="3">
        <v>1</v>
      </c>
      <c r="D703" s="3">
        <v>18</v>
      </c>
      <c r="E703" s="3">
        <v>105</v>
      </c>
      <c r="F703" s="3">
        <v>103</v>
      </c>
      <c r="G703" s="3">
        <f t="shared" si="31"/>
        <v>2</v>
      </c>
      <c r="H703" s="3">
        <f t="shared" si="30"/>
        <v>-4.413986375981052</v>
      </c>
      <c r="I703" s="3">
        <f t="shared" si="32"/>
        <v>41.139221231270547</v>
      </c>
    </row>
    <row r="704" spans="2:9">
      <c r="B704" s="3">
        <v>701</v>
      </c>
      <c r="C704" s="3">
        <v>8</v>
      </c>
      <c r="D704" s="3">
        <v>22</v>
      </c>
      <c r="E704" s="3">
        <v>71</v>
      </c>
      <c r="F704" s="3">
        <v>99</v>
      </c>
      <c r="G704" s="3">
        <f t="shared" si="31"/>
        <v>-28</v>
      </c>
      <c r="H704" s="3">
        <f t="shared" si="30"/>
        <v>5.11782601206711</v>
      </c>
      <c r="I704" s="3">
        <f t="shared" si="32"/>
        <v>1096.7903997655492</v>
      </c>
    </row>
    <row r="705" spans="2:9">
      <c r="B705" s="3">
        <v>702</v>
      </c>
      <c r="C705" s="3">
        <v>20</v>
      </c>
      <c r="D705" s="3">
        <v>19</v>
      </c>
      <c r="E705" s="3">
        <v>122</v>
      </c>
      <c r="F705" s="3">
        <v>114</v>
      </c>
      <c r="G705" s="3">
        <f t="shared" si="31"/>
        <v>8</v>
      </c>
      <c r="H705" s="3">
        <f t="shared" si="30"/>
        <v>8.5123424096562719</v>
      </c>
      <c r="I705" s="3">
        <f t="shared" si="32"/>
        <v>0.26249474473239509</v>
      </c>
    </row>
    <row r="706" spans="2:9">
      <c r="B706" s="3">
        <v>703</v>
      </c>
      <c r="C706" s="3">
        <v>10</v>
      </c>
      <c r="D706" s="3">
        <v>14</v>
      </c>
      <c r="E706" s="3">
        <v>85</v>
      </c>
      <c r="F706" s="3">
        <v>78</v>
      </c>
      <c r="G706" s="3">
        <f t="shared" si="31"/>
        <v>7</v>
      </c>
      <c r="H706" s="3">
        <f t="shared" si="30"/>
        <v>5.7844136611003485</v>
      </c>
      <c r="I706" s="3">
        <f t="shared" si="32"/>
        <v>1.4776501473194583</v>
      </c>
    </row>
    <row r="707" spans="2:9">
      <c r="B707" s="3">
        <v>704</v>
      </c>
      <c r="C707" s="3">
        <v>4</v>
      </c>
      <c r="D707" s="3">
        <v>16</v>
      </c>
      <c r="E707" s="3">
        <v>96</v>
      </c>
      <c r="F707" s="3">
        <v>92</v>
      </c>
      <c r="G707" s="3">
        <f t="shared" si="31"/>
        <v>4</v>
      </c>
      <c r="H707" s="3">
        <f t="shared" si="30"/>
        <v>-4.5472238005821524</v>
      </c>
      <c r="I707" s="3">
        <f t="shared" si="32"/>
        <v>73.055034697238014</v>
      </c>
    </row>
    <row r="708" spans="2:9">
      <c r="B708" s="3">
        <v>705</v>
      </c>
      <c r="C708" s="3">
        <v>7</v>
      </c>
      <c r="D708" s="3">
        <v>2</v>
      </c>
      <c r="E708" s="3">
        <v>93</v>
      </c>
      <c r="F708" s="3">
        <v>110</v>
      </c>
      <c r="G708" s="3">
        <f t="shared" si="31"/>
        <v>-17</v>
      </c>
      <c r="H708" s="3">
        <f t="shared" ref="H708:H771" si="33">home_edge+VLOOKUP(C708,lookup,3)-VLOOKUP(D708,lookup,3)</f>
        <v>-4.0429409093497624</v>
      </c>
      <c r="I708" s="3">
        <f t="shared" si="32"/>
        <v>167.88538027860193</v>
      </c>
    </row>
    <row r="709" spans="2:9">
      <c r="B709" s="3">
        <v>706</v>
      </c>
      <c r="C709" s="3">
        <v>26</v>
      </c>
      <c r="D709" s="3">
        <v>6</v>
      </c>
      <c r="E709" s="3">
        <v>106</v>
      </c>
      <c r="F709" s="3">
        <v>112</v>
      </c>
      <c r="G709" s="3">
        <f t="shared" ref="G709:G772" si="34">E709-F709</f>
        <v>-6</v>
      </c>
      <c r="H709" s="3">
        <f t="shared" si="33"/>
        <v>1.6844259211409192</v>
      </c>
      <c r="I709" s="3">
        <f t="shared" ref="I709:I772" si="35">(G709-H709)^2</f>
        <v>59.050401737502462</v>
      </c>
    </row>
    <row r="710" spans="2:9">
      <c r="B710" s="3">
        <v>707</v>
      </c>
      <c r="C710" s="3">
        <v>24</v>
      </c>
      <c r="D710" s="3">
        <v>25</v>
      </c>
      <c r="E710" s="3">
        <v>99</v>
      </c>
      <c r="F710" s="3">
        <v>86</v>
      </c>
      <c r="G710" s="3">
        <f t="shared" si="34"/>
        <v>13</v>
      </c>
      <c r="H710" s="3">
        <f t="shared" si="33"/>
        <v>4.3797807500547528</v>
      </c>
      <c r="I710" s="3">
        <f t="shared" si="35"/>
        <v>74.308179917126594</v>
      </c>
    </row>
    <row r="711" spans="2:9">
      <c r="B711" s="3">
        <v>708</v>
      </c>
      <c r="C711" s="3">
        <v>13</v>
      </c>
      <c r="D711" s="3">
        <v>29</v>
      </c>
      <c r="E711" s="3">
        <v>103</v>
      </c>
      <c r="F711" s="3">
        <v>94</v>
      </c>
      <c r="G711" s="3">
        <f t="shared" si="34"/>
        <v>9</v>
      </c>
      <c r="H711" s="3">
        <f t="shared" si="33"/>
        <v>12.484598316010699</v>
      </c>
      <c r="I711" s="3">
        <f t="shared" si="35"/>
        <v>12.142425423944596</v>
      </c>
    </row>
    <row r="712" spans="2:9">
      <c r="B712" s="3">
        <v>709</v>
      </c>
      <c r="C712" s="3">
        <v>3</v>
      </c>
      <c r="D712" s="3">
        <v>4</v>
      </c>
      <c r="E712" s="3">
        <v>113</v>
      </c>
      <c r="F712" s="3">
        <v>91</v>
      </c>
      <c r="G712" s="3">
        <f t="shared" si="34"/>
        <v>22</v>
      </c>
      <c r="H712" s="3">
        <f t="shared" si="33"/>
        <v>12.631340720554441</v>
      </c>
      <c r="I712" s="3">
        <f t="shared" si="35"/>
        <v>87.771776694341384</v>
      </c>
    </row>
    <row r="713" spans="2:9">
      <c r="B713" s="3">
        <v>710</v>
      </c>
      <c r="C713" s="3">
        <v>15</v>
      </c>
      <c r="D713" s="3">
        <v>20</v>
      </c>
      <c r="E713" s="3">
        <v>112</v>
      </c>
      <c r="F713" s="3">
        <v>95</v>
      </c>
      <c r="G713" s="3">
        <f t="shared" si="34"/>
        <v>17</v>
      </c>
      <c r="H713" s="3">
        <f t="shared" si="33"/>
        <v>0.50082161959900351</v>
      </c>
      <c r="I713" s="3">
        <f t="shared" si="35"/>
        <v>272.2228872282916</v>
      </c>
    </row>
    <row r="714" spans="2:9">
      <c r="B714" s="3">
        <v>711</v>
      </c>
      <c r="C714" s="3">
        <v>19</v>
      </c>
      <c r="D714" s="3">
        <v>27</v>
      </c>
      <c r="E714" s="3">
        <v>89</v>
      </c>
      <c r="F714" s="3">
        <v>82</v>
      </c>
      <c r="G714" s="3">
        <f t="shared" si="34"/>
        <v>7</v>
      </c>
      <c r="H714" s="3">
        <f t="shared" si="33"/>
        <v>-9.3185891191238768E-2</v>
      </c>
      <c r="I714" s="3">
        <f t="shared" si="35"/>
        <v>50.313286086994452</v>
      </c>
    </row>
    <row r="715" spans="2:9">
      <c r="B715" s="3">
        <v>712</v>
      </c>
      <c r="C715" s="3">
        <v>16</v>
      </c>
      <c r="D715" s="3">
        <v>5</v>
      </c>
      <c r="E715" s="3">
        <v>107</v>
      </c>
      <c r="F715" s="3">
        <v>115</v>
      </c>
      <c r="G715" s="3">
        <f t="shared" si="34"/>
        <v>-8</v>
      </c>
      <c r="H715" s="3">
        <f t="shared" si="33"/>
        <v>6.2603632894033909</v>
      </c>
      <c r="I715" s="3">
        <f t="shared" si="35"/>
        <v>203.35796114576388</v>
      </c>
    </row>
    <row r="716" spans="2:9">
      <c r="B716" s="3">
        <v>713</v>
      </c>
      <c r="C716" s="3">
        <v>17</v>
      </c>
      <c r="D716" s="3">
        <v>22</v>
      </c>
      <c r="E716" s="3">
        <v>107</v>
      </c>
      <c r="F716" s="3">
        <v>92</v>
      </c>
      <c r="G716" s="3">
        <f t="shared" si="34"/>
        <v>15</v>
      </c>
      <c r="H716" s="3">
        <f t="shared" si="33"/>
        <v>6.9376712555020461</v>
      </c>
      <c r="I716" s="3">
        <f t="shared" si="35"/>
        <v>65.001144784357948</v>
      </c>
    </row>
    <row r="717" spans="2:9">
      <c r="B717" s="3">
        <v>714</v>
      </c>
      <c r="C717" s="3">
        <v>23</v>
      </c>
      <c r="D717" s="3">
        <v>6</v>
      </c>
      <c r="E717" s="3">
        <v>114</v>
      </c>
      <c r="F717" s="3">
        <v>103</v>
      </c>
      <c r="G717" s="3">
        <f t="shared" si="34"/>
        <v>11</v>
      </c>
      <c r="H717" s="3">
        <f t="shared" si="33"/>
        <v>1.9991367469890786</v>
      </c>
      <c r="I717" s="3">
        <f t="shared" si="35"/>
        <v>81.015539299402349</v>
      </c>
    </row>
    <row r="718" spans="2:9">
      <c r="B718" s="3">
        <v>715</v>
      </c>
      <c r="C718" s="3">
        <v>9</v>
      </c>
      <c r="D718" s="3">
        <v>2</v>
      </c>
      <c r="E718" s="3">
        <v>92</v>
      </c>
      <c r="F718" s="3">
        <v>75</v>
      </c>
      <c r="G718" s="3">
        <f t="shared" si="34"/>
        <v>17</v>
      </c>
      <c r="H718" s="3">
        <f t="shared" si="33"/>
        <v>-3.6475919877422989</v>
      </c>
      <c r="I718" s="3">
        <f t="shared" si="35"/>
        <v>426.32305489227997</v>
      </c>
    </row>
    <row r="719" spans="2:9">
      <c r="B719" s="3">
        <v>716</v>
      </c>
      <c r="C719" s="3">
        <v>18</v>
      </c>
      <c r="D719" s="3">
        <v>8</v>
      </c>
      <c r="E719" s="3">
        <v>80</v>
      </c>
      <c r="F719" s="3">
        <v>85</v>
      </c>
      <c r="G719" s="3">
        <f t="shared" si="34"/>
        <v>-5</v>
      </c>
      <c r="H719" s="3">
        <f t="shared" si="33"/>
        <v>5.2293666378994592</v>
      </c>
      <c r="I719" s="3">
        <f t="shared" si="35"/>
        <v>104.6399418125705</v>
      </c>
    </row>
    <row r="720" spans="2:9">
      <c r="B720" s="3">
        <v>717</v>
      </c>
      <c r="C720" s="3">
        <v>21</v>
      </c>
      <c r="D720" s="3">
        <v>28</v>
      </c>
      <c r="E720" s="3">
        <v>91</v>
      </c>
      <c r="F720" s="3">
        <v>98</v>
      </c>
      <c r="G720" s="3">
        <f t="shared" si="34"/>
        <v>-7</v>
      </c>
      <c r="H720" s="3">
        <f t="shared" si="33"/>
        <v>2.7779738154096698</v>
      </c>
      <c r="I720" s="3">
        <f t="shared" si="35"/>
        <v>95.608771934837137</v>
      </c>
    </row>
    <row r="721" spans="2:9">
      <c r="B721" s="3">
        <v>718</v>
      </c>
      <c r="C721" s="3">
        <v>14</v>
      </c>
      <c r="D721" s="3">
        <v>7</v>
      </c>
      <c r="E721" s="3">
        <v>85</v>
      </c>
      <c r="F721" s="3">
        <v>100</v>
      </c>
      <c r="G721" s="3">
        <f t="shared" si="34"/>
        <v>-15</v>
      </c>
      <c r="H721" s="3">
        <f t="shared" si="33"/>
        <v>1.8076679856816056</v>
      </c>
      <c r="I721" s="3">
        <f t="shared" si="35"/>
        <v>282.49770311690634</v>
      </c>
    </row>
    <row r="722" spans="2:9">
      <c r="B722" s="3">
        <v>719</v>
      </c>
      <c r="C722" s="3">
        <v>26</v>
      </c>
      <c r="D722" s="3">
        <v>13</v>
      </c>
      <c r="E722" s="3">
        <v>87</v>
      </c>
      <c r="F722" s="3">
        <v>92</v>
      </c>
      <c r="G722" s="3">
        <f t="shared" si="34"/>
        <v>-5</v>
      </c>
      <c r="H722" s="3">
        <f t="shared" si="33"/>
        <v>-1.2866985562237918</v>
      </c>
      <c r="I722" s="3">
        <f t="shared" si="35"/>
        <v>13.788607612350471</v>
      </c>
    </row>
    <row r="723" spans="2:9">
      <c r="B723" s="3">
        <v>720</v>
      </c>
      <c r="C723" s="3">
        <v>24</v>
      </c>
      <c r="D723" s="3">
        <v>29</v>
      </c>
      <c r="E723" s="3">
        <v>109</v>
      </c>
      <c r="F723" s="3">
        <v>93</v>
      </c>
      <c r="G723" s="3">
        <f t="shared" si="34"/>
        <v>16</v>
      </c>
      <c r="H723" s="3">
        <f t="shared" si="33"/>
        <v>12.451994442978314</v>
      </c>
      <c r="I723" s="3">
        <f t="shared" si="35"/>
        <v>12.58834343265676</v>
      </c>
    </row>
    <row r="724" spans="2:9">
      <c r="B724" s="3">
        <v>721</v>
      </c>
      <c r="C724" s="3">
        <v>12</v>
      </c>
      <c r="D724" s="3">
        <v>25</v>
      </c>
      <c r="E724" s="3">
        <v>76</v>
      </c>
      <c r="F724" s="3">
        <v>89</v>
      </c>
      <c r="G724" s="3">
        <f t="shared" si="34"/>
        <v>-13</v>
      </c>
      <c r="H724" s="3">
        <f t="shared" si="33"/>
        <v>-3.208347386263088</v>
      </c>
      <c r="I724" s="3">
        <f t="shared" si="35"/>
        <v>95.876460908100881</v>
      </c>
    </row>
    <row r="725" spans="2:9">
      <c r="B725" s="3">
        <v>722</v>
      </c>
      <c r="C725" s="3">
        <v>27</v>
      </c>
      <c r="D725" s="3">
        <v>28</v>
      </c>
      <c r="E725" s="3">
        <v>85</v>
      </c>
      <c r="F725" s="3">
        <v>94</v>
      </c>
      <c r="G725" s="3">
        <f t="shared" si="34"/>
        <v>-9</v>
      </c>
      <c r="H725" s="3">
        <f t="shared" si="33"/>
        <v>1.1963077605567844</v>
      </c>
      <c r="I725" s="3">
        <f t="shared" si="35"/>
        <v>103.96469194799052</v>
      </c>
    </row>
    <row r="726" spans="2:9">
      <c r="B726" s="3">
        <v>723</v>
      </c>
      <c r="C726" s="3">
        <v>19</v>
      </c>
      <c r="D726" s="3">
        <v>8</v>
      </c>
      <c r="E726" s="3">
        <v>90</v>
      </c>
      <c r="F726" s="3">
        <v>101</v>
      </c>
      <c r="G726" s="3">
        <f t="shared" si="34"/>
        <v>-11</v>
      </c>
      <c r="H726" s="3">
        <f t="shared" si="33"/>
        <v>-2.279264308462853</v>
      </c>
      <c r="I726" s="3">
        <f t="shared" si="35"/>
        <v>76.051231001649882</v>
      </c>
    </row>
    <row r="727" spans="2:9">
      <c r="B727" s="3">
        <v>724</v>
      </c>
      <c r="C727" s="3">
        <v>3</v>
      </c>
      <c r="D727" s="3">
        <v>11</v>
      </c>
      <c r="E727" s="3">
        <v>116</v>
      </c>
      <c r="F727" s="3">
        <v>106</v>
      </c>
      <c r="G727" s="3">
        <f t="shared" si="34"/>
        <v>10</v>
      </c>
      <c r="H727" s="3">
        <f t="shared" si="33"/>
        <v>3.9550717654831935</v>
      </c>
      <c r="I727" s="3">
        <f t="shared" si="35"/>
        <v>36.541157360458477</v>
      </c>
    </row>
    <row r="728" spans="2:9">
      <c r="B728" s="3">
        <v>725</v>
      </c>
      <c r="C728" s="3">
        <v>17</v>
      </c>
      <c r="D728" s="3">
        <v>7</v>
      </c>
      <c r="E728" s="3">
        <v>98</v>
      </c>
      <c r="F728" s="3">
        <v>99</v>
      </c>
      <c r="G728" s="3">
        <f t="shared" si="34"/>
        <v>-1</v>
      </c>
      <c r="H728" s="3">
        <f t="shared" si="33"/>
        <v>11.833022522961855</v>
      </c>
      <c r="I728" s="3">
        <f t="shared" si="35"/>
        <v>164.68646707484626</v>
      </c>
    </row>
    <row r="729" spans="2:9">
      <c r="B729" s="3">
        <v>726</v>
      </c>
      <c r="C729" s="3">
        <v>4</v>
      </c>
      <c r="D729" s="3">
        <v>18</v>
      </c>
      <c r="E729" s="3">
        <v>81</v>
      </c>
      <c r="F729" s="3">
        <v>106</v>
      </c>
      <c r="G729" s="3">
        <f t="shared" si="34"/>
        <v>-25</v>
      </c>
      <c r="H729" s="3">
        <f t="shared" si="33"/>
        <v>-8.519906565710194</v>
      </c>
      <c r="I729" s="3">
        <f t="shared" si="35"/>
        <v>271.59347960292195</v>
      </c>
    </row>
    <row r="730" spans="2:9">
      <c r="B730" s="3">
        <v>727</v>
      </c>
      <c r="C730" s="3">
        <v>16</v>
      </c>
      <c r="D730" s="3">
        <v>15</v>
      </c>
      <c r="E730" s="3">
        <v>88</v>
      </c>
      <c r="F730" s="3">
        <v>90</v>
      </c>
      <c r="G730" s="3">
        <f t="shared" si="34"/>
        <v>-2</v>
      </c>
      <c r="H730" s="3">
        <f t="shared" si="33"/>
        <v>4.5853245077219604</v>
      </c>
      <c r="I730" s="3">
        <f t="shared" si="35"/>
        <v>43.366498872003483</v>
      </c>
    </row>
    <row r="731" spans="2:9">
      <c r="B731" s="3">
        <v>728</v>
      </c>
      <c r="C731" s="3">
        <v>22</v>
      </c>
      <c r="D731" s="3">
        <v>29</v>
      </c>
      <c r="E731" s="3">
        <v>96</v>
      </c>
      <c r="F731" s="3">
        <v>97</v>
      </c>
      <c r="G731" s="3">
        <f t="shared" si="34"/>
        <v>-1</v>
      </c>
      <c r="H731" s="3">
        <f t="shared" si="33"/>
        <v>4.6545638849435322</v>
      </c>
      <c r="I731" s="3">
        <f t="shared" si="35"/>
        <v>31.974092728907692</v>
      </c>
    </row>
    <row r="732" spans="2:9">
      <c r="B732" s="3">
        <v>729</v>
      </c>
      <c r="C732" s="3">
        <v>23</v>
      </c>
      <c r="D732" s="3">
        <v>2</v>
      </c>
      <c r="E732" s="3">
        <v>104</v>
      </c>
      <c r="F732" s="3">
        <v>107</v>
      </c>
      <c r="G732" s="3">
        <f t="shared" si="34"/>
        <v>-3</v>
      </c>
      <c r="H732" s="3">
        <f t="shared" si="33"/>
        <v>4.3562769402205923</v>
      </c>
      <c r="I732" s="3">
        <f t="shared" si="35"/>
        <v>54.114810421221243</v>
      </c>
    </row>
    <row r="733" spans="2:9">
      <c r="B733" s="3">
        <v>730</v>
      </c>
      <c r="C733" s="3">
        <v>13</v>
      </c>
      <c r="D733" s="3">
        <v>1</v>
      </c>
      <c r="E733" s="3">
        <v>90</v>
      </c>
      <c r="F733" s="3">
        <v>93</v>
      </c>
      <c r="G733" s="3">
        <f t="shared" si="34"/>
        <v>-3</v>
      </c>
      <c r="H733" s="3">
        <f t="shared" si="33"/>
        <v>15.313548631405602</v>
      </c>
      <c r="I733" s="3">
        <f t="shared" si="35"/>
        <v>335.38606347485802</v>
      </c>
    </row>
    <row r="734" spans="2:9">
      <c r="B734" s="3">
        <v>731</v>
      </c>
      <c r="C734" s="3">
        <v>9</v>
      </c>
      <c r="D734" s="3">
        <v>25</v>
      </c>
      <c r="E734" s="3">
        <v>99</v>
      </c>
      <c r="F734" s="3">
        <v>108</v>
      </c>
      <c r="G734" s="3">
        <f t="shared" si="34"/>
        <v>-9</v>
      </c>
      <c r="H734" s="3">
        <f t="shared" si="33"/>
        <v>-7.9176521538323748</v>
      </c>
      <c r="I734" s="3">
        <f t="shared" si="35"/>
        <v>1.1714768601036973</v>
      </c>
    </row>
    <row r="735" spans="2:9">
      <c r="B735" s="3">
        <v>732</v>
      </c>
      <c r="C735" s="3">
        <v>10</v>
      </c>
      <c r="D735" s="3">
        <v>20</v>
      </c>
      <c r="E735" s="3">
        <v>100</v>
      </c>
      <c r="F735" s="3">
        <v>109</v>
      </c>
      <c r="G735" s="3">
        <f t="shared" si="34"/>
        <v>-9</v>
      </c>
      <c r="H735" s="3">
        <f t="shared" si="33"/>
        <v>-1.9458134967764069</v>
      </c>
      <c r="I735" s="3">
        <f t="shared" si="35"/>
        <v>49.761547222261903</v>
      </c>
    </row>
    <row r="736" spans="2:9">
      <c r="B736" s="3">
        <v>733</v>
      </c>
      <c r="C736" s="3">
        <v>4</v>
      </c>
      <c r="D736" s="3">
        <v>5</v>
      </c>
      <c r="E736" s="3">
        <v>101</v>
      </c>
      <c r="F736" s="3">
        <v>114</v>
      </c>
      <c r="G736" s="3">
        <f t="shared" si="34"/>
        <v>-13</v>
      </c>
      <c r="H736" s="3">
        <f t="shared" si="33"/>
        <v>-1.6410406297597495</v>
      </c>
      <c r="I736" s="3">
        <f t="shared" si="35"/>
        <v>129.02595797476877</v>
      </c>
    </row>
    <row r="737" spans="2:9">
      <c r="B737" s="3">
        <v>734</v>
      </c>
      <c r="C737" s="3">
        <v>26</v>
      </c>
      <c r="D737" s="3">
        <v>2</v>
      </c>
      <c r="E737" s="3">
        <v>99</v>
      </c>
      <c r="F737" s="3">
        <v>79</v>
      </c>
      <c r="G737" s="3">
        <f t="shared" si="34"/>
        <v>20</v>
      </c>
      <c r="H737" s="3">
        <f t="shared" si="33"/>
        <v>4.0415661143724328</v>
      </c>
      <c r="I737" s="3">
        <f t="shared" si="35"/>
        <v>254.67161208194617</v>
      </c>
    </row>
    <row r="738" spans="2:9">
      <c r="B738" s="3">
        <v>735</v>
      </c>
      <c r="C738" s="3">
        <v>12</v>
      </c>
      <c r="D738" s="3">
        <v>6</v>
      </c>
      <c r="E738" s="3">
        <v>119</v>
      </c>
      <c r="F738" s="3">
        <v>110</v>
      </c>
      <c r="G738" s="3">
        <f t="shared" si="34"/>
        <v>9</v>
      </c>
      <c r="H738" s="3">
        <f t="shared" si="33"/>
        <v>-1.2954274134045258</v>
      </c>
      <c r="I738" s="3">
        <f t="shared" si="35"/>
        <v>105.99582562468139</v>
      </c>
    </row>
    <row r="739" spans="2:9">
      <c r="B739" s="3">
        <v>736</v>
      </c>
      <c r="C739" s="3">
        <v>18</v>
      </c>
      <c r="D739" s="3">
        <v>7</v>
      </c>
      <c r="E739" s="3">
        <v>98</v>
      </c>
      <c r="F739" s="3">
        <v>77</v>
      </c>
      <c r="G739" s="3">
        <f t="shared" si="34"/>
        <v>21</v>
      </c>
      <c r="H739" s="3">
        <f t="shared" si="33"/>
        <v>11.88836379884539</v>
      </c>
      <c r="I739" s="3">
        <f t="shared" si="35"/>
        <v>83.021914262191217</v>
      </c>
    </row>
    <row r="740" spans="2:9">
      <c r="B740" s="3">
        <v>737</v>
      </c>
      <c r="C740" s="3">
        <v>11</v>
      </c>
      <c r="D740" s="3">
        <v>21</v>
      </c>
      <c r="E740" s="3">
        <v>86</v>
      </c>
      <c r="F740" s="3">
        <v>76</v>
      </c>
      <c r="G740" s="3">
        <f t="shared" si="34"/>
        <v>10</v>
      </c>
      <c r="H740" s="3">
        <f t="shared" si="33"/>
        <v>2.6359612710982523</v>
      </c>
      <c r="I740" s="3">
        <f t="shared" si="35"/>
        <v>54.229066400764872</v>
      </c>
    </row>
    <row r="741" spans="2:9">
      <c r="B741" s="3">
        <v>738</v>
      </c>
      <c r="C741" s="3">
        <v>3</v>
      </c>
      <c r="D741" s="3">
        <v>14</v>
      </c>
      <c r="E741" s="3">
        <v>78</v>
      </c>
      <c r="F741" s="3">
        <v>92</v>
      </c>
      <c r="G741" s="3">
        <f t="shared" si="34"/>
        <v>-14</v>
      </c>
      <c r="H741" s="3">
        <f t="shared" si="33"/>
        <v>10.837949849427043</v>
      </c>
      <c r="I741" s="3">
        <f t="shared" si="35"/>
        <v>616.92375272265281</v>
      </c>
    </row>
    <row r="742" spans="2:9">
      <c r="B742" s="3">
        <v>739</v>
      </c>
      <c r="C742" s="3">
        <v>27</v>
      </c>
      <c r="D742" s="3">
        <v>16</v>
      </c>
      <c r="E742" s="3">
        <v>86</v>
      </c>
      <c r="F742" s="3">
        <v>91</v>
      </c>
      <c r="G742" s="3">
        <f t="shared" si="34"/>
        <v>-5</v>
      </c>
      <c r="H742" s="3">
        <f t="shared" si="33"/>
        <v>3.2655979471189456</v>
      </c>
      <c r="I742" s="3">
        <f t="shared" si="35"/>
        <v>68.320109423416909</v>
      </c>
    </row>
    <row r="743" spans="2:9">
      <c r="B743" s="3">
        <v>740</v>
      </c>
      <c r="C743" s="3">
        <v>19</v>
      </c>
      <c r="D743" s="3">
        <v>28</v>
      </c>
      <c r="E743" s="3">
        <v>89</v>
      </c>
      <c r="F743" s="3">
        <v>92</v>
      </c>
      <c r="G743" s="3">
        <f t="shared" si="34"/>
        <v>-3</v>
      </c>
      <c r="H743" s="3">
        <f t="shared" si="33"/>
        <v>-2.2510582492154425</v>
      </c>
      <c r="I743" s="3">
        <f t="shared" si="35"/>
        <v>0.56091374606823818</v>
      </c>
    </row>
    <row r="744" spans="2:9">
      <c r="B744" s="3">
        <v>741</v>
      </c>
      <c r="C744" s="3">
        <v>17</v>
      </c>
      <c r="D744" s="3">
        <v>15</v>
      </c>
      <c r="E744" s="3">
        <v>93</v>
      </c>
      <c r="F744" s="3">
        <v>80</v>
      </c>
      <c r="G744" s="3">
        <f t="shared" si="34"/>
        <v>13</v>
      </c>
      <c r="H744" s="3">
        <f t="shared" si="33"/>
        <v>8.5026659969664671</v>
      </c>
      <c r="I744" s="3">
        <f t="shared" si="35"/>
        <v>20.226013134841622</v>
      </c>
    </row>
    <row r="745" spans="2:9">
      <c r="B745" s="3">
        <v>742</v>
      </c>
      <c r="C745" s="3">
        <v>22</v>
      </c>
      <c r="D745" s="3">
        <v>6</v>
      </c>
      <c r="E745" s="3">
        <v>92</v>
      </c>
      <c r="F745" s="3">
        <v>105</v>
      </c>
      <c r="G745" s="3">
        <f t="shared" si="34"/>
        <v>-13</v>
      </c>
      <c r="H745" s="3">
        <f t="shared" si="33"/>
        <v>-1.5047298351214673</v>
      </c>
      <c r="I745" s="3">
        <f t="shared" si="35"/>
        <v>132.14123616354655</v>
      </c>
    </row>
    <row r="746" spans="2:9">
      <c r="B746" s="3">
        <v>743</v>
      </c>
      <c r="C746" s="3">
        <v>23</v>
      </c>
      <c r="D746" s="3">
        <v>13</v>
      </c>
      <c r="E746" s="3">
        <v>111</v>
      </c>
      <c r="F746" s="3">
        <v>105</v>
      </c>
      <c r="G746" s="3">
        <f t="shared" si="34"/>
        <v>6</v>
      </c>
      <c r="H746" s="3">
        <f t="shared" si="33"/>
        <v>-0.97198773037563235</v>
      </c>
      <c r="I746" s="3">
        <f t="shared" si="35"/>
        <v>48.608612912508363</v>
      </c>
    </row>
    <row r="747" spans="2:9">
      <c r="B747" s="3">
        <v>744</v>
      </c>
      <c r="C747" s="3">
        <v>24</v>
      </c>
      <c r="D747" s="3">
        <v>26</v>
      </c>
      <c r="E747" s="3">
        <v>116</v>
      </c>
      <c r="F747" s="3">
        <v>126</v>
      </c>
      <c r="G747" s="3">
        <f t="shared" si="34"/>
        <v>-10</v>
      </c>
      <c r="H747" s="3">
        <f t="shared" si="33"/>
        <v>7.9624549203533839</v>
      </c>
      <c r="I747" s="3">
        <f t="shared" si="35"/>
        <v>322.64978676572747</v>
      </c>
    </row>
    <row r="748" spans="2:9">
      <c r="B748" s="3">
        <v>745</v>
      </c>
      <c r="C748" s="3">
        <v>9</v>
      </c>
      <c r="D748" s="3">
        <v>1</v>
      </c>
      <c r="E748" s="3">
        <v>94</v>
      </c>
      <c r="F748" s="3">
        <v>100</v>
      </c>
      <c r="G748" s="3">
        <f t="shared" si="34"/>
        <v>-6</v>
      </c>
      <c r="H748" s="3">
        <f t="shared" si="33"/>
        <v>2.9835118544860904</v>
      </c>
      <c r="I748" s="3">
        <f t="shared" si="35"/>
        <v>80.703485239692128</v>
      </c>
    </row>
    <row r="749" spans="2:9">
      <c r="B749" s="3">
        <v>746</v>
      </c>
      <c r="C749" s="3">
        <v>29</v>
      </c>
      <c r="D749" s="3">
        <v>10</v>
      </c>
      <c r="E749" s="3">
        <v>89</v>
      </c>
      <c r="F749" s="3">
        <v>102</v>
      </c>
      <c r="G749" s="3">
        <f t="shared" si="34"/>
        <v>-13</v>
      </c>
      <c r="H749" s="3">
        <f t="shared" si="33"/>
        <v>6.065426210058277</v>
      </c>
      <c r="I749" s="3">
        <f t="shared" si="35"/>
        <v>363.49047657117711</v>
      </c>
    </row>
    <row r="750" spans="2:9">
      <c r="B750" s="3">
        <v>747</v>
      </c>
      <c r="C750" s="3">
        <v>21</v>
      </c>
      <c r="D750" s="3">
        <v>7</v>
      </c>
      <c r="E750" s="3">
        <v>110</v>
      </c>
      <c r="F750" s="3">
        <v>83</v>
      </c>
      <c r="G750" s="3">
        <f t="shared" si="34"/>
        <v>27</v>
      </c>
      <c r="H750" s="3">
        <f t="shared" si="33"/>
        <v>9.40876491710819</v>
      </c>
      <c r="I750" s="3">
        <f t="shared" si="35"/>
        <v>309.45155174156361</v>
      </c>
    </row>
    <row r="751" spans="2:9">
      <c r="B751" s="3">
        <v>748</v>
      </c>
      <c r="C751" s="3">
        <v>5</v>
      </c>
      <c r="D751" s="3">
        <v>28</v>
      </c>
      <c r="E751" s="3">
        <v>92</v>
      </c>
      <c r="F751" s="3">
        <v>103</v>
      </c>
      <c r="G751" s="3">
        <f t="shared" si="34"/>
        <v>-11</v>
      </c>
      <c r="H751" s="3">
        <f t="shared" si="33"/>
        <v>-1.621293238803575</v>
      </c>
      <c r="I751" s="3">
        <f t="shared" si="35"/>
        <v>87.960140512511529</v>
      </c>
    </row>
    <row r="752" spans="2:9">
      <c r="B752" s="3">
        <v>749</v>
      </c>
      <c r="C752" s="3">
        <v>8</v>
      </c>
      <c r="D752" s="3">
        <v>27</v>
      </c>
      <c r="E752" s="3">
        <v>89</v>
      </c>
      <c r="F752" s="3">
        <v>76</v>
      </c>
      <c r="G752" s="3">
        <f t="shared" si="34"/>
        <v>13</v>
      </c>
      <c r="H752" s="3">
        <f t="shared" si="33"/>
        <v>5.5402585358526029</v>
      </c>
      <c r="I752" s="3">
        <f t="shared" si="35"/>
        <v>55.647742711919953</v>
      </c>
    </row>
    <row r="753" spans="2:9">
      <c r="B753" s="3">
        <v>750</v>
      </c>
      <c r="C753" s="3">
        <v>15</v>
      </c>
      <c r="D753" s="3">
        <v>4</v>
      </c>
      <c r="E753" s="3">
        <v>102</v>
      </c>
      <c r="F753" s="3">
        <v>80</v>
      </c>
      <c r="G753" s="3">
        <f t="shared" si="34"/>
        <v>22</v>
      </c>
      <c r="H753" s="3">
        <f t="shared" si="33"/>
        <v>10.024439648603156</v>
      </c>
      <c r="I753" s="3">
        <f t="shared" si="35"/>
        <v>143.4140457299481</v>
      </c>
    </row>
    <row r="754" spans="2:9">
      <c r="B754" s="3">
        <v>751</v>
      </c>
      <c r="C754" s="3">
        <v>16</v>
      </c>
      <c r="D754" s="3">
        <v>3</v>
      </c>
      <c r="E754" s="3">
        <v>92</v>
      </c>
      <c r="F754" s="3">
        <v>101</v>
      </c>
      <c r="G754" s="3">
        <f t="shared" si="34"/>
        <v>-9</v>
      </c>
      <c r="H754" s="3">
        <f t="shared" si="33"/>
        <v>1.9784234357706769</v>
      </c>
      <c r="I754" s="3">
        <f t="shared" si="35"/>
        <v>120.52578113507884</v>
      </c>
    </row>
    <row r="755" spans="2:9">
      <c r="B755" s="3">
        <v>752</v>
      </c>
      <c r="C755" s="3">
        <v>12</v>
      </c>
      <c r="D755" s="3">
        <v>23</v>
      </c>
      <c r="E755" s="3">
        <v>79</v>
      </c>
      <c r="F755" s="3">
        <v>80</v>
      </c>
      <c r="G755" s="3">
        <f t="shared" si="34"/>
        <v>-1</v>
      </c>
      <c r="H755" s="3">
        <f t="shared" si="33"/>
        <v>5.9615958187384077E-2</v>
      </c>
      <c r="I755" s="3">
        <f t="shared" si="35"/>
        <v>1.122785978845368</v>
      </c>
    </row>
    <row r="756" spans="2:9">
      <c r="B756" s="3">
        <v>753</v>
      </c>
      <c r="C756" s="3">
        <v>18</v>
      </c>
      <c r="D756" s="3">
        <v>9</v>
      </c>
      <c r="E756" s="3">
        <v>123</v>
      </c>
      <c r="F756" s="3">
        <v>115</v>
      </c>
      <c r="G756" s="3">
        <f t="shared" si="34"/>
        <v>8</v>
      </c>
      <c r="H756" s="3">
        <f t="shared" si="33"/>
        <v>11.493014877237927</v>
      </c>
      <c r="I756" s="3">
        <f t="shared" si="35"/>
        <v>12.201152932605492</v>
      </c>
    </row>
    <row r="757" spans="2:9">
      <c r="B757" s="3">
        <v>754</v>
      </c>
      <c r="C757" s="3">
        <v>6</v>
      </c>
      <c r="D757" s="3">
        <v>17</v>
      </c>
      <c r="E757" s="3">
        <v>100</v>
      </c>
      <c r="F757" s="3">
        <v>117</v>
      </c>
      <c r="G757" s="3">
        <f t="shared" si="34"/>
        <v>-17</v>
      </c>
      <c r="H757" s="3">
        <f t="shared" si="33"/>
        <v>4.6295989353623863</v>
      </c>
      <c r="I757" s="3">
        <f t="shared" si="35"/>
        <v>467.83955010462978</v>
      </c>
    </row>
    <row r="758" spans="2:9">
      <c r="B758" s="3">
        <v>755</v>
      </c>
      <c r="C758" s="3">
        <v>25</v>
      </c>
      <c r="D758" s="3">
        <v>14</v>
      </c>
      <c r="E758" s="3">
        <v>99</v>
      </c>
      <c r="F758" s="3">
        <v>93</v>
      </c>
      <c r="G758" s="3">
        <f t="shared" si="34"/>
        <v>6</v>
      </c>
      <c r="H758" s="3">
        <f t="shared" si="33"/>
        <v>16.567873445501199</v>
      </c>
      <c r="I758" s="3">
        <f t="shared" si="35"/>
        <v>111.67994916012938</v>
      </c>
    </row>
    <row r="759" spans="2:9">
      <c r="B759" s="3">
        <v>756</v>
      </c>
      <c r="C759" s="3">
        <v>22</v>
      </c>
      <c r="D759" s="3">
        <v>26</v>
      </c>
      <c r="E759" s="3">
        <v>91</v>
      </c>
      <c r="F759" s="3">
        <v>103</v>
      </c>
      <c r="G759" s="3">
        <f t="shared" si="34"/>
        <v>-12</v>
      </c>
      <c r="H759" s="3">
        <f t="shared" si="33"/>
        <v>0.16502436231860163</v>
      </c>
      <c r="I759" s="3">
        <f t="shared" si="35"/>
        <v>147.98781773580507</v>
      </c>
    </row>
    <row r="760" spans="2:9">
      <c r="B760" s="3">
        <v>757</v>
      </c>
      <c r="C760" s="3">
        <v>24</v>
      </c>
      <c r="D760" s="3">
        <v>1</v>
      </c>
      <c r="E760" s="3">
        <v>99</v>
      </c>
      <c r="F760" s="3">
        <v>79</v>
      </c>
      <c r="G760" s="3">
        <f t="shared" si="34"/>
        <v>20</v>
      </c>
      <c r="H760" s="3">
        <f t="shared" si="33"/>
        <v>15.280944758373218</v>
      </c>
      <c r="I760" s="3">
        <f t="shared" si="35"/>
        <v>22.269482373525204</v>
      </c>
    </row>
    <row r="761" spans="2:9">
      <c r="B761" s="3">
        <v>758</v>
      </c>
      <c r="C761" s="3">
        <v>13</v>
      </c>
      <c r="D761" s="3">
        <v>2</v>
      </c>
      <c r="E761" s="3">
        <v>108</v>
      </c>
      <c r="F761" s="3">
        <v>109</v>
      </c>
      <c r="G761" s="3">
        <f t="shared" si="34"/>
        <v>-1</v>
      </c>
      <c r="H761" s="3">
        <f t="shared" si="33"/>
        <v>8.6824447891772127</v>
      </c>
      <c r="I761" s="3">
        <f t="shared" si="35"/>
        <v>93.749737095464965</v>
      </c>
    </row>
    <row r="762" spans="2:9">
      <c r="B762" s="3">
        <v>759</v>
      </c>
      <c r="C762" s="3">
        <v>21</v>
      </c>
      <c r="D762" s="3">
        <v>9</v>
      </c>
      <c r="E762" s="3">
        <v>114</v>
      </c>
      <c r="F762" s="3">
        <v>107</v>
      </c>
      <c r="G762" s="3">
        <f t="shared" si="34"/>
        <v>7</v>
      </c>
      <c r="H762" s="3">
        <f t="shared" si="33"/>
        <v>9.0134159955007274</v>
      </c>
      <c r="I762" s="3">
        <f t="shared" si="35"/>
        <v>4.0538439709381846</v>
      </c>
    </row>
    <row r="763" spans="2:9">
      <c r="B763" s="3">
        <v>760</v>
      </c>
      <c r="C763" s="3">
        <v>15</v>
      </c>
      <c r="D763" s="3">
        <v>12</v>
      </c>
      <c r="E763" s="3">
        <v>71</v>
      </c>
      <c r="F763" s="3">
        <v>81</v>
      </c>
      <c r="G763" s="3">
        <f t="shared" si="34"/>
        <v>-10</v>
      </c>
      <c r="H763" s="3">
        <f t="shared" si="33"/>
        <v>1.5798829553996256</v>
      </c>
      <c r="I763" s="3">
        <f t="shared" si="35"/>
        <v>134.09368926075476</v>
      </c>
    </row>
    <row r="764" spans="2:9">
      <c r="B764" s="3">
        <v>761</v>
      </c>
      <c r="C764" s="3">
        <v>8</v>
      </c>
      <c r="D764" s="3">
        <v>29</v>
      </c>
      <c r="E764" s="3">
        <v>97</v>
      </c>
      <c r="F764" s="3">
        <v>90</v>
      </c>
      <c r="G764" s="3">
        <f t="shared" si="34"/>
        <v>7</v>
      </c>
      <c r="H764" s="3">
        <f t="shared" si="33"/>
        <v>6.4182097784296541</v>
      </c>
      <c r="I764" s="3">
        <f t="shared" si="35"/>
        <v>0.33847986191487217</v>
      </c>
    </row>
    <row r="765" spans="2:9">
      <c r="B765" s="3">
        <v>762</v>
      </c>
      <c r="C765" s="3">
        <v>27</v>
      </c>
      <c r="D765" s="3">
        <v>3</v>
      </c>
      <c r="E765" s="3">
        <v>77</v>
      </c>
      <c r="F765" s="3">
        <v>78</v>
      </c>
      <c r="G765" s="3">
        <f t="shared" si="34"/>
        <v>-1</v>
      </c>
      <c r="H765" s="3">
        <f t="shared" si="33"/>
        <v>1.889841264308634</v>
      </c>
      <c r="I765" s="3">
        <f t="shared" si="35"/>
        <v>8.3511825329009248</v>
      </c>
    </row>
    <row r="766" spans="2:9">
      <c r="B766" s="3">
        <v>763</v>
      </c>
      <c r="C766" s="3">
        <v>16</v>
      </c>
      <c r="D766" s="3">
        <v>10</v>
      </c>
      <c r="E766" s="3">
        <v>115</v>
      </c>
      <c r="F766" s="3">
        <v>76</v>
      </c>
      <c r="G766" s="3">
        <f t="shared" si="34"/>
        <v>39</v>
      </c>
      <c r="H766" s="3">
        <f t="shared" si="33"/>
        <v>7.0319596240973707</v>
      </c>
      <c r="I766" s="3">
        <f t="shared" si="35"/>
        <v>1021.9556054753407</v>
      </c>
    </row>
    <row r="767" spans="2:9">
      <c r="B767" s="3">
        <v>764</v>
      </c>
      <c r="C767" s="3">
        <v>4</v>
      </c>
      <c r="D767" s="3">
        <v>19</v>
      </c>
      <c r="E767" s="3">
        <v>113</v>
      </c>
      <c r="F767" s="3">
        <v>109</v>
      </c>
      <c r="G767" s="3">
        <f t="shared" si="34"/>
        <v>4</v>
      </c>
      <c r="H767" s="3">
        <f t="shared" si="33"/>
        <v>-1.0112756193478818</v>
      </c>
      <c r="I767" s="3">
        <f t="shared" si="35"/>
        <v>25.112883333070496</v>
      </c>
    </row>
    <row r="768" spans="2:9">
      <c r="B768" s="3">
        <v>765</v>
      </c>
      <c r="C768" s="3">
        <v>7</v>
      </c>
      <c r="D768" s="3">
        <v>28</v>
      </c>
      <c r="E768" s="3">
        <v>99</v>
      </c>
      <c r="F768" s="3">
        <v>110</v>
      </c>
      <c r="G768" s="3">
        <f t="shared" si="34"/>
        <v>-11</v>
      </c>
      <c r="H768" s="3">
        <f t="shared" si="33"/>
        <v>-3.2766109831175321</v>
      </c>
      <c r="I768" s="3">
        <f t="shared" si="35"/>
        <v>59.650737906100737</v>
      </c>
    </row>
    <row r="769" spans="2:9">
      <c r="B769" s="3">
        <v>766</v>
      </c>
      <c r="C769" s="3">
        <v>26</v>
      </c>
      <c r="D769" s="3">
        <v>23</v>
      </c>
      <c r="E769" s="3">
        <v>84</v>
      </c>
      <c r="F769" s="3">
        <v>90</v>
      </c>
      <c r="G769" s="3">
        <f t="shared" si="34"/>
        <v>-6</v>
      </c>
      <c r="H769" s="3">
        <f t="shared" si="33"/>
        <v>3.0394692927328291</v>
      </c>
      <c r="I769" s="3">
        <f t="shared" si="35"/>
        <v>81.712005094259752</v>
      </c>
    </row>
    <row r="770" spans="2:9">
      <c r="B770" s="3">
        <v>767</v>
      </c>
      <c r="C770" s="3">
        <v>29</v>
      </c>
      <c r="D770" s="3">
        <v>18</v>
      </c>
      <c r="E770" s="3">
        <v>82</v>
      </c>
      <c r="F770" s="3">
        <v>93</v>
      </c>
      <c r="G770" s="3">
        <f t="shared" si="34"/>
        <v>-11</v>
      </c>
      <c r="H770" s="3">
        <f t="shared" si="33"/>
        <v>-1.585036060586148</v>
      </c>
      <c r="I770" s="3">
        <f t="shared" si="35"/>
        <v>88.641545980463192</v>
      </c>
    </row>
    <row r="771" spans="2:9">
      <c r="B771" s="3">
        <v>768</v>
      </c>
      <c r="C771" s="3">
        <v>5</v>
      </c>
      <c r="D771" s="3">
        <v>13</v>
      </c>
      <c r="E771" s="3">
        <v>97</v>
      </c>
      <c r="F771" s="3">
        <v>104</v>
      </c>
      <c r="G771" s="3">
        <f t="shared" si="34"/>
        <v>-7</v>
      </c>
      <c r="H771" s="3">
        <f t="shared" si="33"/>
        <v>-7.7158878356320297</v>
      </c>
      <c r="I771" s="3">
        <f t="shared" si="35"/>
        <v>0.51249539320591198</v>
      </c>
    </row>
    <row r="772" spans="2:9">
      <c r="B772" s="3">
        <v>769</v>
      </c>
      <c r="C772" s="3">
        <v>20</v>
      </c>
      <c r="D772" s="3">
        <v>12</v>
      </c>
      <c r="E772" s="3">
        <v>119</v>
      </c>
      <c r="F772" s="3">
        <v>102</v>
      </c>
      <c r="G772" s="3">
        <f t="shared" si="34"/>
        <v>17</v>
      </c>
      <c r="H772" s="3">
        <f t="shared" ref="H772:H835" si="36">home_edge+VLOOKUP(C772,lookup,3)-VLOOKUP(D772,lookup,3)</f>
        <v>4.4332414543816103</v>
      </c>
      <c r="I772" s="3">
        <f t="shared" si="35"/>
        <v>157.92342034387283</v>
      </c>
    </row>
    <row r="773" spans="2:9">
      <c r="B773" s="3">
        <v>770</v>
      </c>
      <c r="C773" s="3">
        <v>14</v>
      </c>
      <c r="D773" s="3">
        <v>22</v>
      </c>
      <c r="E773" s="3">
        <v>72</v>
      </c>
      <c r="F773" s="3">
        <v>78</v>
      </c>
      <c r="G773" s="3">
        <f t="shared" ref="G773:G836" si="37">E773-F773</f>
        <v>-6</v>
      </c>
      <c r="H773" s="3">
        <f t="shared" si="36"/>
        <v>-3.0876832817782036</v>
      </c>
      <c r="I773" s="3">
        <f t="shared" ref="I773:I836" si="38">(G773-H773)^2</f>
        <v>8.481588667234174</v>
      </c>
    </row>
    <row r="774" spans="2:9">
      <c r="B774" s="3">
        <v>771</v>
      </c>
      <c r="C774" s="3">
        <v>6</v>
      </c>
      <c r="D774" s="3">
        <v>2</v>
      </c>
      <c r="E774" s="3">
        <v>98</v>
      </c>
      <c r="F774" s="3">
        <v>92</v>
      </c>
      <c r="G774" s="3">
        <f t="shared" si="37"/>
        <v>6</v>
      </c>
      <c r="H774" s="3">
        <f t="shared" si="36"/>
        <v>5.7113203118125018</v>
      </c>
      <c r="I774" s="3">
        <f t="shared" si="38"/>
        <v>8.3335962372031211E-2</v>
      </c>
    </row>
    <row r="775" spans="2:9">
      <c r="B775" s="3">
        <v>772</v>
      </c>
      <c r="C775" s="3">
        <v>10</v>
      </c>
      <c r="D775" s="3">
        <v>17</v>
      </c>
      <c r="E775" s="3">
        <v>89</v>
      </c>
      <c r="F775" s="3">
        <v>83</v>
      </c>
      <c r="G775" s="3">
        <f t="shared" si="37"/>
        <v>6</v>
      </c>
      <c r="H775" s="3">
        <f t="shared" si="36"/>
        <v>-4.2409408761799012</v>
      </c>
      <c r="I775" s="3">
        <f t="shared" si="38"/>
        <v>104.87687002941239</v>
      </c>
    </row>
    <row r="776" spans="2:9">
      <c r="B776" s="3">
        <v>773</v>
      </c>
      <c r="C776" s="3">
        <v>25</v>
      </c>
      <c r="D776" s="3">
        <v>24</v>
      </c>
      <c r="E776" s="3">
        <v>115</v>
      </c>
      <c r="F776" s="3">
        <v>92</v>
      </c>
      <c r="G776" s="3">
        <f t="shared" si="37"/>
        <v>23</v>
      </c>
      <c r="H776" s="3">
        <f t="shared" si="36"/>
        <v>2.3285794871072243</v>
      </c>
      <c r="I776" s="3">
        <f t="shared" si="38"/>
        <v>427.30762602084428</v>
      </c>
    </row>
    <row r="777" spans="2:9">
      <c r="B777" s="3">
        <v>774</v>
      </c>
      <c r="C777" s="3">
        <v>23</v>
      </c>
      <c r="D777" s="3">
        <v>1</v>
      </c>
      <c r="E777" s="3">
        <v>94</v>
      </c>
      <c r="F777" s="3">
        <v>79</v>
      </c>
      <c r="G777" s="3">
        <f t="shared" si="37"/>
        <v>15</v>
      </c>
      <c r="H777" s="3">
        <f t="shared" si="36"/>
        <v>10.987380782448982</v>
      </c>
      <c r="I777" s="3">
        <f t="shared" si="38"/>
        <v>16.101112985059743</v>
      </c>
    </row>
    <row r="778" spans="2:9">
      <c r="B778" s="3">
        <v>775</v>
      </c>
      <c r="C778" s="3">
        <v>11</v>
      </c>
      <c r="D778" s="3">
        <v>5</v>
      </c>
      <c r="E778" s="3">
        <v>93</v>
      </c>
      <c r="F778" s="3">
        <v>103</v>
      </c>
      <c r="G778" s="3">
        <f t="shared" si="37"/>
        <v>-10</v>
      </c>
      <c r="H778" s="3">
        <f t="shared" si="36"/>
        <v>7.0352283253114969</v>
      </c>
      <c r="I778" s="3">
        <f t="shared" si="38"/>
        <v>290.19900409549513</v>
      </c>
    </row>
    <row r="779" spans="2:9">
      <c r="B779" s="3">
        <v>776</v>
      </c>
      <c r="C779" s="3">
        <v>27</v>
      </c>
      <c r="D779" s="3">
        <v>8</v>
      </c>
      <c r="E779" s="3">
        <v>72</v>
      </c>
      <c r="F779" s="3">
        <v>80</v>
      </c>
      <c r="G779" s="3">
        <f t="shared" si="37"/>
        <v>-8</v>
      </c>
      <c r="H779" s="3">
        <f t="shared" si="36"/>
        <v>1.168101701309374</v>
      </c>
      <c r="I779" s="3">
        <f t="shared" si="38"/>
        <v>84.054088805551828</v>
      </c>
    </row>
    <row r="780" spans="2:9">
      <c r="B780" s="3">
        <v>777</v>
      </c>
      <c r="C780" s="3">
        <v>18</v>
      </c>
      <c r="D780" s="3">
        <v>19</v>
      </c>
      <c r="E780" s="3">
        <v>115</v>
      </c>
      <c r="F780" s="3">
        <v>93</v>
      </c>
      <c r="G780" s="3">
        <f t="shared" si="37"/>
        <v>22</v>
      </c>
      <c r="H780" s="3">
        <f t="shared" si="36"/>
        <v>10.862811064943301</v>
      </c>
      <c r="I780" s="3">
        <f t="shared" si="38"/>
        <v>124.03697737514936</v>
      </c>
    </row>
    <row r="781" spans="2:9">
      <c r="B781" s="3">
        <v>778</v>
      </c>
      <c r="C781" s="3">
        <v>3</v>
      </c>
      <c r="D781" s="3">
        <v>13</v>
      </c>
      <c r="E781" s="3">
        <v>94</v>
      </c>
      <c r="F781" s="3">
        <v>96</v>
      </c>
      <c r="G781" s="3">
        <f t="shared" si="37"/>
        <v>-2</v>
      </c>
      <c r="H781" s="3">
        <f t="shared" si="36"/>
        <v>-3.4339479819993164</v>
      </c>
      <c r="I781" s="3">
        <f t="shared" si="38"/>
        <v>2.056206815079912</v>
      </c>
    </row>
    <row r="782" spans="2:9">
      <c r="B782" s="3">
        <v>779</v>
      </c>
      <c r="C782" s="3">
        <v>16</v>
      </c>
      <c r="D782" s="3">
        <v>9</v>
      </c>
      <c r="E782" s="3">
        <v>116</v>
      </c>
      <c r="F782" s="3">
        <v>112</v>
      </c>
      <c r="G782" s="3">
        <f t="shared" si="37"/>
        <v>4</v>
      </c>
      <c r="H782" s="3">
        <f t="shared" si="36"/>
        <v>7.5203321121098847</v>
      </c>
      <c r="I782" s="3">
        <f t="shared" si="38"/>
        <v>12.392738179552042</v>
      </c>
    </row>
    <row r="783" spans="2:9">
      <c r="B783" s="3">
        <v>780</v>
      </c>
      <c r="C783" s="3">
        <v>4</v>
      </c>
      <c r="D783" s="3">
        <v>22</v>
      </c>
      <c r="E783" s="3">
        <v>91</v>
      </c>
      <c r="F783" s="3">
        <v>83</v>
      </c>
      <c r="G783" s="3">
        <f t="shared" si="37"/>
        <v>8</v>
      </c>
      <c r="H783" s="3">
        <f t="shared" si="36"/>
        <v>-4.8810741529056019</v>
      </c>
      <c r="I783" s="3">
        <f t="shared" si="38"/>
        <v>165.92207133265273</v>
      </c>
    </row>
    <row r="784" spans="2:9">
      <c r="B784" s="3">
        <v>781</v>
      </c>
      <c r="C784" s="3">
        <v>26</v>
      </c>
      <c r="D784" s="3">
        <v>1</v>
      </c>
      <c r="E784" s="3">
        <v>99</v>
      </c>
      <c r="F784" s="3">
        <v>96</v>
      </c>
      <c r="G784" s="3">
        <f t="shared" si="37"/>
        <v>3</v>
      </c>
      <c r="H784" s="3">
        <f t="shared" si="36"/>
        <v>10.672669956600823</v>
      </c>
      <c r="I784" s="3">
        <f t="shared" si="38"/>
        <v>58.869864262924871</v>
      </c>
    </row>
    <row r="785" spans="2:9">
      <c r="B785" s="3">
        <v>782</v>
      </c>
      <c r="C785" s="3">
        <v>20</v>
      </c>
      <c r="D785" s="3">
        <v>21</v>
      </c>
      <c r="E785" s="3">
        <v>105</v>
      </c>
      <c r="F785" s="3">
        <v>87</v>
      </c>
      <c r="G785" s="3">
        <f t="shared" si="37"/>
        <v>18</v>
      </c>
      <c r="H785" s="3">
        <f t="shared" si="36"/>
        <v>3.4833103450311595</v>
      </c>
      <c r="I785" s="3">
        <f t="shared" si="38"/>
        <v>210.73427853867932</v>
      </c>
    </row>
    <row r="786" spans="2:9">
      <c r="B786" s="3">
        <v>783</v>
      </c>
      <c r="C786" s="3">
        <v>29</v>
      </c>
      <c r="D786" s="3">
        <v>15</v>
      </c>
      <c r="E786" s="3">
        <v>95</v>
      </c>
      <c r="F786" s="3">
        <v>97</v>
      </c>
      <c r="G786" s="3">
        <f t="shared" si="37"/>
        <v>-2</v>
      </c>
      <c r="H786" s="3">
        <f t="shared" si="36"/>
        <v>3.6187910936828667</v>
      </c>
      <c r="I786" s="3">
        <f t="shared" si="38"/>
        <v>31.570813354449903</v>
      </c>
    </row>
    <row r="787" spans="2:9">
      <c r="B787" s="3">
        <v>784</v>
      </c>
      <c r="C787" s="3">
        <v>11</v>
      </c>
      <c r="D787" s="3">
        <v>12</v>
      </c>
      <c r="E787" s="3">
        <v>106</v>
      </c>
      <c r="F787" s="3">
        <v>88</v>
      </c>
      <c r="G787" s="3">
        <f t="shared" si="37"/>
        <v>18</v>
      </c>
      <c r="H787" s="3">
        <f t="shared" si="36"/>
        <v>3.585892380448704</v>
      </c>
      <c r="I787" s="3">
        <f t="shared" si="38"/>
        <v>207.76649846800672</v>
      </c>
    </row>
    <row r="788" spans="2:9">
      <c r="B788" s="3">
        <v>785</v>
      </c>
      <c r="C788" s="3">
        <v>6</v>
      </c>
      <c r="D788" s="3">
        <v>24</v>
      </c>
      <c r="E788" s="3">
        <v>111</v>
      </c>
      <c r="F788" s="3">
        <v>97</v>
      </c>
      <c r="G788" s="3">
        <f t="shared" si="37"/>
        <v>14</v>
      </c>
      <c r="H788" s="3">
        <f t="shared" si="36"/>
        <v>0.4156595142486621</v>
      </c>
      <c r="I788" s="3">
        <f t="shared" si="38"/>
        <v>184.53430643282286</v>
      </c>
    </row>
    <row r="789" spans="2:9">
      <c r="B789" s="3">
        <v>786</v>
      </c>
      <c r="C789" s="3">
        <v>25</v>
      </c>
      <c r="D789" s="3">
        <v>17</v>
      </c>
      <c r="E789" s="3">
        <v>88</v>
      </c>
      <c r="F789" s="3">
        <v>112</v>
      </c>
      <c r="G789" s="3">
        <f t="shared" si="37"/>
        <v>-24</v>
      </c>
      <c r="H789" s="3">
        <f t="shared" si="36"/>
        <v>6.5425189082209485</v>
      </c>
      <c r="I789" s="3">
        <f t="shared" si="38"/>
        <v>932.84546125903421</v>
      </c>
    </row>
    <row r="790" spans="2:9">
      <c r="B790" s="3">
        <v>787</v>
      </c>
      <c r="C790" s="3">
        <v>4</v>
      </c>
      <c r="D790" s="3">
        <v>9</v>
      </c>
      <c r="E790" s="3">
        <v>105</v>
      </c>
      <c r="F790" s="3">
        <v>91</v>
      </c>
      <c r="G790" s="3">
        <f t="shared" si="37"/>
        <v>14</v>
      </c>
      <c r="H790" s="3">
        <f t="shared" si="36"/>
        <v>-0.38107180705325572</v>
      </c>
      <c r="I790" s="3">
        <f t="shared" si="38"/>
        <v>206.81522631962201</v>
      </c>
    </row>
    <row r="791" spans="2:9">
      <c r="B791" s="3">
        <v>788</v>
      </c>
      <c r="C791" s="3">
        <v>10</v>
      </c>
      <c r="D791" s="3">
        <v>2</v>
      </c>
      <c r="E791" s="3">
        <v>99</v>
      </c>
      <c r="F791" s="3">
        <v>89</v>
      </c>
      <c r="G791" s="3">
        <f t="shared" si="37"/>
        <v>10</v>
      </c>
      <c r="H791" s="3">
        <f t="shared" si="36"/>
        <v>-3.1592194997297849</v>
      </c>
      <c r="I791" s="3">
        <f t="shared" si="38"/>
        <v>173.16505784206862</v>
      </c>
    </row>
    <row r="792" spans="2:9">
      <c r="B792" s="3">
        <v>789</v>
      </c>
      <c r="C792" s="3">
        <v>23</v>
      </c>
      <c r="D792" s="3">
        <v>7</v>
      </c>
      <c r="E792" s="3">
        <v>101</v>
      </c>
      <c r="F792" s="3">
        <v>90</v>
      </c>
      <c r="G792" s="3">
        <f t="shared" si="37"/>
        <v>11</v>
      </c>
      <c r="H792" s="3">
        <f t="shared" si="36"/>
        <v>11.753397968151344</v>
      </c>
      <c r="I792" s="3">
        <f t="shared" si="38"/>
        <v>0.56760849841457295</v>
      </c>
    </row>
    <row r="793" spans="2:9">
      <c r="B793" s="3">
        <v>790</v>
      </c>
      <c r="C793" s="3">
        <v>19</v>
      </c>
      <c r="D793" s="3">
        <v>13</v>
      </c>
      <c r="E793" s="3">
        <v>91</v>
      </c>
      <c r="F793" s="3">
        <v>107</v>
      </c>
      <c r="G793" s="3">
        <f t="shared" si="37"/>
        <v>-16</v>
      </c>
      <c r="H793" s="3">
        <f t="shared" si="36"/>
        <v>-8.3456528460438975</v>
      </c>
      <c r="I793" s="3">
        <f t="shared" si="38"/>
        <v>58.589030353275888</v>
      </c>
    </row>
    <row r="794" spans="2:9">
      <c r="B794" s="3">
        <v>791</v>
      </c>
      <c r="C794" s="3">
        <v>18</v>
      </c>
      <c r="D794" s="3">
        <v>3</v>
      </c>
      <c r="E794" s="3">
        <v>95</v>
      </c>
      <c r="F794" s="3">
        <v>93</v>
      </c>
      <c r="G794" s="3">
        <f t="shared" si="37"/>
        <v>2</v>
      </c>
      <c r="H794" s="3">
        <f t="shared" si="36"/>
        <v>5.9511062008987192</v>
      </c>
      <c r="I794" s="3">
        <f t="shared" si="38"/>
        <v>15.611240210780311</v>
      </c>
    </row>
    <row r="795" spans="2:9">
      <c r="B795" s="3">
        <v>792</v>
      </c>
      <c r="C795" s="3">
        <v>27</v>
      </c>
      <c r="D795" s="3">
        <v>26</v>
      </c>
      <c r="E795" s="3">
        <v>92</v>
      </c>
      <c r="F795" s="3">
        <v>101</v>
      </c>
      <c r="G795" s="3">
        <f t="shared" si="37"/>
        <v>-9</v>
      </c>
      <c r="H795" s="3">
        <f t="shared" si="36"/>
        <v>-0.25740816146689083</v>
      </c>
      <c r="I795" s="3">
        <f t="shared" si="38"/>
        <v>76.432912055185724</v>
      </c>
    </row>
    <row r="796" spans="2:9">
      <c r="B796" s="3">
        <v>793</v>
      </c>
      <c r="C796" s="3">
        <v>5</v>
      </c>
      <c r="D796" s="3">
        <v>20</v>
      </c>
      <c r="E796" s="3">
        <v>111</v>
      </c>
      <c r="F796" s="3">
        <v>96</v>
      </c>
      <c r="G796" s="3">
        <f t="shared" si="37"/>
        <v>15</v>
      </c>
      <c r="H796" s="3">
        <f t="shared" si="36"/>
        <v>-1.1742171620824271</v>
      </c>
      <c r="I796" s="3">
        <f t="shared" si="38"/>
        <v>261.60530080620174</v>
      </c>
    </row>
    <row r="797" spans="2:9">
      <c r="B797" s="3">
        <v>794</v>
      </c>
      <c r="C797" s="3">
        <v>15</v>
      </c>
      <c r="D797" s="3">
        <v>29</v>
      </c>
      <c r="E797" s="3">
        <v>92</v>
      </c>
      <c r="F797" s="3">
        <v>80</v>
      </c>
      <c r="G797" s="3">
        <f t="shared" si="37"/>
        <v>12</v>
      </c>
      <c r="H797" s="3">
        <f t="shared" si="36"/>
        <v>3.0895691434791104</v>
      </c>
      <c r="I797" s="3">
        <f t="shared" si="38"/>
        <v>79.395778048839588</v>
      </c>
    </row>
    <row r="798" spans="2:9">
      <c r="B798" s="3">
        <v>795</v>
      </c>
      <c r="C798" s="3">
        <v>16</v>
      </c>
      <c r="D798" s="3">
        <v>8</v>
      </c>
      <c r="E798" s="3">
        <v>89</v>
      </c>
      <c r="F798" s="3">
        <v>82</v>
      </c>
      <c r="G798" s="3">
        <f t="shared" si="37"/>
        <v>7</v>
      </c>
      <c r="H798" s="3">
        <f t="shared" si="36"/>
        <v>1.2566838727714169</v>
      </c>
      <c r="I798" s="3">
        <f t="shared" si="38"/>
        <v>32.985680137283936</v>
      </c>
    </row>
    <row r="799" spans="2:9">
      <c r="B799" s="3">
        <v>796</v>
      </c>
      <c r="C799" s="3">
        <v>22</v>
      </c>
      <c r="D799" s="3">
        <v>25</v>
      </c>
      <c r="E799" s="3">
        <v>92</v>
      </c>
      <c r="F799" s="3">
        <v>83</v>
      </c>
      <c r="G799" s="3">
        <f t="shared" si="37"/>
        <v>9</v>
      </c>
      <c r="H799" s="3">
        <f t="shared" si="36"/>
        <v>-3.4176498079800295</v>
      </c>
      <c r="I799" s="3">
        <f t="shared" si="38"/>
        <v>154.19802675362649</v>
      </c>
    </row>
    <row r="800" spans="2:9">
      <c r="B800" s="3">
        <v>797</v>
      </c>
      <c r="C800" s="3">
        <v>7</v>
      </c>
      <c r="D800" s="3">
        <v>1</v>
      </c>
      <c r="E800" s="3">
        <v>84</v>
      </c>
      <c r="F800" s="3">
        <v>89</v>
      </c>
      <c r="G800" s="3">
        <f t="shared" si="37"/>
        <v>-5</v>
      </c>
      <c r="H800" s="3">
        <f t="shared" si="36"/>
        <v>2.5881629328786269</v>
      </c>
      <c r="I800" s="3">
        <f t="shared" si="38"/>
        <v>57.580216695913158</v>
      </c>
    </row>
    <row r="801" spans="2:9">
      <c r="B801" s="3">
        <v>798</v>
      </c>
      <c r="C801" s="3">
        <v>3</v>
      </c>
      <c r="D801" s="3">
        <v>17</v>
      </c>
      <c r="E801" s="3">
        <v>92</v>
      </c>
      <c r="F801" s="3">
        <v>97</v>
      </c>
      <c r="G801" s="3">
        <f t="shared" si="37"/>
        <v>-5</v>
      </c>
      <c r="H801" s="3">
        <f t="shared" si="36"/>
        <v>0.81259531214679237</v>
      </c>
      <c r="I801" s="3">
        <f t="shared" si="38"/>
        <v>33.786264262790858</v>
      </c>
    </row>
    <row r="802" spans="2:9">
      <c r="B802" s="3">
        <v>799</v>
      </c>
      <c r="C802" s="3">
        <v>21</v>
      </c>
      <c r="D802" s="3">
        <v>23</v>
      </c>
      <c r="E802" s="3">
        <v>83</v>
      </c>
      <c r="F802" s="3">
        <v>88</v>
      </c>
      <c r="G802" s="3">
        <f t="shared" si="37"/>
        <v>-5</v>
      </c>
      <c r="H802" s="3">
        <f t="shared" si="36"/>
        <v>1.0095470675378357</v>
      </c>
      <c r="I802" s="3">
        <f t="shared" si="38"/>
        <v>36.114655956952603</v>
      </c>
    </row>
    <row r="803" spans="2:9">
      <c r="B803" s="3">
        <v>800</v>
      </c>
      <c r="C803" s="3">
        <v>14</v>
      </c>
      <c r="D803" s="3">
        <v>12</v>
      </c>
      <c r="E803" s="3">
        <v>77</v>
      </c>
      <c r="F803" s="3">
        <v>90</v>
      </c>
      <c r="G803" s="3">
        <f t="shared" si="37"/>
        <v>-13</v>
      </c>
      <c r="H803" s="3">
        <f t="shared" si="36"/>
        <v>-3.2969857034951451</v>
      </c>
      <c r="I803" s="3">
        <f t="shared" si="38"/>
        <v>94.148486438177585</v>
      </c>
    </row>
    <row r="804" spans="2:9">
      <c r="B804" s="3">
        <v>801</v>
      </c>
      <c r="C804" s="3">
        <v>9</v>
      </c>
      <c r="D804" s="3">
        <v>11</v>
      </c>
      <c r="E804" s="3">
        <v>97</v>
      </c>
      <c r="F804" s="3">
        <v>102</v>
      </c>
      <c r="G804" s="3">
        <f t="shared" si="37"/>
        <v>-5</v>
      </c>
      <c r="H804" s="3">
        <f t="shared" si="36"/>
        <v>-1.5868369108560141</v>
      </c>
      <c r="I804" s="3">
        <f t="shared" si="38"/>
        <v>11.649682273094916</v>
      </c>
    </row>
    <row r="805" spans="2:9">
      <c r="B805" s="3">
        <v>802</v>
      </c>
      <c r="C805" s="3">
        <v>5</v>
      </c>
      <c r="D805" s="3">
        <v>26</v>
      </c>
      <c r="E805" s="3">
        <v>89</v>
      </c>
      <c r="F805" s="3">
        <v>109</v>
      </c>
      <c r="G805" s="3">
        <f t="shared" si="37"/>
        <v>-20</v>
      </c>
      <c r="H805" s="3">
        <f t="shared" si="36"/>
        <v>-3.0750091608272503</v>
      </c>
      <c r="I805" s="3">
        <f t="shared" si="38"/>
        <v>286.45531490608153</v>
      </c>
    </row>
    <row r="806" spans="2:9">
      <c r="B806" s="3">
        <v>803</v>
      </c>
      <c r="C806" s="3">
        <v>16</v>
      </c>
      <c r="D806" s="3">
        <v>13</v>
      </c>
      <c r="E806" s="3">
        <v>89</v>
      </c>
      <c r="F806" s="3">
        <v>99</v>
      </c>
      <c r="G806" s="3">
        <f t="shared" si="37"/>
        <v>-10</v>
      </c>
      <c r="H806" s="3">
        <f t="shared" si="36"/>
        <v>-4.8097046648096278</v>
      </c>
      <c r="I806" s="3">
        <f t="shared" si="38"/>
        <v>26.939165666498937</v>
      </c>
    </row>
    <row r="807" spans="2:9">
      <c r="B807" s="3">
        <v>804</v>
      </c>
      <c r="C807" s="3">
        <v>10</v>
      </c>
      <c r="D807" s="3">
        <v>12</v>
      </c>
      <c r="E807" s="3">
        <v>84</v>
      </c>
      <c r="F807" s="3">
        <v>94</v>
      </c>
      <c r="G807" s="3">
        <f t="shared" si="37"/>
        <v>-10</v>
      </c>
      <c r="H807" s="3">
        <f t="shared" si="36"/>
        <v>-0.86675216097578467</v>
      </c>
      <c r="I807" s="3">
        <f t="shared" si="38"/>
        <v>83.416216089040489</v>
      </c>
    </row>
    <row r="808" spans="2:9">
      <c r="B808" s="3">
        <v>805</v>
      </c>
      <c r="C808" s="3">
        <v>25</v>
      </c>
      <c r="D808" s="3">
        <v>22</v>
      </c>
      <c r="E808" s="3">
        <v>99</v>
      </c>
      <c r="F808" s="3">
        <v>91</v>
      </c>
      <c r="G808" s="3">
        <f t="shared" si="37"/>
        <v>8</v>
      </c>
      <c r="H808" s="3">
        <f t="shared" si="36"/>
        <v>10.126010045142007</v>
      </c>
      <c r="I808" s="3">
        <f t="shared" si="38"/>
        <v>4.5199187120447171</v>
      </c>
    </row>
    <row r="809" spans="2:9">
      <c r="B809" s="3">
        <v>806</v>
      </c>
      <c r="C809" s="3">
        <v>6</v>
      </c>
      <c r="D809" s="3">
        <v>14</v>
      </c>
      <c r="E809" s="3">
        <v>104</v>
      </c>
      <c r="F809" s="3">
        <v>91</v>
      </c>
      <c r="G809" s="3">
        <f t="shared" si="37"/>
        <v>13</v>
      </c>
      <c r="H809" s="3">
        <f t="shared" si="36"/>
        <v>14.654953472642635</v>
      </c>
      <c r="I809" s="3">
        <f t="shared" si="38"/>
        <v>2.7388709966119174</v>
      </c>
    </row>
    <row r="810" spans="2:9">
      <c r="B810" s="3">
        <v>807</v>
      </c>
      <c r="C810" s="3">
        <v>4</v>
      </c>
      <c r="D810" s="3">
        <v>20</v>
      </c>
      <c r="E810" s="3">
        <v>97</v>
      </c>
      <c r="F810" s="3">
        <v>112</v>
      </c>
      <c r="G810" s="3">
        <f t="shared" si="37"/>
        <v>-15</v>
      </c>
      <c r="H810" s="3">
        <f t="shared" si="36"/>
        <v>-6.1694379104231647</v>
      </c>
      <c r="I810" s="3">
        <f t="shared" si="38"/>
        <v>77.978826817871607</v>
      </c>
    </row>
    <row r="811" spans="2:9">
      <c r="B811" s="3">
        <v>808</v>
      </c>
      <c r="C811" s="3">
        <v>24</v>
      </c>
      <c r="D811" s="3">
        <v>28</v>
      </c>
      <c r="E811" s="3">
        <v>107</v>
      </c>
      <c r="F811" s="3">
        <v>81</v>
      </c>
      <c r="G811" s="3">
        <f t="shared" si="37"/>
        <v>26</v>
      </c>
      <c r="H811" s="3">
        <f t="shared" si="36"/>
        <v>9.4161708423770598</v>
      </c>
      <c r="I811" s="3">
        <f t="shared" si="38"/>
        <v>275.0233895292248</v>
      </c>
    </row>
    <row r="812" spans="2:9">
      <c r="B812" s="3">
        <v>809</v>
      </c>
      <c r="C812" s="3">
        <v>3</v>
      </c>
      <c r="D812" s="3">
        <v>18</v>
      </c>
      <c r="E812" s="3">
        <v>104</v>
      </c>
      <c r="F812" s="3">
        <v>85</v>
      </c>
      <c r="G812" s="3">
        <f t="shared" si="37"/>
        <v>19</v>
      </c>
      <c r="H812" s="3">
        <f t="shared" si="36"/>
        <v>0.75725403626325738</v>
      </c>
      <c r="I812" s="3">
        <f t="shared" si="38"/>
        <v>332.79778029743318</v>
      </c>
    </row>
    <row r="813" spans="2:9">
      <c r="B813" s="3">
        <v>810</v>
      </c>
      <c r="C813" s="3">
        <v>2</v>
      </c>
      <c r="D813" s="3">
        <v>16</v>
      </c>
      <c r="E813" s="3">
        <v>92</v>
      </c>
      <c r="F813" s="3">
        <v>95</v>
      </c>
      <c r="G813" s="3">
        <f t="shared" si="37"/>
        <v>-3</v>
      </c>
      <c r="H813" s="3">
        <f t="shared" si="36"/>
        <v>6.1898002313753793</v>
      </c>
      <c r="I813" s="3">
        <f t="shared" si="38"/>
        <v>84.452428292586973</v>
      </c>
    </row>
    <row r="814" spans="2:9">
      <c r="B814" s="3">
        <v>811</v>
      </c>
      <c r="C814" s="3">
        <v>21</v>
      </c>
      <c r="D814" s="3">
        <v>15</v>
      </c>
      <c r="E814" s="3">
        <v>82</v>
      </c>
      <c r="F814" s="3">
        <v>72</v>
      </c>
      <c r="G814" s="3">
        <f t="shared" si="37"/>
        <v>10</v>
      </c>
      <c r="H814" s="3">
        <f t="shared" si="36"/>
        <v>6.0784083911128031</v>
      </c>
      <c r="I814" s="3">
        <f t="shared" si="38"/>
        <v>15.378880746894474</v>
      </c>
    </row>
    <row r="815" spans="2:9">
      <c r="B815" s="3">
        <v>812</v>
      </c>
      <c r="C815" s="3">
        <v>29</v>
      </c>
      <c r="D815" s="3">
        <v>23</v>
      </c>
      <c r="E815" s="3">
        <v>101</v>
      </c>
      <c r="F815" s="3">
        <v>105</v>
      </c>
      <c r="G815" s="3">
        <f t="shared" si="37"/>
        <v>-4</v>
      </c>
      <c r="H815" s="3">
        <f t="shared" si="36"/>
        <v>-1.4500702298921009</v>
      </c>
      <c r="I815" s="3">
        <f t="shared" si="38"/>
        <v>6.502141832482522</v>
      </c>
    </row>
    <row r="816" spans="2:9">
      <c r="B816" s="3">
        <v>813</v>
      </c>
      <c r="C816" s="3">
        <v>8</v>
      </c>
      <c r="D816" s="3">
        <v>4</v>
      </c>
      <c r="E816" s="3">
        <v>101</v>
      </c>
      <c r="F816" s="3">
        <v>89</v>
      </c>
      <c r="G816" s="3">
        <f t="shared" si="37"/>
        <v>12</v>
      </c>
      <c r="H816" s="3">
        <f t="shared" si="36"/>
        <v>13.3530802835537</v>
      </c>
      <c r="I816" s="3">
        <f t="shared" si="38"/>
        <v>1.830826253741761</v>
      </c>
    </row>
    <row r="817" spans="2:9">
      <c r="B817" s="3">
        <v>814</v>
      </c>
      <c r="C817" s="3">
        <v>1</v>
      </c>
      <c r="D817" s="3">
        <v>26</v>
      </c>
      <c r="E817" s="3">
        <v>81</v>
      </c>
      <c r="F817" s="3">
        <v>98</v>
      </c>
      <c r="G817" s="3">
        <f t="shared" si="37"/>
        <v>-17</v>
      </c>
      <c r="H817" s="3">
        <f t="shared" si="36"/>
        <v>-3.9643097194388459</v>
      </c>
      <c r="I817" s="3">
        <f t="shared" si="38"/>
        <v>169.92922109071654</v>
      </c>
    </row>
    <row r="818" spans="2:9">
      <c r="B818" s="3">
        <v>815</v>
      </c>
      <c r="C818" s="3">
        <v>27</v>
      </c>
      <c r="D818" s="3">
        <v>20</v>
      </c>
      <c r="E818" s="3">
        <v>85</v>
      </c>
      <c r="F818" s="3">
        <v>90</v>
      </c>
      <c r="G818" s="3">
        <f t="shared" si="37"/>
        <v>-5</v>
      </c>
      <c r="H818" s="3">
        <f t="shared" si="36"/>
        <v>1.6433838372779324</v>
      </c>
      <c r="I818" s="3">
        <f t="shared" si="38"/>
        <v>44.134548809405665</v>
      </c>
    </row>
    <row r="819" spans="2:9">
      <c r="B819" s="3">
        <v>816</v>
      </c>
      <c r="C819" s="3">
        <v>17</v>
      </c>
      <c r="D819" s="3">
        <v>13</v>
      </c>
      <c r="E819" s="3">
        <v>112</v>
      </c>
      <c r="F819" s="3">
        <v>101</v>
      </c>
      <c r="G819" s="3">
        <f t="shared" si="37"/>
        <v>11</v>
      </c>
      <c r="H819" s="3">
        <f t="shared" si="36"/>
        <v>-0.89236317556512024</v>
      </c>
      <c r="I819" s="3">
        <f t="shared" si="38"/>
        <v>141.4283018995373</v>
      </c>
    </row>
    <row r="820" spans="2:9">
      <c r="B820" s="3">
        <v>817</v>
      </c>
      <c r="C820" s="3">
        <v>9</v>
      </c>
      <c r="D820" s="3">
        <v>7</v>
      </c>
      <c r="E820" s="3">
        <v>110</v>
      </c>
      <c r="F820" s="3">
        <v>93</v>
      </c>
      <c r="G820" s="3">
        <f t="shared" si="37"/>
        <v>17</v>
      </c>
      <c r="H820" s="3">
        <f t="shared" si="36"/>
        <v>3.749529040188452</v>
      </c>
      <c r="I820" s="3">
        <f t="shared" si="38"/>
        <v>175.57498065680915</v>
      </c>
    </row>
    <row r="821" spans="2:9">
      <c r="B821" s="3">
        <v>818</v>
      </c>
      <c r="C821" s="3">
        <v>5</v>
      </c>
      <c r="D821" s="3">
        <v>25</v>
      </c>
      <c r="E821" s="3">
        <v>114</v>
      </c>
      <c r="F821" s="3">
        <v>107</v>
      </c>
      <c r="G821" s="3">
        <f t="shared" si="37"/>
        <v>7</v>
      </c>
      <c r="H821" s="3">
        <f t="shared" si="36"/>
        <v>-6.657683331125881</v>
      </c>
      <c r="I821" s="3">
        <f t="shared" si="38"/>
        <v>186.53231397331373</v>
      </c>
    </row>
    <row r="822" spans="2:9">
      <c r="B822" s="3">
        <v>819</v>
      </c>
      <c r="C822" s="3">
        <v>15</v>
      </c>
      <c r="D822" s="3">
        <v>19</v>
      </c>
      <c r="E822" s="3">
        <v>100</v>
      </c>
      <c r="F822" s="3">
        <v>86</v>
      </c>
      <c r="G822" s="3">
        <f t="shared" si="37"/>
        <v>14</v>
      </c>
      <c r="H822" s="3">
        <f t="shared" si="36"/>
        <v>5.6589839106742872</v>
      </c>
      <c r="I822" s="3">
        <f t="shared" si="38"/>
        <v>69.572549402390408</v>
      </c>
    </row>
    <row r="823" spans="2:9">
      <c r="B823" s="3">
        <v>820</v>
      </c>
      <c r="C823" s="3">
        <v>22</v>
      </c>
      <c r="D823" s="3">
        <v>11</v>
      </c>
      <c r="E823" s="3">
        <v>107</v>
      </c>
      <c r="F823" s="3">
        <v>100</v>
      </c>
      <c r="G823" s="3">
        <f t="shared" si="37"/>
        <v>7</v>
      </c>
      <c r="H823" s="3">
        <f t="shared" si="36"/>
        <v>2.9131654349963316</v>
      </c>
      <c r="I823" s="3">
        <f t="shared" si="38"/>
        <v>16.702216761708723</v>
      </c>
    </row>
    <row r="824" spans="2:9">
      <c r="B824" s="3">
        <v>821</v>
      </c>
      <c r="C824" s="3">
        <v>28</v>
      </c>
      <c r="D824" s="3">
        <v>14</v>
      </c>
      <c r="E824" s="3">
        <v>114</v>
      </c>
      <c r="F824" s="3">
        <v>70</v>
      </c>
      <c r="G824" s="3">
        <f t="shared" si="37"/>
        <v>44</v>
      </c>
      <c r="H824" s="3">
        <f t="shared" si="36"/>
        <v>11.531483353178892</v>
      </c>
      <c r="I824" s="3">
        <f t="shared" si="38"/>
        <v>1054.2045732448994</v>
      </c>
    </row>
    <row r="825" spans="2:9">
      <c r="B825" s="3">
        <v>822</v>
      </c>
      <c r="C825" s="3">
        <v>27</v>
      </c>
      <c r="D825" s="3">
        <v>23</v>
      </c>
      <c r="E825" s="3">
        <v>81</v>
      </c>
      <c r="F825" s="3">
        <v>91</v>
      </c>
      <c r="G825" s="3">
        <f t="shared" si="37"/>
        <v>-10</v>
      </c>
      <c r="H825" s="3">
        <f t="shared" si="36"/>
        <v>-0.57211898731504984</v>
      </c>
      <c r="I825" s="3">
        <f t="shared" si="38"/>
        <v>88.884940389345388</v>
      </c>
    </row>
    <row r="826" spans="2:9">
      <c r="B826" s="3">
        <v>823</v>
      </c>
      <c r="C826" s="3">
        <v>21</v>
      </c>
      <c r="D826" s="3">
        <v>18</v>
      </c>
      <c r="E826" s="3">
        <v>110</v>
      </c>
      <c r="F826" s="3">
        <v>102</v>
      </c>
      <c r="G826" s="3">
        <f t="shared" si="37"/>
        <v>8</v>
      </c>
      <c r="H826" s="3">
        <f t="shared" si="36"/>
        <v>0.87458123684378863</v>
      </c>
      <c r="I826" s="3">
        <f t="shared" si="38"/>
        <v>50.771592550338596</v>
      </c>
    </row>
    <row r="827" spans="2:9">
      <c r="B827" s="3">
        <v>824</v>
      </c>
      <c r="C827" s="3">
        <v>19</v>
      </c>
      <c r="D827" s="3">
        <v>26</v>
      </c>
      <c r="E827" s="3">
        <v>89</v>
      </c>
      <c r="F827" s="3">
        <v>87</v>
      </c>
      <c r="G827" s="3">
        <f t="shared" si="37"/>
        <v>2</v>
      </c>
      <c r="H827" s="3">
        <f t="shared" si="36"/>
        <v>-3.704774171239118</v>
      </c>
      <c r="I827" s="3">
        <f t="shared" si="38"/>
        <v>32.544448344836958</v>
      </c>
    </row>
    <row r="828" spans="2:9">
      <c r="B828" s="3">
        <v>825</v>
      </c>
      <c r="C828" s="3">
        <v>2</v>
      </c>
      <c r="D828" s="3">
        <v>3</v>
      </c>
      <c r="E828" s="3">
        <v>87</v>
      </c>
      <c r="F828" s="3">
        <v>100</v>
      </c>
      <c r="G828" s="3">
        <f t="shared" si="37"/>
        <v>-13</v>
      </c>
      <c r="H828" s="3">
        <f t="shared" si="36"/>
        <v>4.8140435485650679</v>
      </c>
      <c r="I828" s="3">
        <f t="shared" si="38"/>
        <v>317.34014755017267</v>
      </c>
    </row>
    <row r="829" spans="2:9">
      <c r="B829" s="3">
        <v>826</v>
      </c>
      <c r="C829" s="3">
        <v>8</v>
      </c>
      <c r="D829" s="3">
        <v>20</v>
      </c>
      <c r="E829" s="3">
        <v>110</v>
      </c>
      <c r="F829" s="3">
        <v>102</v>
      </c>
      <c r="G829" s="3">
        <f t="shared" si="37"/>
        <v>8</v>
      </c>
      <c r="H829" s="3">
        <f t="shared" si="36"/>
        <v>3.8294622545495467</v>
      </c>
      <c r="I829" s="3">
        <f t="shared" si="38"/>
        <v>17.393385086226946</v>
      </c>
    </row>
    <row r="830" spans="2:9">
      <c r="B830" s="3">
        <v>827</v>
      </c>
      <c r="C830" s="3">
        <v>17</v>
      </c>
      <c r="D830" s="3">
        <v>25</v>
      </c>
      <c r="E830" s="3">
        <v>77</v>
      </c>
      <c r="F830" s="3">
        <v>85</v>
      </c>
      <c r="G830" s="3">
        <f t="shared" si="37"/>
        <v>-8</v>
      </c>
      <c r="H830" s="3">
        <f t="shared" si="36"/>
        <v>0.16584132894102854</v>
      </c>
      <c r="I830" s="3">
        <f t="shared" si="38"/>
        <v>66.680964609441375</v>
      </c>
    </row>
    <row r="831" spans="2:9">
      <c r="B831" s="3">
        <v>828</v>
      </c>
      <c r="C831" s="3">
        <v>4</v>
      </c>
      <c r="D831" s="3">
        <v>29</v>
      </c>
      <c r="E831" s="3">
        <v>90</v>
      </c>
      <c r="F831" s="3">
        <v>81</v>
      </c>
      <c r="G831" s="3">
        <f t="shared" si="37"/>
        <v>9</v>
      </c>
      <c r="H831" s="3">
        <f t="shared" si="36"/>
        <v>-3.5806903865430577</v>
      </c>
      <c r="I831" s="3">
        <f t="shared" si="38"/>
        <v>158.27377060205691</v>
      </c>
    </row>
    <row r="832" spans="2:9">
      <c r="B832" s="3">
        <v>829</v>
      </c>
      <c r="C832" s="3">
        <v>7</v>
      </c>
      <c r="D832" s="3">
        <v>14</v>
      </c>
      <c r="E832" s="3">
        <v>96</v>
      </c>
      <c r="F832" s="3">
        <v>83</v>
      </c>
      <c r="G832" s="3">
        <f t="shared" si="37"/>
        <v>13</v>
      </c>
      <c r="H832" s="3">
        <f t="shared" si="36"/>
        <v>4.9006922514803719</v>
      </c>
      <c r="I832" s="3">
        <f t="shared" si="38"/>
        <v>65.598786005230082</v>
      </c>
    </row>
    <row r="833" spans="2:9">
      <c r="B833" s="3">
        <v>830</v>
      </c>
      <c r="C833" s="3">
        <v>9</v>
      </c>
      <c r="D833" s="3">
        <v>24</v>
      </c>
      <c r="E833" s="3">
        <v>108</v>
      </c>
      <c r="F833" s="3">
        <v>116</v>
      </c>
      <c r="G833" s="3">
        <f t="shared" si="37"/>
        <v>-8</v>
      </c>
      <c r="H833" s="3">
        <f t="shared" si="36"/>
        <v>-8.9432527853061394</v>
      </c>
      <c r="I833" s="3">
        <f t="shared" si="38"/>
        <v>0.88972581698778996</v>
      </c>
    </row>
    <row r="834" spans="2:9">
      <c r="B834" s="3">
        <v>831</v>
      </c>
      <c r="C834" s="3">
        <v>13</v>
      </c>
      <c r="D834" s="3">
        <v>11</v>
      </c>
      <c r="E834" s="3">
        <v>96</v>
      </c>
      <c r="F834" s="3">
        <v>84</v>
      </c>
      <c r="G834" s="3">
        <f t="shared" si="37"/>
        <v>12</v>
      </c>
      <c r="H834" s="3">
        <f t="shared" si="36"/>
        <v>10.743199866063497</v>
      </c>
      <c r="I834" s="3">
        <f t="shared" si="38"/>
        <v>1.5795465766628116</v>
      </c>
    </row>
    <row r="835" spans="2:9">
      <c r="B835" s="3">
        <v>832</v>
      </c>
      <c r="C835" s="3">
        <v>1</v>
      </c>
      <c r="D835" s="3">
        <v>5</v>
      </c>
      <c r="E835" s="3">
        <v>84</v>
      </c>
      <c r="F835" s="3">
        <v>81</v>
      </c>
      <c r="G835" s="3">
        <f t="shared" si="37"/>
        <v>3</v>
      </c>
      <c r="H835" s="3">
        <f t="shared" si="36"/>
        <v>2.4648795599693929</v>
      </c>
      <c r="I835" s="3">
        <f t="shared" si="38"/>
        <v>0.28635388533855055</v>
      </c>
    </row>
    <row r="836" spans="2:9">
      <c r="B836" s="3">
        <v>833</v>
      </c>
      <c r="C836" s="3">
        <v>16</v>
      </c>
      <c r="D836" s="3">
        <v>23</v>
      </c>
      <c r="E836" s="3">
        <v>103</v>
      </c>
      <c r="F836" s="3">
        <v>104</v>
      </c>
      <c r="G836" s="3">
        <f t="shared" si="37"/>
        <v>-1</v>
      </c>
      <c r="H836" s="3">
        <f t="shared" ref="H836:H899" si="39">home_edge+VLOOKUP(C836,lookup,3)-VLOOKUP(D836,lookup,3)</f>
        <v>-0.4835368158530069</v>
      </c>
      <c r="I836" s="3">
        <f t="shared" si="38"/>
        <v>0.26673422057925089</v>
      </c>
    </row>
    <row r="837" spans="2:9">
      <c r="B837" s="3">
        <v>834</v>
      </c>
      <c r="C837" s="3">
        <v>6</v>
      </c>
      <c r="D837" s="3">
        <v>15</v>
      </c>
      <c r="E837" s="3">
        <v>95</v>
      </c>
      <c r="F837" s="3">
        <v>109</v>
      </c>
      <c r="G837" s="3">
        <f t="shared" ref="G837:G900" si="40">E837-F837</f>
        <v>-14</v>
      </c>
      <c r="H837" s="3">
        <f t="shared" si="39"/>
        <v>9.7780848137478653</v>
      </c>
      <c r="I837" s="3">
        <f t="shared" ref="I837:I900" si="41">(G837-H837)^2</f>
        <v>565.39731740978698</v>
      </c>
    </row>
    <row r="838" spans="2:9">
      <c r="B838" s="3">
        <v>835</v>
      </c>
      <c r="C838" s="3">
        <v>22</v>
      </c>
      <c r="D838" s="3">
        <v>10</v>
      </c>
      <c r="E838" s="3">
        <v>97</v>
      </c>
      <c r="F838" s="3">
        <v>104</v>
      </c>
      <c r="G838" s="3">
        <f t="shared" si="40"/>
        <v>-7</v>
      </c>
      <c r="H838" s="3">
        <f t="shared" si="39"/>
        <v>7.3658099764208202</v>
      </c>
      <c r="I838" s="3">
        <f t="shared" si="41"/>
        <v>206.37649627863198</v>
      </c>
    </row>
    <row r="839" spans="2:9">
      <c r="B839" s="3">
        <v>836</v>
      </c>
      <c r="C839" s="3">
        <v>28</v>
      </c>
      <c r="D839" s="3">
        <v>17</v>
      </c>
      <c r="E839" s="3">
        <v>105</v>
      </c>
      <c r="F839" s="3">
        <v>116</v>
      </c>
      <c r="G839" s="3">
        <f t="shared" si="40"/>
        <v>-11</v>
      </c>
      <c r="H839" s="3">
        <f t="shared" si="39"/>
        <v>1.5061288158986419</v>
      </c>
      <c r="I839" s="3">
        <f t="shared" si="41"/>
        <v>156.40325795985035</v>
      </c>
    </row>
    <row r="840" spans="2:9">
      <c r="B840" s="3">
        <v>837</v>
      </c>
      <c r="C840" s="3">
        <v>12</v>
      </c>
      <c r="D840" s="3">
        <v>9</v>
      </c>
      <c r="E840" s="3">
        <v>109</v>
      </c>
      <c r="F840" s="3">
        <v>95</v>
      </c>
      <c r="G840" s="3">
        <f t="shared" si="40"/>
        <v>14</v>
      </c>
      <c r="H840" s="3">
        <f t="shared" si="39"/>
        <v>8.0634848861502757</v>
      </c>
      <c r="I840" s="3">
        <f t="shared" si="41"/>
        <v>35.242211696966208</v>
      </c>
    </row>
    <row r="841" spans="2:9">
      <c r="B841" s="3">
        <v>838</v>
      </c>
      <c r="C841" s="3">
        <v>19</v>
      </c>
      <c r="D841" s="3">
        <v>25</v>
      </c>
      <c r="E841" s="3">
        <v>83</v>
      </c>
      <c r="F841" s="3">
        <v>99</v>
      </c>
      <c r="G841" s="3">
        <f t="shared" si="40"/>
        <v>-16</v>
      </c>
      <c r="H841" s="3">
        <f t="shared" si="39"/>
        <v>-7.2874483415377487</v>
      </c>
      <c r="I841" s="3">
        <f t="shared" si="41"/>
        <v>75.908556401373332</v>
      </c>
    </row>
    <row r="842" spans="2:9">
      <c r="B842" s="3">
        <v>839</v>
      </c>
      <c r="C842" s="3">
        <v>3</v>
      </c>
      <c r="D842" s="3">
        <v>8</v>
      </c>
      <c r="E842" s="3">
        <v>81</v>
      </c>
      <c r="F842" s="3">
        <v>83</v>
      </c>
      <c r="G842" s="3">
        <f t="shared" si="40"/>
        <v>-2</v>
      </c>
      <c r="H842" s="3">
        <f t="shared" si="39"/>
        <v>2.6324405555817281</v>
      </c>
      <c r="I842" s="3">
        <f t="shared" si="41"/>
        <v>21.45950550099835</v>
      </c>
    </row>
    <row r="843" spans="2:9">
      <c r="B843" s="3">
        <v>840</v>
      </c>
      <c r="C843" s="3">
        <v>29</v>
      </c>
      <c r="D843" s="3">
        <v>20</v>
      </c>
      <c r="E843" s="3">
        <v>107</v>
      </c>
      <c r="F843" s="3">
        <v>102</v>
      </c>
      <c r="G843" s="3">
        <f t="shared" si="40"/>
        <v>5</v>
      </c>
      <c r="H843" s="3">
        <f t="shared" si="39"/>
        <v>0.76543259470088143</v>
      </c>
      <c r="I843" s="3">
        <f t="shared" si="41"/>
        <v>17.931561110021711</v>
      </c>
    </row>
    <row r="844" spans="2:9">
      <c r="B844" s="3">
        <v>841</v>
      </c>
      <c r="C844" s="3">
        <v>18</v>
      </c>
      <c r="D844" s="3">
        <v>4</v>
      </c>
      <c r="E844" s="3">
        <v>92</v>
      </c>
      <c r="F844" s="3">
        <v>84</v>
      </c>
      <c r="G844" s="3">
        <f t="shared" si="40"/>
        <v>8</v>
      </c>
      <c r="H844" s="3">
        <f t="shared" si="39"/>
        <v>15.22826680287217</v>
      </c>
      <c r="I844" s="3">
        <f t="shared" si="41"/>
        <v>52.247840973503862</v>
      </c>
    </row>
    <row r="845" spans="2:9">
      <c r="B845" s="3">
        <v>842</v>
      </c>
      <c r="C845" s="3">
        <v>27</v>
      </c>
      <c r="D845" s="3">
        <v>21</v>
      </c>
      <c r="E845" s="3">
        <v>84</v>
      </c>
      <c r="F845" s="3">
        <v>96</v>
      </c>
      <c r="G845" s="3">
        <f t="shared" si="40"/>
        <v>-12</v>
      </c>
      <c r="H845" s="3">
        <f t="shared" si="39"/>
        <v>1.7725140637281032</v>
      </c>
      <c r="I845" s="3">
        <f t="shared" si="41"/>
        <v>189.68214363558837</v>
      </c>
    </row>
    <row r="846" spans="2:9">
      <c r="B846" s="3">
        <v>843</v>
      </c>
      <c r="C846" s="3">
        <v>5</v>
      </c>
      <c r="D846" s="3">
        <v>16</v>
      </c>
      <c r="E846" s="3">
        <v>91</v>
      </c>
      <c r="F846" s="3">
        <v>101</v>
      </c>
      <c r="G846" s="3">
        <f t="shared" si="40"/>
        <v>-10</v>
      </c>
      <c r="H846" s="3">
        <f t="shared" si="39"/>
        <v>0.4479969477585859</v>
      </c>
      <c r="I846" s="3">
        <f t="shared" si="41"/>
        <v>109.16064022037273</v>
      </c>
    </row>
    <row r="847" spans="2:9">
      <c r="B847" s="3">
        <v>844</v>
      </c>
      <c r="C847" s="3">
        <v>14</v>
      </c>
      <c r="D847" s="3">
        <v>26</v>
      </c>
      <c r="E847" s="3">
        <v>71</v>
      </c>
      <c r="F847" s="3">
        <v>96</v>
      </c>
      <c r="G847" s="3">
        <f t="shared" si="40"/>
        <v>-25</v>
      </c>
      <c r="H847" s="3">
        <f t="shared" si="39"/>
        <v>-6.2768390380405901</v>
      </c>
      <c r="I847" s="3">
        <f t="shared" si="41"/>
        <v>350.55675640744073</v>
      </c>
    </row>
    <row r="848" spans="2:9">
      <c r="B848" s="3">
        <v>845</v>
      </c>
      <c r="C848" s="3">
        <v>7</v>
      </c>
      <c r="D848" s="3">
        <v>6</v>
      </c>
      <c r="E848" s="3">
        <v>110</v>
      </c>
      <c r="F848" s="3">
        <v>116</v>
      </c>
      <c r="G848" s="3">
        <f t="shared" si="40"/>
        <v>-6</v>
      </c>
      <c r="H848" s="3">
        <f t="shared" si="39"/>
        <v>-6.4000811025812769</v>
      </c>
      <c r="I848" s="3">
        <f t="shared" si="41"/>
        <v>0.16006488864265023</v>
      </c>
    </row>
    <row r="849" spans="2:9">
      <c r="B849" s="3">
        <v>846</v>
      </c>
      <c r="C849" s="3">
        <v>24</v>
      </c>
      <c r="D849" s="3">
        <v>11</v>
      </c>
      <c r="E849" s="3">
        <v>86</v>
      </c>
      <c r="F849" s="3">
        <v>97</v>
      </c>
      <c r="G849" s="3">
        <f t="shared" si="40"/>
        <v>-11</v>
      </c>
      <c r="H849" s="3">
        <f t="shared" si="39"/>
        <v>10.710595993031113</v>
      </c>
      <c r="I849" s="3">
        <f t="shared" si="41"/>
        <v>471.34997837261864</v>
      </c>
    </row>
    <row r="850" spans="2:9">
      <c r="B850" s="3">
        <v>847</v>
      </c>
      <c r="C850" s="3">
        <v>13</v>
      </c>
      <c r="D850" s="3">
        <v>10</v>
      </c>
      <c r="E850" s="3">
        <v>95</v>
      </c>
      <c r="F850" s="3">
        <v>79</v>
      </c>
      <c r="G850" s="3">
        <f t="shared" si="40"/>
        <v>16</v>
      </c>
      <c r="H850" s="3">
        <f t="shared" si="39"/>
        <v>15.195844407487986</v>
      </c>
      <c r="I850" s="3">
        <f t="shared" si="41"/>
        <v>0.64666621696834881</v>
      </c>
    </row>
    <row r="851" spans="2:9">
      <c r="B851" s="3">
        <v>848</v>
      </c>
      <c r="C851" s="3">
        <v>21</v>
      </c>
      <c r="D851" s="3">
        <v>2</v>
      </c>
      <c r="E851" s="3">
        <v>94</v>
      </c>
      <c r="F851" s="3">
        <v>100</v>
      </c>
      <c r="G851" s="3">
        <f t="shared" si="40"/>
        <v>-6</v>
      </c>
      <c r="H851" s="3">
        <f t="shared" si="39"/>
        <v>2.01164388917744</v>
      </c>
      <c r="I851" s="3">
        <f t="shared" si="41"/>
        <v>64.186437806994221</v>
      </c>
    </row>
    <row r="852" spans="2:9">
      <c r="B852" s="3">
        <v>849</v>
      </c>
      <c r="C852" s="3">
        <v>1</v>
      </c>
      <c r="D852" s="3">
        <v>14</v>
      </c>
      <c r="E852" s="3">
        <v>95</v>
      </c>
      <c r="F852" s="3">
        <v>76</v>
      </c>
      <c r="G852" s="3">
        <f t="shared" si="40"/>
        <v>19</v>
      </c>
      <c r="H852" s="3">
        <f t="shared" si="39"/>
        <v>5.6667094371827336</v>
      </c>
      <c r="I852" s="3">
        <f t="shared" si="41"/>
        <v>177.77663723251197</v>
      </c>
    </row>
    <row r="853" spans="2:9">
      <c r="B853" s="3">
        <v>850</v>
      </c>
      <c r="C853" s="3">
        <v>28</v>
      </c>
      <c r="D853" s="3">
        <v>7</v>
      </c>
      <c r="E853" s="3">
        <v>100</v>
      </c>
      <c r="F853" s="3">
        <v>82</v>
      </c>
      <c r="G853" s="3">
        <f t="shared" si="40"/>
        <v>18</v>
      </c>
      <c r="H853" s="3">
        <f t="shared" si="39"/>
        <v>9.9849712202795082</v>
      </c>
      <c r="I853" s="3">
        <f t="shared" si="41"/>
        <v>64.240686339747754</v>
      </c>
    </row>
    <row r="854" spans="2:9">
      <c r="B854" s="3">
        <v>851</v>
      </c>
      <c r="C854" s="3">
        <v>23</v>
      </c>
      <c r="D854" s="3">
        <v>24</v>
      </c>
      <c r="E854" s="3">
        <v>107</v>
      </c>
      <c r="F854" s="3">
        <v>95</v>
      </c>
      <c r="G854" s="3">
        <f t="shared" si="40"/>
        <v>12</v>
      </c>
      <c r="H854" s="3">
        <f t="shared" si="39"/>
        <v>-0.93938385734324736</v>
      </c>
      <c r="I854" s="3">
        <f t="shared" si="41"/>
        <v>167.42765460767504</v>
      </c>
    </row>
    <row r="855" spans="2:9">
      <c r="B855" s="3">
        <v>852</v>
      </c>
      <c r="C855" s="3">
        <v>29</v>
      </c>
      <c r="D855" s="3">
        <v>4</v>
      </c>
      <c r="E855" s="3">
        <v>115</v>
      </c>
      <c r="F855" s="3">
        <v>90</v>
      </c>
      <c r="G855" s="3">
        <f t="shared" si="40"/>
        <v>25</v>
      </c>
      <c r="H855" s="3">
        <f t="shared" si="39"/>
        <v>10.289050623705034</v>
      </c>
      <c r="I855" s="3">
        <f t="shared" si="41"/>
        <v>216.41203155191326</v>
      </c>
    </row>
    <row r="856" spans="2:9">
      <c r="B856" s="3">
        <v>853</v>
      </c>
      <c r="C856" s="3">
        <v>5</v>
      </c>
      <c r="D856" s="3">
        <v>1</v>
      </c>
      <c r="E856" s="3">
        <v>103</v>
      </c>
      <c r="F856" s="3">
        <v>96</v>
      </c>
      <c r="G856" s="3">
        <f t="shared" si="40"/>
        <v>7</v>
      </c>
      <c r="H856" s="3">
        <f t="shared" si="39"/>
        <v>4.2434806771925846</v>
      </c>
      <c r="I856" s="3">
        <f t="shared" si="41"/>
        <v>7.5983987770106518</v>
      </c>
    </row>
    <row r="857" spans="2:9">
      <c r="B857" s="3">
        <v>854</v>
      </c>
      <c r="C857" s="3">
        <v>19</v>
      </c>
      <c r="D857" s="3">
        <v>16</v>
      </c>
      <c r="E857" s="3">
        <v>102</v>
      </c>
      <c r="F857" s="3">
        <v>89</v>
      </c>
      <c r="G857" s="3">
        <f t="shared" si="40"/>
        <v>13</v>
      </c>
      <c r="H857" s="3">
        <f t="shared" si="39"/>
        <v>-0.18176806265328183</v>
      </c>
      <c r="I857" s="3">
        <f t="shared" si="41"/>
        <v>173.75900925758606</v>
      </c>
    </row>
    <row r="858" spans="2:9">
      <c r="B858" s="3">
        <v>855</v>
      </c>
      <c r="C858" s="3">
        <v>8</v>
      </c>
      <c r="D858" s="3">
        <v>15</v>
      </c>
      <c r="E858" s="3">
        <v>91</v>
      </c>
      <c r="F858" s="3">
        <v>93</v>
      </c>
      <c r="G858" s="3">
        <f t="shared" si="40"/>
        <v>-2</v>
      </c>
      <c r="H858" s="3">
        <f t="shared" si="39"/>
        <v>6.6828207535315318</v>
      </c>
      <c r="I858" s="3">
        <f t="shared" si="41"/>
        <v>75.391376237957871</v>
      </c>
    </row>
    <row r="859" spans="2:9">
      <c r="B859" s="3">
        <v>856</v>
      </c>
      <c r="C859" s="3">
        <v>11</v>
      </c>
      <c r="D859" s="3">
        <v>20</v>
      </c>
      <c r="E859" s="3">
        <v>111</v>
      </c>
      <c r="F859" s="3">
        <v>98</v>
      </c>
      <c r="G859" s="3">
        <f t="shared" si="40"/>
        <v>13</v>
      </c>
      <c r="H859" s="3">
        <f t="shared" si="39"/>
        <v>2.5068310446480817</v>
      </c>
      <c r="I859" s="3">
        <f t="shared" si="41"/>
        <v>110.10659472556128</v>
      </c>
    </row>
    <row r="860" spans="2:9">
      <c r="B860" s="3">
        <v>857</v>
      </c>
      <c r="C860" s="3">
        <v>10</v>
      </c>
      <c r="D860" s="3">
        <v>27</v>
      </c>
      <c r="E860" s="3">
        <v>112</v>
      </c>
      <c r="F860" s="3">
        <v>109</v>
      </c>
      <c r="G860" s="3">
        <f t="shared" si="40"/>
        <v>3</v>
      </c>
      <c r="H860" s="3">
        <f t="shared" si="39"/>
        <v>-0.23501721547335086</v>
      </c>
      <c r="I860" s="3">
        <f t="shared" si="41"/>
        <v>10.465336384408952</v>
      </c>
    </row>
    <row r="861" spans="2:9">
      <c r="B861" s="3">
        <v>858</v>
      </c>
      <c r="C861" s="3">
        <v>6</v>
      </c>
      <c r="D861" s="3">
        <v>22</v>
      </c>
      <c r="E861" s="3">
        <v>81</v>
      </c>
      <c r="F861" s="3">
        <v>77</v>
      </c>
      <c r="G861" s="3">
        <f t="shared" si="40"/>
        <v>4</v>
      </c>
      <c r="H861" s="3">
        <f t="shared" si="39"/>
        <v>8.2130900722834443</v>
      </c>
      <c r="I861" s="3">
        <f t="shared" si="41"/>
        <v>17.750127957173319</v>
      </c>
    </row>
    <row r="862" spans="2:9">
      <c r="B862" s="3">
        <v>859</v>
      </c>
      <c r="C862" s="3">
        <v>25</v>
      </c>
      <c r="D862" s="3">
        <v>9</v>
      </c>
      <c r="E862" s="3">
        <v>109</v>
      </c>
      <c r="F862" s="3">
        <v>88</v>
      </c>
      <c r="G862" s="3">
        <f t="shared" si="40"/>
        <v>21</v>
      </c>
      <c r="H862" s="3">
        <f t="shared" si="39"/>
        <v>14.626012390994351</v>
      </c>
      <c r="I862" s="3">
        <f t="shared" si="41"/>
        <v>40.627718039757553</v>
      </c>
    </row>
    <row r="863" spans="2:9">
      <c r="B863" s="3">
        <v>860</v>
      </c>
      <c r="C863" s="3">
        <v>26</v>
      </c>
      <c r="D863" s="3">
        <v>17</v>
      </c>
      <c r="E863" s="3">
        <v>97</v>
      </c>
      <c r="F863" s="3">
        <v>83</v>
      </c>
      <c r="G863" s="3">
        <f t="shared" si="40"/>
        <v>14</v>
      </c>
      <c r="H863" s="3">
        <f t="shared" si="39"/>
        <v>2.9598447379223169</v>
      </c>
      <c r="I863" s="3">
        <f t="shared" si="41"/>
        <v>121.88502821078154</v>
      </c>
    </row>
    <row r="864" spans="2:9">
      <c r="B864" s="3">
        <v>861</v>
      </c>
      <c r="C864" s="3">
        <v>13</v>
      </c>
      <c r="D864" s="3">
        <v>18</v>
      </c>
      <c r="E864" s="3">
        <v>101</v>
      </c>
      <c r="F864" s="3">
        <v>92</v>
      </c>
      <c r="G864" s="3">
        <f t="shared" si="40"/>
        <v>9</v>
      </c>
      <c r="H864" s="3">
        <f t="shared" si="39"/>
        <v>7.5453821368435623</v>
      </c>
      <c r="I864" s="3">
        <f t="shared" si="41"/>
        <v>2.1159131278138008</v>
      </c>
    </row>
    <row r="865" spans="2:9">
      <c r="B865" s="3">
        <v>862</v>
      </c>
      <c r="C865" s="3">
        <v>21</v>
      </c>
      <c r="D865" s="3">
        <v>5</v>
      </c>
      <c r="E865" s="3">
        <v>85</v>
      </c>
      <c r="F865" s="3">
        <v>76</v>
      </c>
      <c r="G865" s="3">
        <f t="shared" si="40"/>
        <v>9</v>
      </c>
      <c r="H865" s="3">
        <f t="shared" si="39"/>
        <v>7.7534471727942336</v>
      </c>
      <c r="I865" s="3">
        <f t="shared" si="41"/>
        <v>1.5538939510146894</v>
      </c>
    </row>
    <row r="866" spans="2:9">
      <c r="B866" s="3">
        <v>863</v>
      </c>
      <c r="C866" s="3">
        <v>2</v>
      </c>
      <c r="D866" s="3">
        <v>20</v>
      </c>
      <c r="E866" s="3">
        <v>130</v>
      </c>
      <c r="F866" s="3">
        <v>110</v>
      </c>
      <c r="G866" s="3">
        <f t="shared" si="40"/>
        <v>20</v>
      </c>
      <c r="H866" s="3">
        <f t="shared" si="39"/>
        <v>4.5675861215343669</v>
      </c>
      <c r="I866" s="3">
        <f t="shared" si="41"/>
        <v>238.15939811625867</v>
      </c>
    </row>
    <row r="867" spans="2:9">
      <c r="B867" s="3">
        <v>864</v>
      </c>
      <c r="C867" s="3">
        <v>16</v>
      </c>
      <c r="D867" s="3">
        <v>12</v>
      </c>
      <c r="E867" s="3">
        <v>92</v>
      </c>
      <c r="F867" s="3">
        <v>86</v>
      </c>
      <c r="G867" s="3">
        <f t="shared" si="40"/>
        <v>6</v>
      </c>
      <c r="H867" s="3">
        <f t="shared" si="39"/>
        <v>2.8110273445405976</v>
      </c>
      <c r="I867" s="3">
        <f t="shared" si="41"/>
        <v>10.169546597267793</v>
      </c>
    </row>
    <row r="868" spans="2:9">
      <c r="B868" s="3">
        <v>865</v>
      </c>
      <c r="C868" s="3">
        <v>4</v>
      </c>
      <c r="D868" s="3">
        <v>15</v>
      </c>
      <c r="E868" s="3">
        <v>87</v>
      </c>
      <c r="F868" s="3">
        <v>92</v>
      </c>
      <c r="G868" s="3">
        <f t="shared" si="40"/>
        <v>-5</v>
      </c>
      <c r="H868" s="3">
        <f t="shared" si="39"/>
        <v>-3.31607941144118</v>
      </c>
      <c r="I868" s="3">
        <f t="shared" si="41"/>
        <v>2.8355885485722827</v>
      </c>
    </row>
    <row r="869" spans="2:9">
      <c r="B869" s="3">
        <v>866</v>
      </c>
      <c r="C869" s="3">
        <v>28</v>
      </c>
      <c r="D869" s="3">
        <v>13</v>
      </c>
      <c r="E869" s="3">
        <v>92</v>
      </c>
      <c r="F869" s="3">
        <v>84</v>
      </c>
      <c r="G869" s="3">
        <f t="shared" si="40"/>
        <v>8</v>
      </c>
      <c r="H869" s="3">
        <f t="shared" si="39"/>
        <v>-2.7404144782474669</v>
      </c>
      <c r="I869" s="3">
        <f t="shared" si="41"/>
        <v>115.35650316454779</v>
      </c>
    </row>
    <row r="870" spans="2:9">
      <c r="B870" s="3">
        <v>867</v>
      </c>
      <c r="C870" s="3">
        <v>22</v>
      </c>
      <c r="D870" s="3">
        <v>18</v>
      </c>
      <c r="E870" s="3">
        <v>89</v>
      </c>
      <c r="F870" s="3">
        <v>87</v>
      </c>
      <c r="G870" s="3">
        <f t="shared" si="40"/>
        <v>2</v>
      </c>
      <c r="H870" s="3">
        <f t="shared" si="39"/>
        <v>-0.2846522942236045</v>
      </c>
      <c r="I870" s="3">
        <f t="shared" si="41"/>
        <v>5.2196361055011797</v>
      </c>
    </row>
    <row r="871" spans="2:9">
      <c r="B871" s="3">
        <v>868</v>
      </c>
      <c r="C871" s="3">
        <v>23</v>
      </c>
      <c r="D871" s="3">
        <v>17</v>
      </c>
      <c r="E871" s="3">
        <v>85</v>
      </c>
      <c r="F871" s="3">
        <v>78</v>
      </c>
      <c r="G871" s="3">
        <f t="shared" si="40"/>
        <v>7</v>
      </c>
      <c r="H871" s="3">
        <f t="shared" si="39"/>
        <v>3.2745555637704764</v>
      </c>
      <c r="I871" s="3">
        <f t="shared" si="41"/>
        <v>13.878936247433513</v>
      </c>
    </row>
    <row r="872" spans="2:9">
      <c r="B872" s="3">
        <v>869</v>
      </c>
      <c r="C872" s="3">
        <v>29</v>
      </c>
      <c r="D872" s="3">
        <v>8</v>
      </c>
      <c r="E872" s="3">
        <v>92</v>
      </c>
      <c r="F872" s="3">
        <v>95</v>
      </c>
      <c r="G872" s="3">
        <f t="shared" si="40"/>
        <v>-3</v>
      </c>
      <c r="H872" s="3">
        <f t="shared" si="39"/>
        <v>0.29015045873232292</v>
      </c>
      <c r="I872" s="3">
        <f t="shared" si="41"/>
        <v>10.825090041096516</v>
      </c>
    </row>
    <row r="873" spans="2:9">
      <c r="B873" s="3">
        <v>870</v>
      </c>
      <c r="C873" s="3">
        <v>14</v>
      </c>
      <c r="D873" s="3">
        <v>11</v>
      </c>
      <c r="E873" s="3">
        <v>122</v>
      </c>
      <c r="F873" s="3">
        <v>111</v>
      </c>
      <c r="G873" s="3">
        <f t="shared" si="40"/>
        <v>11</v>
      </c>
      <c r="H873" s="3">
        <f t="shared" si="39"/>
        <v>-3.5286979653628605</v>
      </c>
      <c r="I873" s="3">
        <f t="shared" si="41"/>
        <v>211.08306456873893</v>
      </c>
    </row>
    <row r="874" spans="2:9">
      <c r="B874" s="3">
        <v>871</v>
      </c>
      <c r="C874" s="3">
        <v>25</v>
      </c>
      <c r="D874" s="3">
        <v>10</v>
      </c>
      <c r="E874" s="3">
        <v>99</v>
      </c>
      <c r="F874" s="3">
        <v>97</v>
      </c>
      <c r="G874" s="3">
        <f t="shared" si="40"/>
        <v>2</v>
      </c>
      <c r="H874" s="3">
        <f t="shared" si="39"/>
        <v>14.137639902981839</v>
      </c>
      <c r="I874" s="3">
        <f t="shared" si="41"/>
        <v>147.32230241445697</v>
      </c>
    </row>
    <row r="875" spans="2:9">
      <c r="B875" s="3">
        <v>872</v>
      </c>
      <c r="C875" s="3">
        <v>6</v>
      </c>
      <c r="D875" s="3">
        <v>27</v>
      </c>
      <c r="E875" s="3">
        <v>122</v>
      </c>
      <c r="F875" s="3">
        <v>103</v>
      </c>
      <c r="G875" s="3">
        <f t="shared" si="40"/>
        <v>19</v>
      </c>
      <c r="H875" s="3">
        <f t="shared" si="39"/>
        <v>8.6355225960689364</v>
      </c>
      <c r="I875" s="3">
        <f t="shared" si="41"/>
        <v>107.4223918565976</v>
      </c>
    </row>
    <row r="876" spans="2:9">
      <c r="B876" s="3">
        <v>873</v>
      </c>
      <c r="C876" s="3">
        <v>7</v>
      </c>
      <c r="D876" s="3">
        <v>19</v>
      </c>
      <c r="E876" s="3">
        <v>104</v>
      </c>
      <c r="F876" s="3">
        <v>93</v>
      </c>
      <c r="G876" s="3">
        <f t="shared" si="40"/>
        <v>11</v>
      </c>
      <c r="H876" s="3">
        <f t="shared" si="39"/>
        <v>2.328627384678899</v>
      </c>
      <c r="I876" s="3">
        <f t="shared" si="41"/>
        <v>75.192703033740699</v>
      </c>
    </row>
    <row r="877" spans="2:9">
      <c r="B877" s="3">
        <v>874</v>
      </c>
      <c r="C877" s="3">
        <v>26</v>
      </c>
      <c r="D877" s="3">
        <v>3</v>
      </c>
      <c r="E877" s="3">
        <v>92</v>
      </c>
      <c r="F877" s="3">
        <v>89</v>
      </c>
      <c r="G877" s="3">
        <f t="shared" si="40"/>
        <v>3</v>
      </c>
      <c r="H877" s="3">
        <f t="shared" si="39"/>
        <v>5.5014295443565127</v>
      </c>
      <c r="I877" s="3">
        <f t="shared" si="41"/>
        <v>6.2571497653796309</v>
      </c>
    </row>
    <row r="878" spans="2:9">
      <c r="B878" s="3">
        <v>875</v>
      </c>
      <c r="C878" s="3">
        <v>21</v>
      </c>
      <c r="D878" s="3">
        <v>11</v>
      </c>
      <c r="E878" s="3">
        <v>109</v>
      </c>
      <c r="F878" s="3">
        <v>100</v>
      </c>
      <c r="G878" s="3">
        <f t="shared" si="40"/>
        <v>9</v>
      </c>
      <c r="H878" s="3">
        <f t="shared" si="39"/>
        <v>4.0723989660637248</v>
      </c>
      <c r="I878" s="3">
        <f t="shared" si="41"/>
        <v>24.28125194964985</v>
      </c>
    </row>
    <row r="879" spans="2:9">
      <c r="B879" s="3">
        <v>876</v>
      </c>
      <c r="C879" s="3">
        <v>2</v>
      </c>
      <c r="D879" s="3">
        <v>8</v>
      </c>
      <c r="E879" s="3">
        <v>117</v>
      </c>
      <c r="F879" s="3">
        <v>92</v>
      </c>
      <c r="G879" s="3">
        <f t="shared" si="40"/>
        <v>25</v>
      </c>
      <c r="H879" s="3">
        <f t="shared" si="39"/>
        <v>4.0923039855658079</v>
      </c>
      <c r="I879" s="3">
        <f t="shared" si="41"/>
        <v>437.13175263198747</v>
      </c>
    </row>
    <row r="880" spans="2:9">
      <c r="B880" s="3">
        <v>877</v>
      </c>
      <c r="C880" s="3">
        <v>15</v>
      </c>
      <c r="D880" s="3">
        <v>27</v>
      </c>
      <c r="E880" s="3">
        <v>74</v>
      </c>
      <c r="F880" s="3">
        <v>83</v>
      </c>
      <c r="G880" s="3">
        <f t="shared" si="40"/>
        <v>-9</v>
      </c>
      <c r="H880" s="3">
        <f t="shared" si="39"/>
        <v>2.2116179009020596</v>
      </c>
      <c r="I880" s="3">
        <f t="shared" si="41"/>
        <v>125.7003759558275</v>
      </c>
    </row>
    <row r="881" spans="2:9">
      <c r="B881" s="3">
        <v>878</v>
      </c>
      <c r="C881" s="3">
        <v>20</v>
      </c>
      <c r="D881" s="3">
        <v>29</v>
      </c>
      <c r="E881" s="3">
        <v>99</v>
      </c>
      <c r="F881" s="3">
        <v>96</v>
      </c>
      <c r="G881" s="3">
        <f t="shared" si="40"/>
        <v>3</v>
      </c>
      <c r="H881" s="3">
        <f t="shared" si="39"/>
        <v>5.9429276424610959</v>
      </c>
      <c r="I881" s="3">
        <f t="shared" si="41"/>
        <v>8.6608231087616243</v>
      </c>
    </row>
    <row r="882" spans="2:9">
      <c r="B882" s="3">
        <v>879</v>
      </c>
      <c r="C882" s="3">
        <v>16</v>
      </c>
      <c r="D882" s="3">
        <v>5</v>
      </c>
      <c r="E882" s="3">
        <v>109</v>
      </c>
      <c r="F882" s="3">
        <v>115</v>
      </c>
      <c r="G882" s="3">
        <f t="shared" si="40"/>
        <v>-6</v>
      </c>
      <c r="H882" s="3">
        <f t="shared" si="39"/>
        <v>6.2603632894033909</v>
      </c>
      <c r="I882" s="3">
        <f t="shared" si="41"/>
        <v>150.31650798815031</v>
      </c>
    </row>
    <row r="883" spans="2:9">
      <c r="B883" s="3">
        <v>880</v>
      </c>
      <c r="C883" s="3">
        <v>10</v>
      </c>
      <c r="D883" s="3">
        <v>9</v>
      </c>
      <c r="E883" s="3">
        <v>95</v>
      </c>
      <c r="F883" s="3">
        <v>108</v>
      </c>
      <c r="G883" s="3">
        <f t="shared" si="40"/>
        <v>-13</v>
      </c>
      <c r="H883" s="3">
        <f t="shared" si="39"/>
        <v>3.8425526065935025</v>
      </c>
      <c r="I883" s="3">
        <f t="shared" si="41"/>
        <v>283.67157830586962</v>
      </c>
    </row>
    <row r="884" spans="2:9">
      <c r="B884" s="3">
        <v>881</v>
      </c>
      <c r="C884" s="3">
        <v>4</v>
      </c>
      <c r="D884" s="3">
        <v>12</v>
      </c>
      <c r="E884" s="3">
        <v>90</v>
      </c>
      <c r="F884" s="3">
        <v>94</v>
      </c>
      <c r="G884" s="3">
        <f t="shared" si="40"/>
        <v>-4</v>
      </c>
      <c r="H884" s="3">
        <f t="shared" si="39"/>
        <v>-5.0903765746225424</v>
      </c>
      <c r="I884" s="3">
        <f t="shared" si="41"/>
        <v>1.1889210744855889</v>
      </c>
    </row>
    <row r="885" spans="2:9">
      <c r="B885" s="3">
        <v>882</v>
      </c>
      <c r="C885" s="3">
        <v>28</v>
      </c>
      <c r="D885" s="3">
        <v>19</v>
      </c>
      <c r="E885" s="3">
        <v>79</v>
      </c>
      <c r="F885" s="3">
        <v>85</v>
      </c>
      <c r="G885" s="3">
        <f t="shared" si="40"/>
        <v>-6</v>
      </c>
      <c r="H885" s="3">
        <f t="shared" si="39"/>
        <v>8.9594184863774196</v>
      </c>
      <c r="I885" s="3">
        <f t="shared" si="41"/>
        <v>223.78420145057049</v>
      </c>
    </row>
    <row r="886" spans="2:9">
      <c r="B886" s="3">
        <v>883</v>
      </c>
      <c r="C886" s="3">
        <v>22</v>
      </c>
      <c r="D886" s="3">
        <v>17</v>
      </c>
      <c r="E886" s="3">
        <v>81</v>
      </c>
      <c r="F886" s="3">
        <v>76</v>
      </c>
      <c r="G886" s="3">
        <f t="shared" si="40"/>
        <v>5</v>
      </c>
      <c r="H886" s="3">
        <f t="shared" si="39"/>
        <v>-0.22931101834006951</v>
      </c>
      <c r="I886" s="3">
        <f t="shared" si="41"/>
        <v>27.345693726532858</v>
      </c>
    </row>
    <row r="887" spans="2:9">
      <c r="B887" s="3">
        <v>884</v>
      </c>
      <c r="C887" s="3">
        <v>23</v>
      </c>
      <c r="D887" s="3">
        <v>18</v>
      </c>
      <c r="E887" s="3">
        <v>82</v>
      </c>
      <c r="F887" s="3">
        <v>73</v>
      </c>
      <c r="G887" s="3">
        <f t="shared" si="40"/>
        <v>9</v>
      </c>
      <c r="H887" s="3">
        <f t="shared" si="39"/>
        <v>3.2192142878869414</v>
      </c>
      <c r="I887" s="3">
        <f t="shared" si="41"/>
        <v>33.417483449370479</v>
      </c>
    </row>
    <row r="888" spans="2:9">
      <c r="B888" s="3">
        <v>885</v>
      </c>
      <c r="C888" s="3">
        <v>24</v>
      </c>
      <c r="D888" s="3">
        <v>3</v>
      </c>
      <c r="E888" s="3">
        <v>99</v>
      </c>
      <c r="F888" s="3">
        <v>87</v>
      </c>
      <c r="G888" s="3">
        <f t="shared" si="40"/>
        <v>12</v>
      </c>
      <c r="H888" s="3">
        <f t="shared" si="39"/>
        <v>10.109704346128909</v>
      </c>
      <c r="I888" s="3">
        <f t="shared" si="41"/>
        <v>3.5732176590439342</v>
      </c>
    </row>
    <row r="889" spans="2:9">
      <c r="B889" s="3">
        <v>886</v>
      </c>
      <c r="C889" s="3">
        <v>1</v>
      </c>
      <c r="D889" s="3">
        <v>21</v>
      </c>
      <c r="E889" s="3">
        <v>91</v>
      </c>
      <c r="F889" s="3">
        <v>112</v>
      </c>
      <c r="G889" s="3">
        <f t="shared" si="40"/>
        <v>-21</v>
      </c>
      <c r="H889" s="3">
        <f t="shared" si="39"/>
        <v>-1.9343874942438519</v>
      </c>
      <c r="I889" s="3">
        <f t="shared" si="41"/>
        <v>363.49758021964527</v>
      </c>
    </row>
    <row r="890" spans="2:9">
      <c r="B890" s="3">
        <v>887</v>
      </c>
      <c r="C890" s="3">
        <v>14</v>
      </c>
      <c r="D890" s="3">
        <v>15</v>
      </c>
      <c r="E890" s="3">
        <v>88</v>
      </c>
      <c r="F890" s="3">
        <v>93</v>
      </c>
      <c r="G890" s="3">
        <f t="shared" si="40"/>
        <v>-5</v>
      </c>
      <c r="H890" s="3">
        <f t="shared" si="39"/>
        <v>-1.5226885403137822</v>
      </c>
      <c r="I890" s="3">
        <f t="shared" si="41"/>
        <v>12.091694987665095</v>
      </c>
    </row>
    <row r="891" spans="2:9">
      <c r="B891" s="3">
        <v>888</v>
      </c>
      <c r="C891" s="3">
        <v>4</v>
      </c>
      <c r="D891" s="3">
        <v>25</v>
      </c>
      <c r="E891" s="3">
        <v>73</v>
      </c>
      <c r="F891" s="3">
        <v>100</v>
      </c>
      <c r="G891" s="3">
        <f t="shared" si="40"/>
        <v>-27</v>
      </c>
      <c r="H891" s="3">
        <f t="shared" si="39"/>
        <v>-11.652904079466619</v>
      </c>
      <c r="I891" s="3">
        <f t="shared" si="41"/>
        <v>235.53335319405232</v>
      </c>
    </row>
    <row r="892" spans="2:9">
      <c r="B892" s="3">
        <v>889</v>
      </c>
      <c r="C892" s="3">
        <v>6</v>
      </c>
      <c r="D892" s="3">
        <v>9</v>
      </c>
      <c r="E892" s="3">
        <v>107</v>
      </c>
      <c r="F892" s="3">
        <v>105</v>
      </c>
      <c r="G892" s="3">
        <f t="shared" si="40"/>
        <v>2</v>
      </c>
      <c r="H892" s="3">
        <f t="shared" si="39"/>
        <v>12.71309241813579</v>
      </c>
      <c r="I892" s="3">
        <f t="shared" si="41"/>
        <v>114.77034915951856</v>
      </c>
    </row>
    <row r="893" spans="2:9">
      <c r="B893" s="3">
        <v>890</v>
      </c>
      <c r="C893" s="3">
        <v>7</v>
      </c>
      <c r="D893" s="3">
        <v>23</v>
      </c>
      <c r="E893" s="3">
        <v>109</v>
      </c>
      <c r="F893" s="3">
        <v>106</v>
      </c>
      <c r="G893" s="3">
        <f t="shared" si="40"/>
        <v>3</v>
      </c>
      <c r="H893" s="3">
        <f t="shared" si="39"/>
        <v>-5.0450377309893666</v>
      </c>
      <c r="I893" s="3">
        <f t="shared" si="41"/>
        <v>64.722632093042549</v>
      </c>
    </row>
    <row r="894" spans="2:9">
      <c r="B894" s="3">
        <v>891</v>
      </c>
      <c r="C894" s="3">
        <v>26</v>
      </c>
      <c r="D894" s="3">
        <v>18</v>
      </c>
      <c r="E894" s="3">
        <v>96</v>
      </c>
      <c r="F894" s="3">
        <v>90</v>
      </c>
      <c r="G894" s="3">
        <f t="shared" si="40"/>
        <v>6</v>
      </c>
      <c r="H894" s="3">
        <f t="shared" si="39"/>
        <v>2.904503462038782</v>
      </c>
      <c r="I894" s="3">
        <f t="shared" si="41"/>
        <v>9.5820988165298875</v>
      </c>
    </row>
    <row r="895" spans="2:9">
      <c r="B895" s="3">
        <v>892</v>
      </c>
      <c r="C895" s="3">
        <v>20</v>
      </c>
      <c r="D895" s="3">
        <v>27</v>
      </c>
      <c r="E895" s="3">
        <v>92</v>
      </c>
      <c r="F895" s="3">
        <v>79</v>
      </c>
      <c r="G895" s="3">
        <f t="shared" si="40"/>
        <v>13</v>
      </c>
      <c r="H895" s="3">
        <f t="shared" si="39"/>
        <v>5.0649763998840447</v>
      </c>
      <c r="I895" s="3">
        <f t="shared" si="41"/>
        <v>62.964599534397173</v>
      </c>
    </row>
    <row r="896" spans="2:9">
      <c r="B896" s="3">
        <v>893</v>
      </c>
      <c r="C896" s="3">
        <v>2</v>
      </c>
      <c r="D896" s="3">
        <v>29</v>
      </c>
      <c r="E896" s="3">
        <v>98</v>
      </c>
      <c r="F896" s="3">
        <v>91</v>
      </c>
      <c r="G896" s="3">
        <f t="shared" si="40"/>
        <v>7</v>
      </c>
      <c r="H896" s="3">
        <f t="shared" si="39"/>
        <v>7.1563336454144739</v>
      </c>
      <c r="I896" s="3">
        <f t="shared" si="41"/>
        <v>2.4440208688578463E-2</v>
      </c>
    </row>
    <row r="897" spans="2:9">
      <c r="B897" s="3">
        <v>894</v>
      </c>
      <c r="C897" s="3">
        <v>5</v>
      </c>
      <c r="D897" s="3">
        <v>12</v>
      </c>
      <c r="E897" s="3">
        <v>78</v>
      </c>
      <c r="F897" s="3">
        <v>95</v>
      </c>
      <c r="G897" s="3">
        <f t="shared" si="40"/>
        <v>-17</v>
      </c>
      <c r="H897" s="3">
        <f t="shared" si="39"/>
        <v>-9.5155826281804856E-2</v>
      </c>
      <c r="I897" s="3">
        <f t="shared" si="41"/>
        <v>285.77375653769406</v>
      </c>
    </row>
    <row r="898" spans="2:9">
      <c r="B898" s="3">
        <v>895</v>
      </c>
      <c r="C898" s="3">
        <v>8</v>
      </c>
      <c r="D898" s="3">
        <v>11</v>
      </c>
      <c r="E898" s="3">
        <v>84</v>
      </c>
      <c r="F898" s="3">
        <v>89</v>
      </c>
      <c r="G898" s="3">
        <f t="shared" si="40"/>
        <v>-5</v>
      </c>
      <c r="H898" s="3">
        <f t="shared" si="39"/>
        <v>4.6768113284824535</v>
      </c>
      <c r="I898" s="3">
        <f t="shared" si="41"/>
        <v>93.640677487046361</v>
      </c>
    </row>
    <row r="899" spans="2:9">
      <c r="B899" s="3">
        <v>896</v>
      </c>
      <c r="C899" s="3">
        <v>10</v>
      </c>
      <c r="D899" s="3">
        <v>28</v>
      </c>
      <c r="E899" s="3">
        <v>95</v>
      </c>
      <c r="F899" s="3">
        <v>92</v>
      </c>
      <c r="G899" s="3">
        <f t="shared" si="40"/>
        <v>3</v>
      </c>
      <c r="H899" s="3">
        <f t="shared" si="39"/>
        <v>-2.3928895734975546</v>
      </c>
      <c r="I899" s="3">
        <f t="shared" si="41"/>
        <v>29.083257951938638</v>
      </c>
    </row>
    <row r="900" spans="2:9">
      <c r="B900" s="3">
        <v>897</v>
      </c>
      <c r="C900" s="3">
        <v>16</v>
      </c>
      <c r="D900" s="3">
        <v>24</v>
      </c>
      <c r="E900" s="3">
        <v>73</v>
      </c>
      <c r="F900" s="3">
        <v>98</v>
      </c>
      <c r="G900" s="3">
        <f t="shared" si="40"/>
        <v>-25</v>
      </c>
      <c r="H900" s="3">
        <f t="shared" ref="H900:H963" si="42">home_edge+VLOOKUP(C900,lookup,3)-VLOOKUP(D900,lookup,3)</f>
        <v>-4.7771007917772428</v>
      </c>
      <c r="I900" s="3">
        <f t="shared" si="41"/>
        <v>408.96565238593661</v>
      </c>
    </row>
    <row r="901" spans="2:9">
      <c r="B901" s="3">
        <v>898</v>
      </c>
      <c r="C901" s="3">
        <v>22</v>
      </c>
      <c r="D901" s="3">
        <v>3</v>
      </c>
      <c r="E901" s="3">
        <v>82</v>
      </c>
      <c r="F901" s="3">
        <v>88</v>
      </c>
      <c r="G901" s="3">
        <f t="shared" ref="G901:G964" si="43">E901-F901</f>
        <v>-6</v>
      </c>
      <c r="H901" s="3">
        <f t="shared" si="42"/>
        <v>2.3122737880941262</v>
      </c>
      <c r="I901" s="3">
        <f t="shared" ref="I901:I964" si="44">(G901-H901)^2</f>
        <v>69.093895528236672</v>
      </c>
    </row>
    <row r="902" spans="2:9">
      <c r="B902" s="3">
        <v>899</v>
      </c>
      <c r="C902" s="3">
        <v>13</v>
      </c>
      <c r="D902" s="3">
        <v>19</v>
      </c>
      <c r="E902" s="3">
        <v>117</v>
      </c>
      <c r="F902" s="3">
        <v>103</v>
      </c>
      <c r="G902" s="3">
        <f t="shared" si="43"/>
        <v>14</v>
      </c>
      <c r="H902" s="3">
        <f t="shared" si="42"/>
        <v>15.054013083205874</v>
      </c>
      <c r="I902" s="3">
        <f t="shared" si="44"/>
        <v>1.1109435795691518</v>
      </c>
    </row>
    <row r="903" spans="2:9">
      <c r="B903" s="3">
        <v>900</v>
      </c>
      <c r="C903" s="3">
        <v>29</v>
      </c>
      <c r="D903" s="3">
        <v>2</v>
      </c>
      <c r="E903" s="3">
        <v>99</v>
      </c>
      <c r="F903" s="3">
        <v>104</v>
      </c>
      <c r="G903" s="3">
        <f t="shared" si="43"/>
        <v>-5</v>
      </c>
      <c r="H903" s="3">
        <f t="shared" si="42"/>
        <v>-0.44797340825249665</v>
      </c>
      <c r="I903" s="3">
        <f t="shared" si="44"/>
        <v>20.720946091976391</v>
      </c>
    </row>
    <row r="904" spans="2:9">
      <c r="B904" s="3">
        <v>901</v>
      </c>
      <c r="C904" s="3">
        <v>1</v>
      </c>
      <c r="D904" s="3">
        <v>9</v>
      </c>
      <c r="E904" s="3">
        <v>121</v>
      </c>
      <c r="F904" s="3">
        <v>96</v>
      </c>
      <c r="G904" s="3">
        <f t="shared" si="43"/>
        <v>25</v>
      </c>
      <c r="H904" s="3">
        <f t="shared" si="42"/>
        <v>3.7248483826758867</v>
      </c>
      <c r="I904" s="3">
        <f t="shared" si="44"/>
        <v>452.63207634012883</v>
      </c>
    </row>
    <row r="905" spans="2:9">
      <c r="B905" s="3">
        <v>902</v>
      </c>
      <c r="C905" s="3">
        <v>14</v>
      </c>
      <c r="D905" s="3">
        <v>28</v>
      </c>
      <c r="E905" s="3">
        <v>79</v>
      </c>
      <c r="F905" s="3">
        <v>78</v>
      </c>
      <c r="G905" s="3">
        <f t="shared" si="43"/>
        <v>1</v>
      </c>
      <c r="H905" s="3">
        <f t="shared" si="42"/>
        <v>-4.823123116016915</v>
      </c>
      <c r="I905" s="3">
        <f t="shared" si="44"/>
        <v>33.908762824290548</v>
      </c>
    </row>
    <row r="906" spans="2:9">
      <c r="B906" s="3">
        <v>903</v>
      </c>
      <c r="C906" s="3">
        <v>17</v>
      </c>
      <c r="D906" s="3">
        <v>12</v>
      </c>
      <c r="E906" s="3">
        <v>99</v>
      </c>
      <c r="F906" s="3">
        <v>108</v>
      </c>
      <c r="G906" s="3">
        <f t="shared" si="43"/>
        <v>-9</v>
      </c>
      <c r="H906" s="3">
        <f t="shared" si="42"/>
        <v>6.7283688337851046</v>
      </c>
      <c r="I906" s="3">
        <f t="shared" si="44"/>
        <v>247.38158617158263</v>
      </c>
    </row>
    <row r="907" spans="2:9">
      <c r="B907" s="3">
        <v>904</v>
      </c>
      <c r="C907" s="3">
        <v>4</v>
      </c>
      <c r="D907" s="3">
        <v>24</v>
      </c>
      <c r="E907" s="3">
        <v>103</v>
      </c>
      <c r="F907" s="3">
        <v>107</v>
      </c>
      <c r="G907" s="3">
        <f t="shared" si="43"/>
        <v>-4</v>
      </c>
      <c r="H907" s="3">
        <f t="shared" si="42"/>
        <v>-12.678504710940384</v>
      </c>
      <c r="I907" s="3">
        <f t="shared" si="44"/>
        <v>75.316444017814433</v>
      </c>
    </row>
    <row r="908" spans="2:9">
      <c r="B908" s="3">
        <v>905</v>
      </c>
      <c r="C908" s="3">
        <v>6</v>
      </c>
      <c r="D908" s="3">
        <v>26</v>
      </c>
      <c r="E908" s="3">
        <v>119</v>
      </c>
      <c r="F908" s="3">
        <v>108</v>
      </c>
      <c r="G908" s="3">
        <f t="shared" si="43"/>
        <v>11</v>
      </c>
      <c r="H908" s="3">
        <f t="shared" si="42"/>
        <v>5.023934316021057</v>
      </c>
      <c r="I908" s="3">
        <f t="shared" si="44"/>
        <v>35.713361059230714</v>
      </c>
    </row>
    <row r="909" spans="2:9">
      <c r="B909" s="3">
        <v>906</v>
      </c>
      <c r="C909" s="3">
        <v>7</v>
      </c>
      <c r="D909" s="3">
        <v>25</v>
      </c>
      <c r="E909" s="3">
        <v>78</v>
      </c>
      <c r="F909" s="3">
        <v>93</v>
      </c>
      <c r="G909" s="3">
        <f t="shared" si="43"/>
        <v>-15</v>
      </c>
      <c r="H909" s="3">
        <f t="shared" si="42"/>
        <v>-8.3130010754398391</v>
      </c>
      <c r="I909" s="3">
        <f t="shared" si="44"/>
        <v>44.715954617068746</v>
      </c>
    </row>
    <row r="910" spans="2:9">
      <c r="B910" s="3">
        <v>907</v>
      </c>
      <c r="C910" s="3">
        <v>11</v>
      </c>
      <c r="D910" s="3">
        <v>9</v>
      </c>
      <c r="E910" s="3">
        <v>115</v>
      </c>
      <c r="F910" s="3">
        <v>101</v>
      </c>
      <c r="G910" s="3">
        <f t="shared" si="43"/>
        <v>14</v>
      </c>
      <c r="H910" s="3">
        <f t="shared" si="42"/>
        <v>8.2951971480179907</v>
      </c>
      <c r="I910" s="3">
        <f t="shared" si="44"/>
        <v>32.544775579982065</v>
      </c>
    </row>
    <row r="911" spans="2:9">
      <c r="B911" s="3">
        <v>908</v>
      </c>
      <c r="C911" s="3">
        <v>18</v>
      </c>
      <c r="D911" s="3">
        <v>27</v>
      </c>
      <c r="E911" s="3">
        <v>86</v>
      </c>
      <c r="F911" s="3">
        <v>84</v>
      </c>
      <c r="G911" s="3">
        <f t="shared" si="43"/>
        <v>2</v>
      </c>
      <c r="H911" s="3">
        <f t="shared" si="42"/>
        <v>7.415445055171074</v>
      </c>
      <c r="I911" s="3">
        <f t="shared" si="44"/>
        <v>29.327045145576836</v>
      </c>
    </row>
    <row r="912" spans="2:9">
      <c r="B912" s="3">
        <v>909</v>
      </c>
      <c r="C912" s="3">
        <v>19</v>
      </c>
      <c r="D912" s="3">
        <v>21</v>
      </c>
      <c r="E912" s="3">
        <v>96</v>
      </c>
      <c r="F912" s="3">
        <v>104</v>
      </c>
      <c r="G912" s="3">
        <f t="shared" si="43"/>
        <v>-8</v>
      </c>
      <c r="H912" s="3">
        <f t="shared" si="42"/>
        <v>-1.674851946044124</v>
      </c>
      <c r="I912" s="3">
        <f t="shared" si="44"/>
        <v>40.0074979044618</v>
      </c>
    </row>
    <row r="913" spans="2:9">
      <c r="B913" s="3">
        <v>910</v>
      </c>
      <c r="C913" s="3">
        <v>15</v>
      </c>
      <c r="D913" s="3">
        <v>22</v>
      </c>
      <c r="E913" s="3">
        <v>90</v>
      </c>
      <c r="F913" s="3">
        <v>78</v>
      </c>
      <c r="G913" s="3">
        <f t="shared" si="43"/>
        <v>12</v>
      </c>
      <c r="H913" s="3">
        <f t="shared" si="42"/>
        <v>1.7891853771165671</v>
      </c>
      <c r="I913" s="3">
        <f t="shared" si="44"/>
        <v>104.26073526289014</v>
      </c>
    </row>
    <row r="914" spans="2:9">
      <c r="B914" s="3">
        <v>911</v>
      </c>
      <c r="C914" s="3">
        <v>16</v>
      </c>
      <c r="D914" s="3">
        <v>4</v>
      </c>
      <c r="E914" s="3">
        <v>110</v>
      </c>
      <c r="F914" s="3">
        <v>81</v>
      </c>
      <c r="G914" s="3">
        <f t="shared" si="43"/>
        <v>29</v>
      </c>
      <c r="H914" s="3">
        <f t="shared" si="42"/>
        <v>11.255584037744129</v>
      </c>
      <c r="I914" s="3">
        <f t="shared" si="44"/>
        <v>314.86429784156098</v>
      </c>
    </row>
    <row r="915" spans="2:9">
      <c r="B915" s="3">
        <v>912</v>
      </c>
      <c r="C915" s="3">
        <v>25</v>
      </c>
      <c r="D915" s="3">
        <v>14</v>
      </c>
      <c r="E915" s="3">
        <v>98</v>
      </c>
      <c r="F915" s="3">
        <v>84</v>
      </c>
      <c r="G915" s="3">
        <f t="shared" si="43"/>
        <v>14</v>
      </c>
      <c r="H915" s="3">
        <f t="shared" si="42"/>
        <v>16.567873445501199</v>
      </c>
      <c r="I915" s="3">
        <f t="shared" si="44"/>
        <v>6.5939740321102001</v>
      </c>
    </row>
    <row r="916" spans="2:9">
      <c r="B916" s="3">
        <v>913</v>
      </c>
      <c r="C916" s="3">
        <v>10</v>
      </c>
      <c r="D916" s="3">
        <v>26</v>
      </c>
      <c r="E916" s="3">
        <v>101</v>
      </c>
      <c r="F916" s="3">
        <v>98</v>
      </c>
      <c r="G916" s="3">
        <f t="shared" si="43"/>
        <v>3</v>
      </c>
      <c r="H916" s="3">
        <f t="shared" si="42"/>
        <v>-3.8466054955212301</v>
      </c>
      <c r="I916" s="3">
        <f t="shared" si="44"/>
        <v>46.876006811301501</v>
      </c>
    </row>
    <row r="917" spans="2:9">
      <c r="B917" s="3">
        <v>914</v>
      </c>
      <c r="C917" s="3">
        <v>13</v>
      </c>
      <c r="D917" s="3">
        <v>3</v>
      </c>
      <c r="E917" s="3">
        <v>107</v>
      </c>
      <c r="F917" s="3">
        <v>66</v>
      </c>
      <c r="G917" s="3">
        <f t="shared" si="43"/>
        <v>41</v>
      </c>
      <c r="H917" s="3">
        <f t="shared" si="42"/>
        <v>10.142308219161293</v>
      </c>
      <c r="I917" s="3">
        <f t="shared" si="44"/>
        <v>952.19714204124068</v>
      </c>
    </row>
    <row r="918" spans="2:9">
      <c r="B918" s="3">
        <v>915</v>
      </c>
      <c r="C918" s="3">
        <v>2</v>
      </c>
      <c r="D918" s="3">
        <v>18</v>
      </c>
      <c r="E918" s="3">
        <v>97</v>
      </c>
      <c r="F918" s="3">
        <v>89</v>
      </c>
      <c r="G918" s="3">
        <f t="shared" si="43"/>
        <v>8</v>
      </c>
      <c r="H918" s="3">
        <f t="shared" si="42"/>
        <v>2.2171174662473372</v>
      </c>
      <c r="I918" s="3">
        <f t="shared" si="44"/>
        <v>33.441730399181615</v>
      </c>
    </row>
    <row r="919" spans="2:9">
      <c r="B919" s="3">
        <v>916</v>
      </c>
      <c r="C919" s="3">
        <v>1</v>
      </c>
      <c r="D919" s="3">
        <v>7</v>
      </c>
      <c r="E919" s="3">
        <v>105</v>
      </c>
      <c r="F919" s="3">
        <v>102</v>
      </c>
      <c r="G919" s="3">
        <f t="shared" si="43"/>
        <v>3</v>
      </c>
      <c r="H919" s="3">
        <f t="shared" si="42"/>
        <v>4.1201973042833497</v>
      </c>
      <c r="I919" s="3">
        <f t="shared" si="44"/>
        <v>1.2548420005236836</v>
      </c>
    </row>
    <row r="920" spans="2:9">
      <c r="B920" s="3">
        <v>917</v>
      </c>
      <c r="C920" s="3">
        <v>8</v>
      </c>
      <c r="D920" s="3">
        <v>5</v>
      </c>
      <c r="E920" s="3">
        <v>85</v>
      </c>
      <c r="F920" s="3">
        <v>84</v>
      </c>
      <c r="G920" s="3">
        <f t="shared" si="43"/>
        <v>1</v>
      </c>
      <c r="H920" s="3">
        <f t="shared" si="42"/>
        <v>8.3578595352129632</v>
      </c>
      <c r="I920" s="3">
        <f t="shared" si="44"/>
        <v>54.138096939924324</v>
      </c>
    </row>
    <row r="921" spans="2:9">
      <c r="B921" s="3">
        <v>918</v>
      </c>
      <c r="C921" s="3">
        <v>20</v>
      </c>
      <c r="D921" s="3">
        <v>22</v>
      </c>
      <c r="E921" s="3">
        <v>119</v>
      </c>
      <c r="F921" s="3">
        <v>114</v>
      </c>
      <c r="G921" s="3">
        <f t="shared" si="43"/>
        <v>5</v>
      </c>
      <c r="H921" s="3">
        <f t="shared" si="42"/>
        <v>4.6425438760985518</v>
      </c>
      <c r="I921" s="3">
        <f t="shared" si="44"/>
        <v>0.1277748805146475</v>
      </c>
    </row>
    <row r="922" spans="2:9">
      <c r="B922" s="3">
        <v>919</v>
      </c>
      <c r="C922" s="3">
        <v>21</v>
      </c>
      <c r="D922" s="3">
        <v>24</v>
      </c>
      <c r="E922" s="3">
        <v>88</v>
      </c>
      <c r="F922" s="3">
        <v>92</v>
      </c>
      <c r="G922" s="3">
        <f t="shared" si="43"/>
        <v>-4</v>
      </c>
      <c r="H922" s="3">
        <f t="shared" si="42"/>
        <v>-3.2840169083864001</v>
      </c>
      <c r="I922" s="3">
        <f t="shared" si="44"/>
        <v>0.51263178747656857</v>
      </c>
    </row>
    <row r="923" spans="2:9">
      <c r="B923" s="3">
        <v>920</v>
      </c>
      <c r="C923" s="3">
        <v>17</v>
      </c>
      <c r="D923" s="3">
        <v>10</v>
      </c>
      <c r="E923" s="3">
        <v>95</v>
      </c>
      <c r="F923" s="3">
        <v>96</v>
      </c>
      <c r="G923" s="3">
        <f t="shared" si="43"/>
        <v>-1</v>
      </c>
      <c r="H923" s="3">
        <f t="shared" si="42"/>
        <v>10.949301113341878</v>
      </c>
      <c r="I923" s="3">
        <f t="shared" si="44"/>
        <v>142.78579709731346</v>
      </c>
    </row>
    <row r="924" spans="2:9">
      <c r="B924" s="3">
        <v>921</v>
      </c>
      <c r="C924" s="3">
        <v>12</v>
      </c>
      <c r="D924" s="3">
        <v>29</v>
      </c>
      <c r="E924" s="3">
        <v>96</v>
      </c>
      <c r="F924" s="3">
        <v>75</v>
      </c>
      <c r="G924" s="3">
        <f t="shared" si="43"/>
        <v>21</v>
      </c>
      <c r="H924" s="3">
        <f t="shared" si="42"/>
        <v>4.8638663066604737</v>
      </c>
      <c r="I924" s="3">
        <f t="shared" si="44"/>
        <v>260.37481056932711</v>
      </c>
    </row>
    <row r="925" spans="2:9">
      <c r="B925" s="3">
        <v>922</v>
      </c>
      <c r="C925" s="3">
        <v>3</v>
      </c>
      <c r="D925" s="3">
        <v>28</v>
      </c>
      <c r="E925" s="3">
        <v>100</v>
      </c>
      <c r="F925" s="3">
        <v>82</v>
      </c>
      <c r="G925" s="3">
        <f t="shared" si="43"/>
        <v>18</v>
      </c>
      <c r="H925" s="3">
        <f t="shared" si="42"/>
        <v>2.6606466148291386</v>
      </c>
      <c r="I925" s="3">
        <f t="shared" si="44"/>
        <v>235.29576227515275</v>
      </c>
    </row>
    <row r="926" spans="2:9">
      <c r="B926" s="3">
        <v>923</v>
      </c>
      <c r="C926" s="3">
        <v>19</v>
      </c>
      <c r="D926" s="3">
        <v>24</v>
      </c>
      <c r="E926" s="3">
        <v>113</v>
      </c>
      <c r="F926" s="3">
        <v>96</v>
      </c>
      <c r="G926" s="3">
        <f t="shared" si="43"/>
        <v>17</v>
      </c>
      <c r="H926" s="3">
        <f t="shared" si="42"/>
        <v>-8.3130489730115134</v>
      </c>
      <c r="I926" s="3">
        <f t="shared" si="44"/>
        <v>640.75044831007915</v>
      </c>
    </row>
    <row r="927" spans="2:9">
      <c r="B927" s="3">
        <v>924</v>
      </c>
      <c r="C927" s="3">
        <v>25</v>
      </c>
      <c r="D927" s="3">
        <v>4</v>
      </c>
      <c r="E927" s="3">
        <v>91</v>
      </c>
      <c r="F927" s="3">
        <v>86</v>
      </c>
      <c r="G927" s="3">
        <f t="shared" si="43"/>
        <v>5</v>
      </c>
      <c r="H927" s="3">
        <f t="shared" si="42"/>
        <v>18.361264316628596</v>
      </c>
      <c r="I927" s="3">
        <f t="shared" si="44"/>
        <v>178.52338413881262</v>
      </c>
    </row>
    <row r="928" spans="2:9">
      <c r="B928" s="3">
        <v>925</v>
      </c>
      <c r="C928" s="3">
        <v>23</v>
      </c>
      <c r="D928" s="3">
        <v>6</v>
      </c>
      <c r="E928" s="3">
        <v>132</v>
      </c>
      <c r="F928" s="3">
        <v>106</v>
      </c>
      <c r="G928" s="3">
        <f t="shared" si="43"/>
        <v>26</v>
      </c>
      <c r="H928" s="3">
        <f t="shared" si="42"/>
        <v>1.9991367469890786</v>
      </c>
      <c r="I928" s="3">
        <f t="shared" si="44"/>
        <v>576.04143688972988</v>
      </c>
    </row>
    <row r="929" spans="2:9">
      <c r="B929" s="3">
        <v>926</v>
      </c>
      <c r="C929" s="3">
        <v>9</v>
      </c>
      <c r="D929" s="3">
        <v>13</v>
      </c>
      <c r="E929" s="3">
        <v>102</v>
      </c>
      <c r="F929" s="3">
        <v>110</v>
      </c>
      <c r="G929" s="3">
        <f t="shared" si="43"/>
        <v>-8</v>
      </c>
      <c r="H929" s="3">
        <f t="shared" si="42"/>
        <v>-8.9758566583385235</v>
      </c>
      <c r="I929" s="3">
        <f t="shared" si="44"/>
        <v>0.95229621762362981</v>
      </c>
    </row>
    <row r="930" spans="2:9">
      <c r="B930" s="3">
        <v>927</v>
      </c>
      <c r="C930" s="3">
        <v>1</v>
      </c>
      <c r="D930" s="3">
        <v>22</v>
      </c>
      <c r="E930" s="3">
        <v>104</v>
      </c>
      <c r="F930" s="3">
        <v>89</v>
      </c>
      <c r="G930" s="3">
        <f t="shared" si="43"/>
        <v>15</v>
      </c>
      <c r="H930" s="3">
        <f t="shared" si="42"/>
        <v>-0.77515396317645902</v>
      </c>
      <c r="I930" s="3">
        <f t="shared" si="44"/>
        <v>248.85548256192195</v>
      </c>
    </row>
    <row r="931" spans="2:9">
      <c r="B931" s="3">
        <v>928</v>
      </c>
      <c r="C931" s="3">
        <v>20</v>
      </c>
      <c r="D931" s="3">
        <v>7</v>
      </c>
      <c r="E931" s="3">
        <v>124</v>
      </c>
      <c r="F931" s="3">
        <v>102</v>
      </c>
      <c r="G931" s="3">
        <f t="shared" si="43"/>
        <v>22</v>
      </c>
      <c r="H931" s="3">
        <f t="shared" si="42"/>
        <v>9.5378951435583623</v>
      </c>
      <c r="I931" s="3">
        <f t="shared" si="44"/>
        <v>155.30405745294624</v>
      </c>
    </row>
    <row r="932" spans="2:9">
      <c r="B932" s="3">
        <v>929</v>
      </c>
      <c r="C932" s="3">
        <v>18</v>
      </c>
      <c r="D932" s="3">
        <v>15</v>
      </c>
      <c r="E932" s="3">
        <v>97</v>
      </c>
      <c r="F932" s="3">
        <v>78</v>
      </c>
      <c r="G932" s="3">
        <f t="shared" si="43"/>
        <v>19</v>
      </c>
      <c r="H932" s="3">
        <f t="shared" si="42"/>
        <v>8.5580072728500021</v>
      </c>
      <c r="I932" s="3">
        <f t="shared" si="44"/>
        <v>109.03521211385345</v>
      </c>
    </row>
    <row r="933" spans="2:9">
      <c r="B933" s="3">
        <v>930</v>
      </c>
      <c r="C933" s="3">
        <v>8</v>
      </c>
      <c r="D933" s="3">
        <v>28</v>
      </c>
      <c r="E933" s="3">
        <v>97</v>
      </c>
      <c r="F933" s="3">
        <v>100</v>
      </c>
      <c r="G933" s="3">
        <f t="shared" si="43"/>
        <v>-3</v>
      </c>
      <c r="H933" s="3">
        <f t="shared" si="42"/>
        <v>3.3823861778283986</v>
      </c>
      <c r="I933" s="3">
        <f t="shared" si="44"/>
        <v>40.734853322934995</v>
      </c>
    </row>
    <row r="934" spans="2:9">
      <c r="B934" s="3">
        <v>931</v>
      </c>
      <c r="C934" s="3">
        <v>17</v>
      </c>
      <c r="D934" s="3">
        <v>11</v>
      </c>
      <c r="E934" s="3">
        <v>85</v>
      </c>
      <c r="F934" s="3">
        <v>98</v>
      </c>
      <c r="G934" s="3">
        <f t="shared" si="43"/>
        <v>-13</v>
      </c>
      <c r="H934" s="3">
        <f t="shared" si="42"/>
        <v>6.4966565719173897</v>
      </c>
      <c r="I934" s="3">
        <f t="shared" si="44"/>
        <v>380.11961748328963</v>
      </c>
    </row>
    <row r="935" spans="2:9">
      <c r="B935" s="3">
        <v>932</v>
      </c>
      <c r="C935" s="3">
        <v>14</v>
      </c>
      <c r="D935" s="3">
        <v>2</v>
      </c>
      <c r="E935" s="3">
        <v>97</v>
      </c>
      <c r="F935" s="3">
        <v>103</v>
      </c>
      <c r="G935" s="3">
        <f t="shared" si="43"/>
        <v>-6</v>
      </c>
      <c r="H935" s="3">
        <f t="shared" si="42"/>
        <v>-5.5894530422491453</v>
      </c>
      <c r="I935" s="3">
        <f t="shared" si="44"/>
        <v>0.16854880451848209</v>
      </c>
    </row>
    <row r="936" spans="2:9">
      <c r="B936" s="3">
        <v>933</v>
      </c>
      <c r="C936" s="3">
        <v>26</v>
      </c>
      <c r="D936" s="3">
        <v>29</v>
      </c>
      <c r="E936" s="3">
        <v>98</v>
      </c>
      <c r="F936" s="3">
        <v>103</v>
      </c>
      <c r="G936" s="3">
        <f t="shared" si="43"/>
        <v>-5</v>
      </c>
      <c r="H936" s="3">
        <f t="shared" si="42"/>
        <v>7.8437196412059187</v>
      </c>
      <c r="I936" s="3">
        <f t="shared" si="44"/>
        <v>164.9611342218987</v>
      </c>
    </row>
    <row r="937" spans="2:9">
      <c r="B937" s="3">
        <v>934</v>
      </c>
      <c r="C937" s="3">
        <v>13</v>
      </c>
      <c r="D937" s="3">
        <v>12</v>
      </c>
      <c r="E937" s="3">
        <v>98</v>
      </c>
      <c r="F937" s="3">
        <v>92</v>
      </c>
      <c r="G937" s="3">
        <f t="shared" si="43"/>
        <v>6</v>
      </c>
      <c r="H937" s="3">
        <f t="shared" si="42"/>
        <v>10.974912127931214</v>
      </c>
      <c r="I937" s="3">
        <f t="shared" si="44"/>
        <v>24.749750680637078</v>
      </c>
    </row>
    <row r="938" spans="2:9">
      <c r="B938" s="3">
        <v>935</v>
      </c>
      <c r="C938" s="3">
        <v>3</v>
      </c>
      <c r="D938" s="3">
        <v>22</v>
      </c>
      <c r="E938" s="3">
        <v>87</v>
      </c>
      <c r="F938" s="3">
        <v>76</v>
      </c>
      <c r="G938" s="3">
        <f t="shared" si="43"/>
        <v>11</v>
      </c>
      <c r="H938" s="3">
        <f t="shared" si="42"/>
        <v>4.39608644906785</v>
      </c>
      <c r="I938" s="3">
        <f t="shared" si="44"/>
        <v>43.611674188185276</v>
      </c>
    </row>
    <row r="939" spans="2:9">
      <c r="B939" s="3">
        <v>936</v>
      </c>
      <c r="C939" s="3">
        <v>19</v>
      </c>
      <c r="D939" s="3">
        <v>5</v>
      </c>
      <c r="E939" s="3">
        <v>105</v>
      </c>
      <c r="F939" s="3">
        <v>95</v>
      </c>
      <c r="G939" s="3">
        <f t="shared" si="43"/>
        <v>10</v>
      </c>
      <c r="H939" s="3">
        <f t="shared" si="42"/>
        <v>2.7244151081691208</v>
      </c>
      <c r="I939" s="3">
        <f t="shared" si="44"/>
        <v>52.934135518237753</v>
      </c>
    </row>
    <row r="940" spans="2:9">
      <c r="B940" s="3">
        <v>937</v>
      </c>
      <c r="C940" s="3">
        <v>15</v>
      </c>
      <c r="D940" s="3">
        <v>7</v>
      </c>
      <c r="E940" s="3">
        <v>101</v>
      </c>
      <c r="F940" s="3">
        <v>76</v>
      </c>
      <c r="G940" s="3">
        <f t="shared" si="43"/>
        <v>25</v>
      </c>
      <c r="H940" s="3">
        <f t="shared" si="42"/>
        <v>6.6845366445763759</v>
      </c>
      <c r="I940" s="3">
        <f t="shared" si="44"/>
        <v>335.4561979238656</v>
      </c>
    </row>
    <row r="941" spans="2:9">
      <c r="B941" s="3">
        <v>938</v>
      </c>
      <c r="C941" s="3">
        <v>16</v>
      </c>
      <c r="D941" s="3">
        <v>8</v>
      </c>
      <c r="E941" s="3">
        <v>94</v>
      </c>
      <c r="F941" s="3">
        <v>102</v>
      </c>
      <c r="G941" s="3">
        <f t="shared" si="43"/>
        <v>-8</v>
      </c>
      <c r="H941" s="3">
        <f t="shared" si="42"/>
        <v>1.2566838727714169</v>
      </c>
      <c r="I941" s="3">
        <f t="shared" si="44"/>
        <v>85.686196320426433</v>
      </c>
    </row>
    <row r="942" spans="2:9">
      <c r="B942" s="3">
        <v>939</v>
      </c>
      <c r="C942" s="3">
        <v>10</v>
      </c>
      <c r="D942" s="3">
        <v>4</v>
      </c>
      <c r="E942" s="3">
        <v>112</v>
      </c>
      <c r="F942" s="3">
        <v>114</v>
      </c>
      <c r="G942" s="3">
        <f t="shared" si="43"/>
        <v>-2</v>
      </c>
      <c r="H942" s="3">
        <f t="shared" si="42"/>
        <v>7.5778045322277467</v>
      </c>
      <c r="I942" s="3">
        <f t="shared" si="44"/>
        <v>91.734339657562373</v>
      </c>
    </row>
    <row r="943" spans="2:9">
      <c r="B943" s="3">
        <v>940</v>
      </c>
      <c r="C943" s="3">
        <v>25</v>
      </c>
      <c r="D943" s="3">
        <v>2</v>
      </c>
      <c r="E943" s="3">
        <v>111</v>
      </c>
      <c r="F943" s="3">
        <v>104</v>
      </c>
      <c r="G943" s="3">
        <f t="shared" si="43"/>
        <v>7</v>
      </c>
      <c r="H943" s="3">
        <f t="shared" si="42"/>
        <v>7.624240284671064</v>
      </c>
      <c r="I943" s="3">
        <f t="shared" si="44"/>
        <v>0.38967593300621095</v>
      </c>
    </row>
    <row r="944" spans="2:9">
      <c r="B944" s="3">
        <v>941</v>
      </c>
      <c r="C944" s="3">
        <v>23</v>
      </c>
      <c r="D944" s="3">
        <v>29</v>
      </c>
      <c r="E944" s="3">
        <v>95</v>
      </c>
      <c r="F944" s="3">
        <v>80</v>
      </c>
      <c r="G944" s="3">
        <f t="shared" si="43"/>
        <v>15</v>
      </c>
      <c r="H944" s="3">
        <f t="shared" si="42"/>
        <v>8.1584304670540782</v>
      </c>
      <c r="I944" s="3">
        <f t="shared" si="44"/>
        <v>46.807073674133882</v>
      </c>
    </row>
    <row r="945" spans="2:9">
      <c r="B945" s="3">
        <v>942</v>
      </c>
      <c r="C945" s="3">
        <v>9</v>
      </c>
      <c r="D945" s="3">
        <v>6</v>
      </c>
      <c r="E945" s="3">
        <v>100</v>
      </c>
      <c r="F945" s="3">
        <v>117</v>
      </c>
      <c r="G945" s="3">
        <f t="shared" si="43"/>
        <v>-17</v>
      </c>
      <c r="H945" s="3">
        <f t="shared" si="42"/>
        <v>-6.0047321809738126</v>
      </c>
      <c r="I945" s="3">
        <f t="shared" si="44"/>
        <v>120.89591441211289</v>
      </c>
    </row>
    <row r="946" spans="2:9">
      <c r="B946" s="3">
        <v>943</v>
      </c>
      <c r="C946" s="3">
        <v>12</v>
      </c>
      <c r="D946" s="3">
        <v>26</v>
      </c>
      <c r="E946" s="3">
        <v>87</v>
      </c>
      <c r="F946" s="3">
        <v>95</v>
      </c>
      <c r="G946" s="3">
        <f t="shared" si="43"/>
        <v>-8</v>
      </c>
      <c r="H946" s="3">
        <f t="shared" si="42"/>
        <v>0.37432678403554309</v>
      </c>
      <c r="I946" s="3">
        <f t="shared" si="44"/>
        <v>70.129349085815065</v>
      </c>
    </row>
    <row r="947" spans="2:9">
      <c r="B947" s="3">
        <v>944</v>
      </c>
      <c r="C947" s="3">
        <v>21</v>
      </c>
      <c r="D947" s="3">
        <v>20</v>
      </c>
      <c r="E947" s="3">
        <v>103</v>
      </c>
      <c r="F947" s="3">
        <v>105</v>
      </c>
      <c r="G947" s="3">
        <f t="shared" si="43"/>
        <v>-2</v>
      </c>
      <c r="H947" s="3">
        <f t="shared" si="42"/>
        <v>3.2250498921308179</v>
      </c>
      <c r="I947" s="3">
        <f t="shared" si="44"/>
        <v>27.301146375256266</v>
      </c>
    </row>
    <row r="948" spans="2:9">
      <c r="B948" s="3">
        <v>945</v>
      </c>
      <c r="C948" s="3">
        <v>11</v>
      </c>
      <c r="D948" s="3">
        <v>1</v>
      </c>
      <c r="E948" s="3">
        <v>85</v>
      </c>
      <c r="F948" s="3">
        <v>68</v>
      </c>
      <c r="G948" s="3">
        <f t="shared" si="43"/>
        <v>17</v>
      </c>
      <c r="H948" s="3">
        <f t="shared" si="42"/>
        <v>7.9245288839230934</v>
      </c>
      <c r="I948" s="3">
        <f t="shared" si="44"/>
        <v>82.364175978746218</v>
      </c>
    </row>
    <row r="949" spans="2:9">
      <c r="B949" s="3">
        <v>946</v>
      </c>
      <c r="C949" s="3">
        <v>27</v>
      </c>
      <c r="D949" s="3">
        <v>24</v>
      </c>
      <c r="E949" s="3">
        <v>113</v>
      </c>
      <c r="F949" s="3">
        <v>116</v>
      </c>
      <c r="G949" s="3">
        <f t="shared" si="43"/>
        <v>-3</v>
      </c>
      <c r="H949" s="3">
        <f t="shared" si="42"/>
        <v>-4.8656829632392853</v>
      </c>
      <c r="I949" s="3">
        <f t="shared" si="44"/>
        <v>3.4807729193213204</v>
      </c>
    </row>
    <row r="950" spans="2:9">
      <c r="B950" s="3">
        <v>947</v>
      </c>
      <c r="C950" s="3">
        <v>5</v>
      </c>
      <c r="D950" s="3">
        <v>19</v>
      </c>
      <c r="E950" s="3">
        <v>104</v>
      </c>
      <c r="F950" s="3">
        <v>99</v>
      </c>
      <c r="G950" s="3">
        <f t="shared" si="43"/>
        <v>5</v>
      </c>
      <c r="H950" s="3">
        <f t="shared" si="42"/>
        <v>3.9839451289928562</v>
      </c>
      <c r="I950" s="3">
        <f t="shared" si="44"/>
        <v>1.0323675008973436</v>
      </c>
    </row>
    <row r="951" spans="2:9">
      <c r="B951" s="3">
        <v>948</v>
      </c>
      <c r="C951" s="3">
        <v>14</v>
      </c>
      <c r="D951" s="3">
        <v>18</v>
      </c>
      <c r="E951" s="3">
        <v>76</v>
      </c>
      <c r="F951" s="3">
        <v>87</v>
      </c>
      <c r="G951" s="3">
        <f t="shared" si="43"/>
        <v>-11</v>
      </c>
      <c r="H951" s="3">
        <f t="shared" si="42"/>
        <v>-6.7265156945827966</v>
      </c>
      <c r="I951" s="3">
        <f t="shared" si="44"/>
        <v>18.262668108647159</v>
      </c>
    </row>
    <row r="952" spans="2:9">
      <c r="B952" s="3">
        <v>949</v>
      </c>
      <c r="C952" s="3">
        <v>17</v>
      </c>
      <c r="D952" s="3">
        <v>28</v>
      </c>
      <c r="E952" s="3">
        <v>89</v>
      </c>
      <c r="F952" s="3">
        <v>96</v>
      </c>
      <c r="G952" s="3">
        <f t="shared" si="43"/>
        <v>-7</v>
      </c>
      <c r="H952" s="3">
        <f t="shared" si="42"/>
        <v>5.2022314212633347</v>
      </c>
      <c r="I952" s="3">
        <f t="shared" si="44"/>
        <v>148.89445165806623</v>
      </c>
    </row>
    <row r="953" spans="2:9">
      <c r="B953" s="3">
        <v>950</v>
      </c>
      <c r="C953" s="3">
        <v>13</v>
      </c>
      <c r="D953" s="3">
        <v>6</v>
      </c>
      <c r="E953" s="3">
        <v>105</v>
      </c>
      <c r="F953" s="3">
        <v>103</v>
      </c>
      <c r="G953" s="3">
        <f t="shared" si="43"/>
        <v>2</v>
      </c>
      <c r="H953" s="3">
        <f t="shared" si="42"/>
        <v>6.325304595945699</v>
      </c>
      <c r="I953" s="3">
        <f t="shared" si="44"/>
        <v>18.708259847708987</v>
      </c>
    </row>
    <row r="954" spans="2:9">
      <c r="B954" s="3">
        <v>951</v>
      </c>
      <c r="C954" s="3">
        <v>3</v>
      </c>
      <c r="D954" s="3">
        <v>16</v>
      </c>
      <c r="E954" s="3">
        <v>113</v>
      </c>
      <c r="F954" s="3">
        <v>110</v>
      </c>
      <c r="G954" s="3">
        <f t="shared" si="43"/>
        <v>3</v>
      </c>
      <c r="H954" s="3">
        <f t="shared" si="42"/>
        <v>4.7299368013912995</v>
      </c>
      <c r="I954" s="3">
        <f t="shared" si="44"/>
        <v>2.9926813368079603</v>
      </c>
    </row>
    <row r="955" spans="2:9">
      <c r="B955" s="3">
        <v>952</v>
      </c>
      <c r="C955" s="3">
        <v>2</v>
      </c>
      <c r="D955" s="3">
        <v>23</v>
      </c>
      <c r="E955" s="3">
        <v>91</v>
      </c>
      <c r="F955" s="3">
        <v>100</v>
      </c>
      <c r="G955" s="3">
        <f t="shared" si="43"/>
        <v>-9</v>
      </c>
      <c r="H955" s="3">
        <f t="shared" si="42"/>
        <v>2.3520832969413843</v>
      </c>
      <c r="I955" s="3">
        <f t="shared" si="44"/>
        <v>128.86979518069555</v>
      </c>
    </row>
    <row r="956" spans="2:9">
      <c r="B956" s="3">
        <v>953</v>
      </c>
      <c r="C956" s="3">
        <v>7</v>
      </c>
      <c r="D956" s="3">
        <v>8</v>
      </c>
      <c r="E956" s="3">
        <v>91</v>
      </c>
      <c r="F956" s="3">
        <v>98</v>
      </c>
      <c r="G956" s="3">
        <f t="shared" si="43"/>
        <v>-7</v>
      </c>
      <c r="H956" s="3">
        <f t="shared" si="42"/>
        <v>-3.3048170423649426</v>
      </c>
      <c r="I956" s="3">
        <f t="shared" si="44"/>
        <v>13.65437709039657</v>
      </c>
    </row>
    <row r="957" spans="2:9">
      <c r="B957" s="3">
        <v>954</v>
      </c>
      <c r="C957" s="3">
        <v>9</v>
      </c>
      <c r="D957" s="3">
        <v>29</v>
      </c>
      <c r="E957" s="3">
        <v>96</v>
      </c>
      <c r="F957" s="3">
        <v>99</v>
      </c>
      <c r="G957" s="3">
        <f t="shared" si="43"/>
        <v>-3</v>
      </c>
      <c r="H957" s="3">
        <f t="shared" si="42"/>
        <v>0.15456153909118631</v>
      </c>
      <c r="I957" s="3">
        <f t="shared" si="44"/>
        <v>9.951258503913353</v>
      </c>
    </row>
    <row r="958" spans="2:9">
      <c r="B958" s="3">
        <v>955</v>
      </c>
      <c r="C958" s="3">
        <v>12</v>
      </c>
      <c r="D958" s="3">
        <v>10</v>
      </c>
      <c r="E958" s="3">
        <v>93</v>
      </c>
      <c r="F958" s="3">
        <v>86</v>
      </c>
      <c r="G958" s="3">
        <f t="shared" si="43"/>
        <v>7</v>
      </c>
      <c r="H958" s="3">
        <f t="shared" si="42"/>
        <v>7.5751123981377617</v>
      </c>
      <c r="I958" s="3">
        <f t="shared" si="44"/>
        <v>0.33075427049176737</v>
      </c>
    </row>
    <row r="959" spans="2:9">
      <c r="B959" s="3">
        <v>956</v>
      </c>
      <c r="C959" s="3">
        <v>5</v>
      </c>
      <c r="D959" s="3">
        <v>18</v>
      </c>
      <c r="E959" s="3">
        <v>100</v>
      </c>
      <c r="F959" s="3">
        <v>97</v>
      </c>
      <c r="G959" s="3">
        <f t="shared" si="43"/>
        <v>3</v>
      </c>
      <c r="H959" s="3">
        <f t="shared" si="42"/>
        <v>-3.5246858173694564</v>
      </c>
      <c r="I959" s="3">
        <f t="shared" si="44"/>
        <v>42.571525015382129</v>
      </c>
    </row>
    <row r="960" spans="2:9">
      <c r="B960" s="3">
        <v>957</v>
      </c>
      <c r="C960" s="3">
        <v>15</v>
      </c>
      <c r="D960" s="3">
        <v>21</v>
      </c>
      <c r="E960" s="3">
        <v>79</v>
      </c>
      <c r="F960" s="3">
        <v>91</v>
      </c>
      <c r="G960" s="3">
        <f t="shared" si="43"/>
        <v>-12</v>
      </c>
      <c r="H960" s="3">
        <f t="shared" si="42"/>
        <v>0.6299518460491742</v>
      </c>
      <c r="I960" s="3">
        <f t="shared" si="44"/>
        <v>159.51568363352095</v>
      </c>
    </row>
    <row r="961" spans="2:9">
      <c r="B961" s="3">
        <v>958</v>
      </c>
      <c r="C961" s="3">
        <v>20</v>
      </c>
      <c r="D961" s="3">
        <v>16</v>
      </c>
      <c r="E961" s="3">
        <v>101</v>
      </c>
      <c r="F961" s="3">
        <v>91</v>
      </c>
      <c r="G961" s="3">
        <f t="shared" si="43"/>
        <v>10</v>
      </c>
      <c r="H961" s="3">
        <f t="shared" si="42"/>
        <v>4.9763942284220013</v>
      </c>
      <c r="I961" s="3">
        <f t="shared" si="44"/>
        <v>25.236614948231779</v>
      </c>
    </row>
    <row r="962" spans="2:9">
      <c r="B962" s="3">
        <v>959</v>
      </c>
      <c r="C962" s="3">
        <v>17</v>
      </c>
      <c r="D962" s="3">
        <v>27</v>
      </c>
      <c r="E962" s="3">
        <v>112</v>
      </c>
      <c r="F962" s="3">
        <v>80</v>
      </c>
      <c r="G962" s="3">
        <f t="shared" si="43"/>
        <v>32</v>
      </c>
      <c r="H962" s="3">
        <f t="shared" si="42"/>
        <v>7.360103779287539</v>
      </c>
      <c r="I962" s="3">
        <f t="shared" si="44"/>
        <v>607.12448576748022</v>
      </c>
    </row>
    <row r="963" spans="2:9">
      <c r="B963" s="3">
        <v>960</v>
      </c>
      <c r="C963" s="3">
        <v>14</v>
      </c>
      <c r="D963" s="3">
        <v>19</v>
      </c>
      <c r="E963" s="3">
        <v>92</v>
      </c>
      <c r="F963" s="3">
        <v>101</v>
      </c>
      <c r="G963" s="3">
        <f t="shared" si="43"/>
        <v>-9</v>
      </c>
      <c r="H963" s="3">
        <f t="shared" si="42"/>
        <v>0.78211525177951602</v>
      </c>
      <c r="I963" s="3">
        <f t="shared" si="44"/>
        <v>95.689778799097411</v>
      </c>
    </row>
    <row r="964" spans="2:9">
      <c r="B964" s="3">
        <v>961</v>
      </c>
      <c r="C964" s="3">
        <v>4</v>
      </c>
      <c r="D964" s="3">
        <v>1</v>
      </c>
      <c r="E964" s="3">
        <v>96</v>
      </c>
      <c r="F964" s="3">
        <v>102</v>
      </c>
      <c r="G964" s="3">
        <f t="shared" si="43"/>
        <v>-6</v>
      </c>
      <c r="H964" s="3">
        <f t="shared" ref="H964:H1027" si="45">home_edge+VLOOKUP(C964,lookup,3)-VLOOKUP(D964,lookup,3)</f>
        <v>-0.75174007114815389</v>
      </c>
      <c r="I964" s="3">
        <f t="shared" si="44"/>
        <v>27.544232280791984</v>
      </c>
    </row>
    <row r="965" spans="2:9">
      <c r="B965" s="3">
        <v>962</v>
      </c>
      <c r="C965" s="3">
        <v>6</v>
      </c>
      <c r="D965" s="3">
        <v>13</v>
      </c>
      <c r="E965" s="3">
        <v>114</v>
      </c>
      <c r="F965" s="3">
        <v>98</v>
      </c>
      <c r="G965" s="3">
        <f t="shared" ref="G965:G1028" si="46">E965-F965</f>
        <v>16</v>
      </c>
      <c r="H965" s="3">
        <f t="shared" si="45"/>
        <v>0.38305564121627711</v>
      </c>
      <c r="I965" s="3">
        <f t="shared" ref="I965:I1028" si="47">(G965-H965)^2</f>
        <v>243.88895110534673</v>
      </c>
    </row>
    <row r="966" spans="2:9">
      <c r="B966" s="3">
        <v>963</v>
      </c>
      <c r="C966" s="3">
        <v>28</v>
      </c>
      <c r="D966" s="3">
        <v>8</v>
      </c>
      <c r="E966" s="3">
        <v>87</v>
      </c>
      <c r="F966" s="3">
        <v>94</v>
      </c>
      <c r="G966" s="3">
        <f t="shared" si="46"/>
        <v>-7</v>
      </c>
      <c r="H966" s="3">
        <f t="shared" si="45"/>
        <v>3.3259740593335776</v>
      </c>
      <c r="I966" s="3">
        <f t="shared" si="47"/>
        <v>106.62574027402998</v>
      </c>
    </row>
    <row r="967" spans="2:9">
      <c r="B967" s="3">
        <v>964</v>
      </c>
      <c r="C967" s="3">
        <v>26</v>
      </c>
      <c r="D967" s="3">
        <v>9</v>
      </c>
      <c r="E967" s="3">
        <v>110</v>
      </c>
      <c r="F967" s="3">
        <v>93</v>
      </c>
      <c r="G967" s="3">
        <f t="shared" si="46"/>
        <v>17</v>
      </c>
      <c r="H967" s="3">
        <f t="shared" si="45"/>
        <v>11.04333822069572</v>
      </c>
      <c r="I967" s="3">
        <f t="shared" si="47"/>
        <v>35.481819553024437</v>
      </c>
    </row>
    <row r="968" spans="2:9">
      <c r="B968" s="3">
        <v>965</v>
      </c>
      <c r="C968" s="3">
        <v>24</v>
      </c>
      <c r="D968" s="3">
        <v>10</v>
      </c>
      <c r="E968" s="3">
        <v>110</v>
      </c>
      <c r="F968" s="3">
        <v>87</v>
      </c>
      <c r="G968" s="3">
        <f t="shared" si="46"/>
        <v>23</v>
      </c>
      <c r="H968" s="3">
        <f t="shared" si="45"/>
        <v>15.163240534455603</v>
      </c>
      <c r="I968" s="3">
        <f t="shared" si="47"/>
        <v>61.414798920799697</v>
      </c>
    </row>
    <row r="969" spans="2:9">
      <c r="B969" s="3">
        <v>966</v>
      </c>
      <c r="C969" s="3">
        <v>3</v>
      </c>
      <c r="D969" s="3">
        <v>11</v>
      </c>
      <c r="E969" s="3">
        <v>94</v>
      </c>
      <c r="F969" s="3">
        <v>88</v>
      </c>
      <c r="G969" s="3">
        <f t="shared" si="46"/>
        <v>6</v>
      </c>
      <c r="H969" s="3">
        <f t="shared" si="45"/>
        <v>3.9550717654831935</v>
      </c>
      <c r="I969" s="3">
        <f t="shared" si="47"/>
        <v>4.1817314843240228</v>
      </c>
    </row>
    <row r="970" spans="2:9">
      <c r="B970" s="3">
        <v>967</v>
      </c>
      <c r="C970" s="3">
        <v>21</v>
      </c>
      <c r="D970" s="3">
        <v>15</v>
      </c>
      <c r="E970" s="3">
        <v>77</v>
      </c>
      <c r="F970" s="3">
        <v>82</v>
      </c>
      <c r="G970" s="3">
        <f t="shared" si="46"/>
        <v>-5</v>
      </c>
      <c r="H970" s="3">
        <f t="shared" si="45"/>
        <v>6.0784083911128031</v>
      </c>
      <c r="I970" s="3">
        <f t="shared" si="47"/>
        <v>122.73113248027855</v>
      </c>
    </row>
    <row r="971" spans="2:9">
      <c r="B971" s="3">
        <v>968</v>
      </c>
      <c r="C971" s="3">
        <v>2</v>
      </c>
      <c r="D971" s="3">
        <v>5</v>
      </c>
      <c r="E971" s="3">
        <v>96</v>
      </c>
      <c r="F971" s="3">
        <v>70</v>
      </c>
      <c r="G971" s="3">
        <f t="shared" si="46"/>
        <v>26</v>
      </c>
      <c r="H971" s="3">
        <f t="shared" si="45"/>
        <v>9.0959834021977812</v>
      </c>
      <c r="I971" s="3">
        <f t="shared" si="47"/>
        <v>285.74577713877289</v>
      </c>
    </row>
    <row r="972" spans="2:9">
      <c r="B972" s="3">
        <v>969</v>
      </c>
      <c r="C972" s="3">
        <v>18</v>
      </c>
      <c r="D972" s="3">
        <v>23</v>
      </c>
      <c r="E972" s="3">
        <v>97</v>
      </c>
      <c r="F972" s="3">
        <v>82</v>
      </c>
      <c r="G972" s="3">
        <f t="shared" si="46"/>
        <v>15</v>
      </c>
      <c r="H972" s="3">
        <f t="shared" si="45"/>
        <v>3.4891459492750356</v>
      </c>
      <c r="I972" s="3">
        <f t="shared" si="47"/>
        <v>132.49976097709131</v>
      </c>
    </row>
    <row r="973" spans="2:9">
      <c r="B973" s="3">
        <v>970</v>
      </c>
      <c r="C973" s="3">
        <v>25</v>
      </c>
      <c r="D973" s="3">
        <v>13</v>
      </c>
      <c r="E973" s="3">
        <v>108</v>
      </c>
      <c r="F973" s="3">
        <v>90</v>
      </c>
      <c r="G973" s="3">
        <f t="shared" si="46"/>
        <v>18</v>
      </c>
      <c r="H973" s="3">
        <f t="shared" si="45"/>
        <v>2.2959756140748393</v>
      </c>
      <c r="I973" s="3">
        <f t="shared" si="47"/>
        <v>246.61638191373211</v>
      </c>
    </row>
    <row r="974" spans="2:9">
      <c r="B974" s="3">
        <v>971</v>
      </c>
      <c r="C974" s="3">
        <v>7</v>
      </c>
      <c r="D974" s="3">
        <v>29</v>
      </c>
      <c r="E974" s="3">
        <v>75</v>
      </c>
      <c r="F974" s="3">
        <v>107</v>
      </c>
      <c r="G974" s="3">
        <f t="shared" si="46"/>
        <v>-32</v>
      </c>
      <c r="H974" s="3">
        <f t="shared" si="45"/>
        <v>-0.24078738251627718</v>
      </c>
      <c r="I974" s="3">
        <f t="shared" si="47"/>
        <v>1008.6475860825373</v>
      </c>
    </row>
    <row r="975" spans="2:9">
      <c r="B975" s="3">
        <v>972</v>
      </c>
      <c r="C975" s="3">
        <v>1</v>
      </c>
      <c r="D975" s="3">
        <v>19</v>
      </c>
      <c r="E975" s="3">
        <v>118</v>
      </c>
      <c r="F975" s="3">
        <v>89</v>
      </c>
      <c r="G975" s="3">
        <f t="shared" si="46"/>
        <v>29</v>
      </c>
      <c r="H975" s="3">
        <f t="shared" si="45"/>
        <v>3.0946445703812606</v>
      </c>
      <c r="I975" s="3">
        <f t="shared" si="47"/>
        <v>671.08743993487712</v>
      </c>
    </row>
    <row r="976" spans="2:9">
      <c r="B976" s="3">
        <v>973</v>
      </c>
      <c r="C976" s="3">
        <v>14</v>
      </c>
      <c r="D976" s="3">
        <v>17</v>
      </c>
      <c r="E976" s="3">
        <v>93</v>
      </c>
      <c r="F976" s="3">
        <v>95</v>
      </c>
      <c r="G976" s="3">
        <f t="shared" si="46"/>
        <v>-2</v>
      </c>
      <c r="H976" s="3">
        <f t="shared" si="45"/>
        <v>-6.6711744186992616</v>
      </c>
      <c r="I976" s="3">
        <f t="shared" si="47"/>
        <v>21.819870449910386</v>
      </c>
    </row>
    <row r="977" spans="2:9">
      <c r="B977" s="3">
        <v>974</v>
      </c>
      <c r="C977" s="3">
        <v>6</v>
      </c>
      <c r="D977" s="3">
        <v>25</v>
      </c>
      <c r="E977" s="3">
        <v>102</v>
      </c>
      <c r="F977" s="3">
        <v>105</v>
      </c>
      <c r="G977" s="3">
        <f t="shared" si="46"/>
        <v>-3</v>
      </c>
      <c r="H977" s="3">
        <f t="shared" si="45"/>
        <v>1.4412601457224259</v>
      </c>
      <c r="I977" s="3">
        <f t="shared" si="47"/>
        <v>19.724791681982385</v>
      </c>
    </row>
    <row r="978" spans="2:9">
      <c r="B978" s="3">
        <v>975</v>
      </c>
      <c r="C978" s="3">
        <v>28</v>
      </c>
      <c r="D978" s="3">
        <v>29</v>
      </c>
      <c r="E978" s="3">
        <v>94</v>
      </c>
      <c r="F978" s="3">
        <v>79</v>
      </c>
      <c r="G978" s="3">
        <f t="shared" si="46"/>
        <v>15</v>
      </c>
      <c r="H978" s="3">
        <f t="shared" si="45"/>
        <v>6.3900037191822436</v>
      </c>
      <c r="I978" s="3">
        <f t="shared" si="47"/>
        <v>74.132035955695613</v>
      </c>
    </row>
    <row r="979" spans="2:9">
      <c r="B979" s="3">
        <v>976</v>
      </c>
      <c r="C979" s="3">
        <v>22</v>
      </c>
      <c r="D979" s="3">
        <v>8</v>
      </c>
      <c r="E979" s="3">
        <v>82</v>
      </c>
      <c r="F979" s="3">
        <v>95</v>
      </c>
      <c r="G979" s="3">
        <f t="shared" si="46"/>
        <v>-13</v>
      </c>
      <c r="H979" s="3">
        <f t="shared" si="45"/>
        <v>1.5905342250948664</v>
      </c>
      <c r="I979" s="3">
        <f t="shared" si="47"/>
        <v>212.88368897366468</v>
      </c>
    </row>
    <row r="980" spans="2:9">
      <c r="B980" s="3">
        <v>977</v>
      </c>
      <c r="C980" s="3">
        <v>24</v>
      </c>
      <c r="D980" s="3">
        <v>7</v>
      </c>
      <c r="E980" s="3">
        <v>118</v>
      </c>
      <c r="F980" s="3">
        <v>82</v>
      </c>
      <c r="G980" s="3">
        <f t="shared" si="46"/>
        <v>36</v>
      </c>
      <c r="H980" s="3">
        <f t="shared" si="45"/>
        <v>16.04696194407558</v>
      </c>
      <c r="I980" s="3">
        <f t="shared" si="47"/>
        <v>398.12372766116818</v>
      </c>
    </row>
    <row r="981" spans="2:9">
      <c r="B981" s="3">
        <v>978</v>
      </c>
      <c r="C981" s="3">
        <v>9</v>
      </c>
      <c r="D981" s="3">
        <v>12</v>
      </c>
      <c r="E981" s="3">
        <v>96</v>
      </c>
      <c r="F981" s="3">
        <v>116</v>
      </c>
      <c r="G981" s="3">
        <f t="shared" si="46"/>
        <v>-20</v>
      </c>
      <c r="H981" s="3">
        <f t="shared" si="45"/>
        <v>-1.3551246489882987</v>
      </c>
      <c r="I981" s="3">
        <f t="shared" si="47"/>
        <v>347.63137685476374</v>
      </c>
    </row>
    <row r="982" spans="2:9">
      <c r="B982" s="3">
        <v>979</v>
      </c>
      <c r="C982" s="3">
        <v>18</v>
      </c>
      <c r="D982" s="3">
        <v>16</v>
      </c>
      <c r="E982" s="3">
        <v>108</v>
      </c>
      <c r="F982" s="3">
        <v>84</v>
      </c>
      <c r="G982" s="3">
        <f t="shared" si="46"/>
        <v>24</v>
      </c>
      <c r="H982" s="3">
        <f t="shared" si="45"/>
        <v>7.3268628837090306</v>
      </c>
      <c r="I982" s="3">
        <f t="shared" si="47"/>
        <v>277.99350129863956</v>
      </c>
    </row>
    <row r="983" spans="2:9">
      <c r="B983" s="3">
        <v>980</v>
      </c>
      <c r="C983" s="3">
        <v>20</v>
      </c>
      <c r="D983" s="3">
        <v>3</v>
      </c>
      <c r="E983" s="3">
        <v>92</v>
      </c>
      <c r="F983" s="3">
        <v>106</v>
      </c>
      <c r="G983" s="3">
        <f t="shared" si="46"/>
        <v>-14</v>
      </c>
      <c r="H983" s="3">
        <f t="shared" si="45"/>
        <v>3.6006375456116899</v>
      </c>
      <c r="I983" s="3">
        <f t="shared" si="47"/>
        <v>309.7824420119959</v>
      </c>
    </row>
    <row r="984" spans="2:9">
      <c r="B984" s="3">
        <v>981</v>
      </c>
      <c r="C984" s="3">
        <v>2</v>
      </c>
      <c r="D984" s="3">
        <v>21</v>
      </c>
      <c r="E984" s="3">
        <v>91</v>
      </c>
      <c r="F984" s="3">
        <v>96</v>
      </c>
      <c r="G984" s="3">
        <f t="shared" si="46"/>
        <v>-5</v>
      </c>
      <c r="H984" s="3">
        <f t="shared" si="45"/>
        <v>4.6967163479845375</v>
      </c>
      <c r="I984" s="3">
        <f t="shared" si="47"/>
        <v>94.026307933270587</v>
      </c>
    </row>
    <row r="985" spans="2:9">
      <c r="B985" s="3">
        <v>982</v>
      </c>
      <c r="C985" s="3">
        <v>5</v>
      </c>
      <c r="D985" s="3">
        <v>27</v>
      </c>
      <c r="E985" s="3">
        <v>80</v>
      </c>
      <c r="F985" s="3">
        <v>94</v>
      </c>
      <c r="G985" s="3">
        <f t="shared" si="46"/>
        <v>-14</v>
      </c>
      <c r="H985" s="3">
        <f t="shared" si="45"/>
        <v>0.53657911922062895</v>
      </c>
      <c r="I985" s="3">
        <f t="shared" si="47"/>
        <v>211.3121324893612</v>
      </c>
    </row>
    <row r="986" spans="2:9">
      <c r="B986" s="3">
        <v>983</v>
      </c>
      <c r="C986" s="3">
        <v>15</v>
      </c>
      <c r="D986" s="3">
        <v>11</v>
      </c>
      <c r="E986" s="3">
        <v>94</v>
      </c>
      <c r="F986" s="3">
        <v>104</v>
      </c>
      <c r="G986" s="3">
        <f t="shared" si="46"/>
        <v>-10</v>
      </c>
      <c r="H986" s="3">
        <f t="shared" si="45"/>
        <v>1.3481706935319102</v>
      </c>
      <c r="I986" s="3">
        <f t="shared" si="47"/>
        <v>128.78097808953652</v>
      </c>
    </row>
    <row r="987" spans="2:9">
      <c r="B987" s="3">
        <v>984</v>
      </c>
      <c r="C987" s="3">
        <v>4</v>
      </c>
      <c r="D987" s="3">
        <v>23</v>
      </c>
      <c r="E987" s="3">
        <v>93</v>
      </c>
      <c r="F987" s="3">
        <v>109</v>
      </c>
      <c r="G987" s="3">
        <f t="shared" si="46"/>
        <v>-16</v>
      </c>
      <c r="H987" s="3">
        <f t="shared" si="45"/>
        <v>-8.3849407350161478</v>
      </c>
      <c r="I987" s="3">
        <f t="shared" si="47"/>
        <v>57.989127609216411</v>
      </c>
    </row>
    <row r="988" spans="2:9">
      <c r="B988" s="3">
        <v>985</v>
      </c>
      <c r="C988" s="3">
        <v>26</v>
      </c>
      <c r="D988" s="3">
        <v>10</v>
      </c>
      <c r="E988" s="3">
        <v>112</v>
      </c>
      <c r="F988" s="3">
        <v>82</v>
      </c>
      <c r="G988" s="3">
        <f t="shared" si="46"/>
        <v>30</v>
      </c>
      <c r="H988" s="3">
        <f t="shared" si="45"/>
        <v>10.554965732683208</v>
      </c>
      <c r="I988" s="3">
        <f t="shared" si="47"/>
        <v>378.10935765712429</v>
      </c>
    </row>
    <row r="989" spans="2:9">
      <c r="B989" s="3">
        <v>986</v>
      </c>
      <c r="C989" s="3">
        <v>13</v>
      </c>
      <c r="D989" s="3">
        <v>8</v>
      </c>
      <c r="E989" s="3">
        <v>94</v>
      </c>
      <c r="F989" s="3">
        <v>82</v>
      </c>
      <c r="G989" s="3">
        <f t="shared" si="46"/>
        <v>12</v>
      </c>
      <c r="H989" s="3">
        <f t="shared" si="45"/>
        <v>9.4205686561620325</v>
      </c>
      <c r="I989" s="3">
        <f t="shared" si="47"/>
        <v>6.653466057573743</v>
      </c>
    </row>
    <row r="990" spans="2:9">
      <c r="B990" s="3">
        <v>987</v>
      </c>
      <c r="C990" s="3">
        <v>1</v>
      </c>
      <c r="D990" s="3">
        <v>4</v>
      </c>
      <c r="E990" s="3">
        <v>112</v>
      </c>
      <c r="F990" s="3">
        <v>96</v>
      </c>
      <c r="G990" s="3">
        <f t="shared" si="46"/>
        <v>16</v>
      </c>
      <c r="H990" s="3">
        <f t="shared" si="45"/>
        <v>7.46010030831013</v>
      </c>
      <c r="I990" s="3">
        <f t="shared" si="47"/>
        <v>72.92988674412473</v>
      </c>
    </row>
    <row r="991" spans="2:9">
      <c r="B991" s="3">
        <v>988</v>
      </c>
      <c r="C991" s="3">
        <v>17</v>
      </c>
      <c r="D991" s="3">
        <v>23</v>
      </c>
      <c r="E991" s="3">
        <v>99</v>
      </c>
      <c r="F991" s="3">
        <v>108</v>
      </c>
      <c r="G991" s="3">
        <f t="shared" si="46"/>
        <v>-9</v>
      </c>
      <c r="H991" s="3">
        <f t="shared" si="45"/>
        <v>3.4338046733915006</v>
      </c>
      <c r="I991" s="3">
        <f t="shared" si="47"/>
        <v>154.59949865605233</v>
      </c>
    </row>
    <row r="992" spans="2:9">
      <c r="B992" s="3">
        <v>989</v>
      </c>
      <c r="C992" s="3">
        <v>25</v>
      </c>
      <c r="D992" s="3">
        <v>15</v>
      </c>
      <c r="E992" s="3">
        <v>89</v>
      </c>
      <c r="F992" s="3">
        <v>79</v>
      </c>
      <c r="G992" s="3">
        <f t="shared" si="46"/>
        <v>10</v>
      </c>
      <c r="H992" s="3">
        <f t="shared" si="45"/>
        <v>11.691004786606428</v>
      </c>
      <c r="I992" s="3">
        <f t="shared" si="47"/>
        <v>2.8594971883258493</v>
      </c>
    </row>
    <row r="993" spans="2:9">
      <c r="B993" s="3">
        <v>990</v>
      </c>
      <c r="C993" s="3">
        <v>6</v>
      </c>
      <c r="D993" s="3">
        <v>14</v>
      </c>
      <c r="E993" s="3">
        <v>111</v>
      </c>
      <c r="F993" s="3">
        <v>100</v>
      </c>
      <c r="G993" s="3">
        <f t="shared" si="46"/>
        <v>11</v>
      </c>
      <c r="H993" s="3">
        <f t="shared" si="45"/>
        <v>14.654953472642635</v>
      </c>
      <c r="I993" s="3">
        <f t="shared" si="47"/>
        <v>13.358684887182458</v>
      </c>
    </row>
    <row r="994" spans="2:9">
      <c r="B994" s="3">
        <v>991</v>
      </c>
      <c r="C994" s="3">
        <v>28</v>
      </c>
      <c r="D994" s="3">
        <v>9</v>
      </c>
      <c r="E994" s="3">
        <v>112</v>
      </c>
      <c r="F994" s="3">
        <v>103</v>
      </c>
      <c r="G994" s="3">
        <f t="shared" si="46"/>
        <v>9</v>
      </c>
      <c r="H994" s="3">
        <f t="shared" si="45"/>
        <v>9.5896222986720456</v>
      </c>
      <c r="I994" s="3">
        <f t="shared" si="47"/>
        <v>0.34765445509130699</v>
      </c>
    </row>
    <row r="995" spans="2:9">
      <c r="B995" s="3">
        <v>992</v>
      </c>
      <c r="C995" s="3">
        <v>7</v>
      </c>
      <c r="D995" s="3">
        <v>26</v>
      </c>
      <c r="E995" s="3">
        <v>88</v>
      </c>
      <c r="F995" s="3">
        <v>85</v>
      </c>
      <c r="G995" s="3">
        <f t="shared" si="46"/>
        <v>3</v>
      </c>
      <c r="H995" s="3">
        <f t="shared" si="45"/>
        <v>-4.730326905141208</v>
      </c>
      <c r="I995" s="3">
        <f t="shared" si="47"/>
        <v>59.757954060350045</v>
      </c>
    </row>
    <row r="996" spans="2:9">
      <c r="B996" s="3">
        <v>993</v>
      </c>
      <c r="C996" s="3">
        <v>12</v>
      </c>
      <c r="D996" s="3">
        <v>22</v>
      </c>
      <c r="E996" s="3">
        <v>94</v>
      </c>
      <c r="F996" s="3">
        <v>97</v>
      </c>
      <c r="G996" s="3">
        <f t="shared" si="46"/>
        <v>-3</v>
      </c>
      <c r="H996" s="3">
        <f t="shared" si="45"/>
        <v>3.56348254029793</v>
      </c>
      <c r="I996" s="3">
        <f t="shared" si="47"/>
        <v>43.079303056795766</v>
      </c>
    </row>
    <row r="997" spans="2:9">
      <c r="B997" s="3">
        <v>994</v>
      </c>
      <c r="C997" s="3">
        <v>21</v>
      </c>
      <c r="D997" s="3">
        <v>19</v>
      </c>
      <c r="E997" s="3">
        <v>90</v>
      </c>
      <c r="F997" s="3">
        <v>82</v>
      </c>
      <c r="G997" s="3">
        <f t="shared" si="46"/>
        <v>8</v>
      </c>
      <c r="H997" s="3">
        <f t="shared" si="45"/>
        <v>8.3832121832061013</v>
      </c>
      <c r="I997" s="3">
        <f t="shared" si="47"/>
        <v>0.14685157735758653</v>
      </c>
    </row>
    <row r="998" spans="2:9">
      <c r="B998" s="3">
        <v>995</v>
      </c>
      <c r="C998" s="3">
        <v>11</v>
      </c>
      <c r="D998" s="3">
        <v>3</v>
      </c>
      <c r="E998" s="3">
        <v>84</v>
      </c>
      <c r="F998" s="3">
        <v>99</v>
      </c>
      <c r="G998" s="3">
        <f t="shared" si="46"/>
        <v>-15</v>
      </c>
      <c r="H998" s="3">
        <f t="shared" si="45"/>
        <v>2.7532884716787835</v>
      </c>
      <c r="I998" s="3">
        <f t="shared" si="47"/>
        <v>315.17925155864276</v>
      </c>
    </row>
    <row r="999" spans="2:9">
      <c r="B999" s="3">
        <v>996</v>
      </c>
      <c r="C999" s="3">
        <v>8</v>
      </c>
      <c r="D999" s="3">
        <v>2</v>
      </c>
      <c r="E999" s="3">
        <v>109</v>
      </c>
      <c r="F999" s="3">
        <v>101</v>
      </c>
      <c r="G999" s="3">
        <f t="shared" si="46"/>
        <v>8</v>
      </c>
      <c r="H999" s="3">
        <f t="shared" si="45"/>
        <v>2.6160562515961687</v>
      </c>
      <c r="I999" s="3">
        <f t="shared" si="47"/>
        <v>28.986850285976701</v>
      </c>
    </row>
    <row r="1000" spans="2:9">
      <c r="B1000" s="3">
        <v>997</v>
      </c>
      <c r="C1000" s="3">
        <v>27</v>
      </c>
      <c r="D1000" s="3">
        <v>29</v>
      </c>
      <c r="E1000" s="3">
        <v>92</v>
      </c>
      <c r="F1000" s="3">
        <v>91</v>
      </c>
      <c r="G1000" s="3">
        <f t="shared" si="46"/>
        <v>1</v>
      </c>
      <c r="H1000" s="3">
        <f t="shared" si="45"/>
        <v>4.2321313611580393</v>
      </c>
      <c r="I1000" s="3">
        <f t="shared" si="47"/>
        <v>10.446673135781321</v>
      </c>
    </row>
    <row r="1001" spans="2:9">
      <c r="B1001" s="3">
        <v>998</v>
      </c>
      <c r="C1001" s="3">
        <v>18</v>
      </c>
      <c r="D1001" s="3">
        <v>1</v>
      </c>
      <c r="E1001" s="3">
        <v>116</v>
      </c>
      <c r="F1001" s="3">
        <v>102</v>
      </c>
      <c r="G1001" s="3">
        <f t="shared" si="46"/>
        <v>14</v>
      </c>
      <c r="H1001" s="3">
        <f t="shared" si="45"/>
        <v>11.12234661314303</v>
      </c>
      <c r="I1001" s="3">
        <f t="shared" si="47"/>
        <v>8.2808890148893912</v>
      </c>
    </row>
    <row r="1002" spans="2:9">
      <c r="B1002" s="3">
        <v>999</v>
      </c>
      <c r="C1002" s="3">
        <v>16</v>
      </c>
      <c r="D1002" s="3">
        <v>20</v>
      </c>
      <c r="E1002" s="3">
        <v>110</v>
      </c>
      <c r="F1002" s="3">
        <v>85</v>
      </c>
      <c r="G1002" s="3">
        <f t="shared" si="46"/>
        <v>25</v>
      </c>
      <c r="H1002" s="3">
        <f t="shared" si="45"/>
        <v>1.7319660087399753</v>
      </c>
      <c r="I1002" s="3">
        <f t="shared" si="47"/>
        <v>541.40140581843195</v>
      </c>
    </row>
    <row r="1003" spans="2:9">
      <c r="B1003" s="3">
        <v>1000</v>
      </c>
      <c r="C1003" s="3">
        <v>24</v>
      </c>
      <c r="D1003" s="3">
        <v>13</v>
      </c>
      <c r="E1003" s="3">
        <v>96</v>
      </c>
      <c r="F1003" s="3">
        <v>97</v>
      </c>
      <c r="G1003" s="3">
        <f t="shared" si="46"/>
        <v>-1</v>
      </c>
      <c r="H1003" s="3">
        <f t="shared" si="45"/>
        <v>3.321576245548604</v>
      </c>
      <c r="I1003" s="3">
        <f t="shared" si="47"/>
        <v>18.676021246089967</v>
      </c>
    </row>
    <row r="1004" spans="2:9">
      <c r="B1004" s="3">
        <v>1001</v>
      </c>
      <c r="C1004" s="3">
        <v>9</v>
      </c>
      <c r="D1004" s="3">
        <v>10</v>
      </c>
      <c r="E1004" s="3">
        <v>104</v>
      </c>
      <c r="F1004" s="3">
        <v>116</v>
      </c>
      <c r="G1004" s="3">
        <f t="shared" si="46"/>
        <v>-12</v>
      </c>
      <c r="H1004" s="3">
        <f t="shared" si="45"/>
        <v>2.8658076305684745</v>
      </c>
      <c r="I1004" s="3">
        <f t="shared" si="47"/>
        <v>220.99223650906788</v>
      </c>
    </row>
    <row r="1005" spans="2:9">
      <c r="B1005" s="3">
        <v>1002</v>
      </c>
      <c r="C1005" s="3">
        <v>15</v>
      </c>
      <c r="D1005" s="3">
        <v>2</v>
      </c>
      <c r="E1005" s="3">
        <v>82</v>
      </c>
      <c r="F1005" s="3">
        <v>87</v>
      </c>
      <c r="G1005" s="3">
        <f t="shared" si="46"/>
        <v>-5</v>
      </c>
      <c r="H1005" s="3">
        <f t="shared" si="45"/>
        <v>-0.71258438335437457</v>
      </c>
      <c r="I1005" s="3">
        <f t="shared" si="47"/>
        <v>18.381932669856788</v>
      </c>
    </row>
    <row r="1006" spans="2:9">
      <c r="B1006" s="3">
        <v>1003</v>
      </c>
      <c r="C1006" s="3">
        <v>19</v>
      </c>
      <c r="D1006" s="3">
        <v>7</v>
      </c>
      <c r="E1006" s="3">
        <v>83</v>
      </c>
      <c r="F1006" s="3">
        <v>84</v>
      </c>
      <c r="G1006" s="3">
        <f t="shared" si="46"/>
        <v>-1</v>
      </c>
      <c r="H1006" s="3">
        <f t="shared" si="45"/>
        <v>4.3797328524830785</v>
      </c>
      <c r="I1006" s="3">
        <f t="shared" si="47"/>
        <v>28.941525564085723</v>
      </c>
    </row>
    <row r="1007" spans="2:9">
      <c r="B1007" s="3">
        <v>1004</v>
      </c>
      <c r="C1007" s="3">
        <v>22</v>
      </c>
      <c r="D1007" s="3">
        <v>5</v>
      </c>
      <c r="E1007" s="3">
        <v>102</v>
      </c>
      <c r="F1007" s="3">
        <v>96</v>
      </c>
      <c r="G1007" s="3">
        <f t="shared" si="46"/>
        <v>6</v>
      </c>
      <c r="H1007" s="3">
        <f t="shared" si="45"/>
        <v>6.5942136417268404</v>
      </c>
      <c r="I1007" s="3">
        <f t="shared" si="47"/>
        <v>0.3530898520142739</v>
      </c>
    </row>
    <row r="1008" spans="2:9">
      <c r="B1008" s="3">
        <v>1005</v>
      </c>
      <c r="C1008" s="3">
        <v>23</v>
      </c>
      <c r="D1008" s="3">
        <v>14</v>
      </c>
      <c r="E1008" s="3">
        <v>100</v>
      </c>
      <c r="F1008" s="3">
        <v>103</v>
      </c>
      <c r="G1008" s="3">
        <f t="shared" si="46"/>
        <v>-3</v>
      </c>
      <c r="H1008" s="3">
        <f t="shared" si="45"/>
        <v>13.299910101050727</v>
      </c>
      <c r="I1008" s="3">
        <f t="shared" si="47"/>
        <v>265.68706930233554</v>
      </c>
    </row>
    <row r="1009" spans="2:9">
      <c r="B1009" s="3">
        <v>1006</v>
      </c>
      <c r="C1009" s="3">
        <v>26</v>
      </c>
      <c r="D1009" s="3">
        <v>28</v>
      </c>
      <c r="E1009" s="3">
        <v>106</v>
      </c>
      <c r="F1009" s="3">
        <v>92</v>
      </c>
      <c r="G1009" s="3">
        <f t="shared" si="46"/>
        <v>14</v>
      </c>
      <c r="H1009" s="3">
        <f t="shared" si="45"/>
        <v>4.8078960406046631</v>
      </c>
      <c r="I1009" s="3">
        <f t="shared" si="47"/>
        <v>84.494775200331418</v>
      </c>
    </row>
    <row r="1010" spans="2:9">
      <c r="B1010" s="3">
        <v>1007</v>
      </c>
      <c r="C1010" s="3">
        <v>12</v>
      </c>
      <c r="D1010" s="3">
        <v>25</v>
      </c>
      <c r="E1010" s="3">
        <v>85</v>
      </c>
      <c r="F1010" s="3">
        <v>91</v>
      </c>
      <c r="G1010" s="3">
        <f t="shared" si="46"/>
        <v>-6</v>
      </c>
      <c r="H1010" s="3">
        <f t="shared" si="45"/>
        <v>-3.208347386263088</v>
      </c>
      <c r="I1010" s="3">
        <f t="shared" si="47"/>
        <v>7.7933243157841323</v>
      </c>
    </row>
    <row r="1011" spans="2:9">
      <c r="B1011" s="3">
        <v>1008</v>
      </c>
      <c r="C1011" s="3">
        <v>29</v>
      </c>
      <c r="D1011" s="3">
        <v>7</v>
      </c>
      <c r="E1011" s="3">
        <v>103</v>
      </c>
      <c r="F1011" s="3">
        <v>87</v>
      </c>
      <c r="G1011" s="3">
        <f t="shared" si="46"/>
        <v>16</v>
      </c>
      <c r="H1011" s="3">
        <f t="shared" si="45"/>
        <v>6.9491476196782545</v>
      </c>
      <c r="I1011" s="3">
        <f t="shared" si="47"/>
        <v>81.917928810375827</v>
      </c>
    </row>
    <row r="1012" spans="2:9">
      <c r="B1012" s="3">
        <v>1009</v>
      </c>
      <c r="C1012" s="3">
        <v>11</v>
      </c>
      <c r="D1012" s="3">
        <v>8</v>
      </c>
      <c r="E1012" s="3">
        <v>77</v>
      </c>
      <c r="F1012" s="3">
        <v>96</v>
      </c>
      <c r="G1012" s="3">
        <f t="shared" si="46"/>
        <v>-19</v>
      </c>
      <c r="H1012" s="3">
        <f t="shared" si="45"/>
        <v>2.0315489086795235</v>
      </c>
      <c r="I1012" s="3">
        <f t="shared" si="47"/>
        <v>442.32604949817892</v>
      </c>
    </row>
    <row r="1013" spans="2:9">
      <c r="B1013" s="3">
        <v>1010</v>
      </c>
      <c r="C1013" s="3">
        <v>20</v>
      </c>
      <c r="D1013" s="3">
        <v>4</v>
      </c>
      <c r="E1013" s="3">
        <v>96</v>
      </c>
      <c r="F1013" s="3">
        <v>82</v>
      </c>
      <c r="G1013" s="3">
        <f t="shared" si="46"/>
        <v>14</v>
      </c>
      <c r="H1013" s="3">
        <f t="shared" si="45"/>
        <v>12.877798147585143</v>
      </c>
      <c r="I1013" s="3">
        <f t="shared" si="47"/>
        <v>1.2593369975633373</v>
      </c>
    </row>
    <row r="1014" spans="2:9">
      <c r="B1014" s="3">
        <v>1011</v>
      </c>
      <c r="C1014" s="3">
        <v>1</v>
      </c>
      <c r="D1014" s="3">
        <v>18</v>
      </c>
      <c r="E1014" s="3">
        <v>103</v>
      </c>
      <c r="F1014" s="3">
        <v>77</v>
      </c>
      <c r="G1014" s="3">
        <f t="shared" si="46"/>
        <v>26</v>
      </c>
      <c r="H1014" s="3">
        <f t="shared" si="45"/>
        <v>-4.413986375981052</v>
      </c>
      <c r="I1014" s="3">
        <f t="shared" si="47"/>
        <v>925.01056727836112</v>
      </c>
    </row>
    <row r="1015" spans="2:9">
      <c r="B1015" s="3">
        <v>1012</v>
      </c>
      <c r="C1015" s="3">
        <v>17</v>
      </c>
      <c r="D1015" s="3">
        <v>9</v>
      </c>
      <c r="E1015" s="3">
        <v>106</v>
      </c>
      <c r="F1015" s="3">
        <v>115</v>
      </c>
      <c r="G1015" s="3">
        <f t="shared" si="46"/>
        <v>-9</v>
      </c>
      <c r="H1015" s="3">
        <f t="shared" si="45"/>
        <v>11.437673601354392</v>
      </c>
      <c r="I1015" s="3">
        <f t="shared" si="47"/>
        <v>417.69850223549815</v>
      </c>
    </row>
    <row r="1016" spans="2:9">
      <c r="B1016" s="3">
        <v>1013</v>
      </c>
      <c r="C1016" s="3">
        <v>16</v>
      </c>
      <c r="D1016" s="3">
        <v>6</v>
      </c>
      <c r="E1016" s="3">
        <v>106</v>
      </c>
      <c r="F1016" s="3">
        <v>112</v>
      </c>
      <c r="G1016" s="3">
        <f t="shared" si="46"/>
        <v>-6</v>
      </c>
      <c r="H1016" s="3">
        <f t="shared" si="45"/>
        <v>-1.8385801874449168</v>
      </c>
      <c r="I1016" s="3">
        <f t="shared" si="47"/>
        <v>17.317414856325986</v>
      </c>
    </row>
    <row r="1017" spans="2:9">
      <c r="B1017" s="3">
        <v>1014</v>
      </c>
      <c r="C1017" s="3">
        <v>28</v>
      </c>
      <c r="D1017" s="3">
        <v>10</v>
      </c>
      <c r="E1017" s="3">
        <v>109</v>
      </c>
      <c r="F1017" s="3">
        <v>105</v>
      </c>
      <c r="G1017" s="3">
        <f t="shared" si="46"/>
        <v>4</v>
      </c>
      <c r="H1017" s="3">
        <f t="shared" si="45"/>
        <v>9.1012498106595316</v>
      </c>
      <c r="I1017" s="3">
        <f t="shared" si="47"/>
        <v>26.022749630753907</v>
      </c>
    </row>
    <row r="1018" spans="2:9">
      <c r="B1018" s="3">
        <v>1015</v>
      </c>
      <c r="C1018" s="3">
        <v>24</v>
      </c>
      <c r="D1018" s="3">
        <v>12</v>
      </c>
      <c r="E1018" s="3">
        <v>107</v>
      </c>
      <c r="F1018" s="3">
        <v>90</v>
      </c>
      <c r="G1018" s="3">
        <f t="shared" si="46"/>
        <v>17</v>
      </c>
      <c r="H1018" s="3">
        <f t="shared" si="45"/>
        <v>10.94230825489883</v>
      </c>
      <c r="I1018" s="3">
        <f t="shared" si="47"/>
        <v>36.695629278666864</v>
      </c>
    </row>
    <row r="1019" spans="2:9">
      <c r="B1019" s="3">
        <v>1016</v>
      </c>
      <c r="C1019" s="3">
        <v>13</v>
      </c>
      <c r="D1019" s="3">
        <v>5</v>
      </c>
      <c r="E1019" s="3">
        <v>121</v>
      </c>
      <c r="F1019" s="3">
        <v>116</v>
      </c>
      <c r="G1019" s="3">
        <f t="shared" si="46"/>
        <v>5</v>
      </c>
      <c r="H1019" s="3">
        <f t="shared" si="45"/>
        <v>14.424248072794008</v>
      </c>
      <c r="I1019" s="3">
        <f t="shared" si="47"/>
        <v>88.816451737561565</v>
      </c>
    </row>
    <row r="1020" spans="2:9">
      <c r="B1020" s="3">
        <v>1017</v>
      </c>
      <c r="C1020" s="3">
        <v>3</v>
      </c>
      <c r="D1020" s="3">
        <v>20</v>
      </c>
      <c r="E1020" s="3">
        <v>111</v>
      </c>
      <c r="F1020" s="3">
        <v>104</v>
      </c>
      <c r="G1020" s="3">
        <f t="shared" si="46"/>
        <v>7</v>
      </c>
      <c r="H1020" s="3">
        <f t="shared" si="45"/>
        <v>3.1077226915502867</v>
      </c>
      <c r="I1020" s="3">
        <f t="shared" si="47"/>
        <v>15.149822645872545</v>
      </c>
    </row>
    <row r="1021" spans="2:9">
      <c r="B1021" s="3">
        <v>1018</v>
      </c>
      <c r="C1021" s="3">
        <v>2</v>
      </c>
      <c r="D1021" s="3">
        <v>9</v>
      </c>
      <c r="E1021" s="3">
        <v>102</v>
      </c>
      <c r="F1021" s="3">
        <v>99</v>
      </c>
      <c r="G1021" s="3">
        <f t="shared" si="46"/>
        <v>3</v>
      </c>
      <c r="H1021" s="3">
        <f t="shared" si="45"/>
        <v>10.355952224904275</v>
      </c>
      <c r="I1021" s="3">
        <f t="shared" si="47"/>
        <v>54.110033135074154</v>
      </c>
    </row>
    <row r="1022" spans="2:9">
      <c r="B1022" s="3">
        <v>1019</v>
      </c>
      <c r="C1022" s="3">
        <v>21</v>
      </c>
      <c r="D1022" s="3">
        <v>18</v>
      </c>
      <c r="E1022" s="3">
        <v>80</v>
      </c>
      <c r="F1022" s="3">
        <v>88</v>
      </c>
      <c r="G1022" s="3">
        <f t="shared" si="46"/>
        <v>-8</v>
      </c>
      <c r="H1022" s="3">
        <f t="shared" si="45"/>
        <v>0.87458123684378863</v>
      </c>
      <c r="I1022" s="3">
        <f t="shared" si="47"/>
        <v>78.758192129339818</v>
      </c>
    </row>
    <row r="1023" spans="2:9">
      <c r="B1023" s="3">
        <v>1020</v>
      </c>
      <c r="C1023" s="3">
        <v>8</v>
      </c>
      <c r="D1023" s="3">
        <v>19</v>
      </c>
      <c r="E1023" s="3">
        <v>82</v>
      </c>
      <c r="F1023" s="3">
        <v>89</v>
      </c>
      <c r="G1023" s="3">
        <f t="shared" si="46"/>
        <v>-7</v>
      </c>
      <c r="H1023" s="3">
        <f t="shared" si="45"/>
        <v>8.9876245456248292</v>
      </c>
      <c r="I1023" s="3">
        <f t="shared" si="47"/>
        <v>255.60413861186552</v>
      </c>
    </row>
    <row r="1024" spans="2:9">
      <c r="B1024" s="3">
        <v>1021</v>
      </c>
      <c r="C1024" s="3">
        <v>27</v>
      </c>
      <c r="D1024" s="3">
        <v>15</v>
      </c>
      <c r="E1024" s="3">
        <v>81</v>
      </c>
      <c r="F1024" s="3">
        <v>80</v>
      </c>
      <c r="G1024" s="3">
        <f t="shared" si="46"/>
        <v>1</v>
      </c>
      <c r="H1024" s="3">
        <f t="shared" si="45"/>
        <v>4.496742336259917</v>
      </c>
      <c r="I1024" s="3">
        <f t="shared" si="47"/>
        <v>12.227206966192464</v>
      </c>
    </row>
    <row r="1025" spans="2:9">
      <c r="B1025" s="3">
        <v>1022</v>
      </c>
      <c r="C1025" s="3">
        <v>22</v>
      </c>
      <c r="D1025" s="3">
        <v>13</v>
      </c>
      <c r="E1025" s="3">
        <v>118</v>
      </c>
      <c r="F1025" s="3">
        <v>106</v>
      </c>
      <c r="G1025" s="3">
        <f t="shared" si="46"/>
        <v>12</v>
      </c>
      <c r="H1025" s="3">
        <f t="shared" si="45"/>
        <v>-4.4758543124861783</v>
      </c>
      <c r="I1025" s="3">
        <f t="shared" si="47"/>
        <v>271.45377532626935</v>
      </c>
    </row>
    <row r="1026" spans="2:9">
      <c r="B1026" s="3">
        <v>1023</v>
      </c>
      <c r="C1026" s="3">
        <v>26</v>
      </c>
      <c r="D1026" s="3">
        <v>14</v>
      </c>
      <c r="E1026" s="3">
        <v>96</v>
      </c>
      <c r="F1026" s="3">
        <v>82</v>
      </c>
      <c r="G1026" s="3">
        <f t="shared" si="46"/>
        <v>14</v>
      </c>
      <c r="H1026" s="3">
        <f t="shared" si="45"/>
        <v>12.985199275202568</v>
      </c>
      <c r="I1026" s="3">
        <f t="shared" si="47"/>
        <v>1.0298205110493932</v>
      </c>
    </row>
    <row r="1027" spans="2:9">
      <c r="B1027" s="3">
        <v>1024</v>
      </c>
      <c r="C1027" s="3">
        <v>23</v>
      </c>
      <c r="D1027" s="3">
        <v>25</v>
      </c>
      <c r="E1027" s="3">
        <v>98</v>
      </c>
      <c r="F1027" s="3">
        <v>93</v>
      </c>
      <c r="G1027" s="3">
        <f t="shared" si="46"/>
        <v>5</v>
      </c>
      <c r="H1027" s="3">
        <f t="shared" si="45"/>
        <v>8.6216774130516427E-2</v>
      </c>
      <c r="I1027" s="3">
        <f t="shared" si="47"/>
        <v>24.14526559083631</v>
      </c>
    </row>
    <row r="1028" spans="2:9">
      <c r="B1028" s="3">
        <v>1025</v>
      </c>
      <c r="C1028" s="3">
        <v>1</v>
      </c>
      <c r="D1028" s="3">
        <v>27</v>
      </c>
      <c r="E1028" s="3">
        <v>83</v>
      </c>
      <c r="F1028" s="3">
        <v>85</v>
      </c>
      <c r="G1028" s="3">
        <f t="shared" si="46"/>
        <v>-2</v>
      </c>
      <c r="H1028" s="3">
        <f t="shared" ref="H1028:H1091" si="48">home_edge+VLOOKUP(C1028,lookup,3)-VLOOKUP(D1028,lookup,3)</f>
        <v>-0.35272143939096667</v>
      </c>
      <c r="I1028" s="3">
        <f t="shared" si="47"/>
        <v>2.7135266562421689</v>
      </c>
    </row>
    <row r="1029" spans="2:9">
      <c r="B1029" s="3">
        <v>1026</v>
      </c>
      <c r="C1029" s="3">
        <v>16</v>
      </c>
      <c r="D1029" s="3">
        <v>7</v>
      </c>
      <c r="E1029" s="3">
        <v>95</v>
      </c>
      <c r="F1029" s="3">
        <v>88</v>
      </c>
      <c r="G1029" s="3">
        <f t="shared" ref="G1029:G1092" si="49">E1029-F1029</f>
        <v>7</v>
      </c>
      <c r="H1029" s="3">
        <f t="shared" si="48"/>
        <v>7.9156810337173482</v>
      </c>
      <c r="I1029" s="3">
        <f t="shared" ref="I1029:I1092" si="50">(G1029-H1029)^2</f>
        <v>0.83847175550967135</v>
      </c>
    </row>
    <row r="1030" spans="2:9">
      <c r="B1030" s="3">
        <v>1027</v>
      </c>
      <c r="C1030" s="3">
        <v>17</v>
      </c>
      <c r="D1030" s="3">
        <v>6</v>
      </c>
      <c r="E1030" s="3">
        <v>113</v>
      </c>
      <c r="F1030" s="3">
        <v>111</v>
      </c>
      <c r="G1030" s="3">
        <f t="shared" si="49"/>
        <v>2</v>
      </c>
      <c r="H1030" s="3">
        <f t="shared" si="48"/>
        <v>2.0787613017995907</v>
      </c>
      <c r="I1030" s="3">
        <f t="shared" si="50"/>
        <v>6.2033426611662144E-3</v>
      </c>
    </row>
    <row r="1031" spans="2:9">
      <c r="B1031" s="3">
        <v>1028</v>
      </c>
      <c r="C1031" s="3">
        <v>4</v>
      </c>
      <c r="D1031" s="3">
        <v>21</v>
      </c>
      <c r="E1031" s="3">
        <v>79</v>
      </c>
      <c r="F1031" s="3">
        <v>99</v>
      </c>
      <c r="G1031" s="3">
        <f t="shared" si="49"/>
        <v>-20</v>
      </c>
      <c r="H1031" s="3">
        <f t="shared" si="48"/>
        <v>-6.0403076839729941</v>
      </c>
      <c r="I1031" s="3">
        <f t="shared" si="50"/>
        <v>194.87300955814342</v>
      </c>
    </row>
    <row r="1032" spans="2:9">
      <c r="B1032" s="3">
        <v>1029</v>
      </c>
      <c r="C1032" s="3">
        <v>10</v>
      </c>
      <c r="D1032" s="3">
        <v>24</v>
      </c>
      <c r="E1032" s="3">
        <v>74</v>
      </c>
      <c r="F1032" s="3">
        <v>101</v>
      </c>
      <c r="G1032" s="3">
        <f t="shared" si="49"/>
        <v>-27</v>
      </c>
      <c r="H1032" s="3">
        <f t="shared" si="48"/>
        <v>-8.4548802972936254</v>
      </c>
      <c r="I1032" s="3">
        <f t="shared" si="50"/>
        <v>343.92146478770809</v>
      </c>
    </row>
    <row r="1033" spans="2:9">
      <c r="B1033" s="3">
        <v>1030</v>
      </c>
      <c r="C1033" s="3">
        <v>28</v>
      </c>
      <c r="D1033" s="3">
        <v>5</v>
      </c>
      <c r="E1033" s="3">
        <v>112</v>
      </c>
      <c r="F1033" s="3">
        <v>91</v>
      </c>
      <c r="G1033" s="3">
        <f t="shared" si="49"/>
        <v>21</v>
      </c>
      <c r="H1033" s="3">
        <f t="shared" si="48"/>
        <v>8.3296534759655518</v>
      </c>
      <c r="I1033" s="3">
        <f t="shared" si="50"/>
        <v>160.53768103911182</v>
      </c>
    </row>
    <row r="1034" spans="2:9">
      <c r="B1034" s="3">
        <v>1031</v>
      </c>
      <c r="C1034" s="3">
        <v>29</v>
      </c>
      <c r="D1034" s="3">
        <v>16</v>
      </c>
      <c r="E1034" s="3">
        <v>107</v>
      </c>
      <c r="F1034" s="3">
        <v>98</v>
      </c>
      <c r="G1034" s="3">
        <f t="shared" si="49"/>
        <v>9</v>
      </c>
      <c r="H1034" s="3">
        <f t="shared" si="48"/>
        <v>2.3876467045418943</v>
      </c>
      <c r="I1034" s="3">
        <f t="shared" si="50"/>
        <v>43.723216103955671</v>
      </c>
    </row>
    <row r="1035" spans="2:9">
      <c r="B1035" s="3">
        <v>1032</v>
      </c>
      <c r="C1035" s="3">
        <v>3</v>
      </c>
      <c r="D1035" s="3">
        <v>24</v>
      </c>
      <c r="E1035" s="3">
        <v>87</v>
      </c>
      <c r="F1035" s="3">
        <v>92</v>
      </c>
      <c r="G1035" s="3">
        <f t="shared" si="49"/>
        <v>-5</v>
      </c>
      <c r="H1035" s="3">
        <f t="shared" si="48"/>
        <v>-3.4013441089669314</v>
      </c>
      <c r="I1035" s="3">
        <f t="shared" si="50"/>
        <v>2.5557006579347346</v>
      </c>
    </row>
    <row r="1036" spans="2:9">
      <c r="B1036" s="3">
        <v>1033</v>
      </c>
      <c r="C1036" s="3">
        <v>2</v>
      </c>
      <c r="D1036" s="3">
        <v>6</v>
      </c>
      <c r="E1036" s="3">
        <v>82</v>
      </c>
      <c r="F1036" s="3">
        <v>108</v>
      </c>
      <c r="G1036" s="3">
        <f t="shared" si="49"/>
        <v>-26</v>
      </c>
      <c r="H1036" s="3">
        <f t="shared" si="48"/>
        <v>0.99703992534947439</v>
      </c>
      <c r="I1036" s="3">
        <f t="shared" si="50"/>
        <v>728.84016473091367</v>
      </c>
    </row>
    <row r="1037" spans="2:9">
      <c r="B1037" s="3">
        <v>1034</v>
      </c>
      <c r="C1037" s="3">
        <v>15</v>
      </c>
      <c r="D1037" s="3">
        <v>1</v>
      </c>
      <c r="E1037" s="3">
        <v>92</v>
      </c>
      <c r="F1037" s="3">
        <v>80</v>
      </c>
      <c r="G1037" s="3">
        <f t="shared" si="49"/>
        <v>12</v>
      </c>
      <c r="H1037" s="3">
        <f t="shared" si="48"/>
        <v>5.9185194588740142</v>
      </c>
      <c r="I1037" s="3">
        <f t="shared" si="50"/>
        <v>36.984405572094012</v>
      </c>
    </row>
    <row r="1038" spans="2:9">
      <c r="B1038" s="3">
        <v>1035</v>
      </c>
      <c r="C1038" s="3">
        <v>20</v>
      </c>
      <c r="D1038" s="3">
        <v>11</v>
      </c>
      <c r="E1038" s="3">
        <v>114</v>
      </c>
      <c r="F1038" s="3">
        <v>106</v>
      </c>
      <c r="G1038" s="3">
        <f t="shared" si="49"/>
        <v>8</v>
      </c>
      <c r="H1038" s="3">
        <f t="shared" si="48"/>
        <v>4.2015291925138953</v>
      </c>
      <c r="I1038" s="3">
        <f t="shared" si="50"/>
        <v>14.42838047532414</v>
      </c>
    </row>
    <row r="1039" spans="2:9">
      <c r="B1039" s="3">
        <v>1036</v>
      </c>
      <c r="C1039" s="3">
        <v>19</v>
      </c>
      <c r="D1039" s="3">
        <v>17</v>
      </c>
      <c r="E1039" s="3">
        <v>77</v>
      </c>
      <c r="F1039" s="3">
        <v>98</v>
      </c>
      <c r="G1039" s="3">
        <f t="shared" si="49"/>
        <v>-21</v>
      </c>
      <c r="H1039" s="3">
        <f t="shared" si="48"/>
        <v>-4.0991095518977891</v>
      </c>
      <c r="I1039" s="3">
        <f t="shared" si="50"/>
        <v>285.64009793875255</v>
      </c>
    </row>
    <row r="1040" spans="2:9">
      <c r="B1040" s="3">
        <v>1037</v>
      </c>
      <c r="C1040" s="3">
        <v>8</v>
      </c>
      <c r="D1040" s="3">
        <v>9</v>
      </c>
      <c r="E1040" s="3">
        <v>110</v>
      </c>
      <c r="F1040" s="3">
        <v>103</v>
      </c>
      <c r="G1040" s="3">
        <f t="shared" si="49"/>
        <v>7</v>
      </c>
      <c r="H1040" s="3">
        <f t="shared" si="48"/>
        <v>9.617828357919457</v>
      </c>
      <c r="I1040" s="3">
        <f t="shared" si="50"/>
        <v>6.853025311527281</v>
      </c>
    </row>
    <row r="1041" spans="2:9">
      <c r="B1041" s="3">
        <v>1038</v>
      </c>
      <c r="C1041" s="3">
        <v>22</v>
      </c>
      <c r="D1041" s="3">
        <v>12</v>
      </c>
      <c r="E1041" s="3">
        <v>94</v>
      </c>
      <c r="F1041" s="3">
        <v>96</v>
      </c>
      <c r="G1041" s="3">
        <f t="shared" si="49"/>
        <v>-2</v>
      </c>
      <c r="H1041" s="3">
        <f t="shared" si="48"/>
        <v>3.1448776968640471</v>
      </c>
      <c r="I1041" s="3">
        <f t="shared" si="50"/>
        <v>26.469766515689098</v>
      </c>
    </row>
    <row r="1042" spans="2:9">
      <c r="B1042" s="3">
        <v>1039</v>
      </c>
      <c r="C1042" s="3">
        <v>26</v>
      </c>
      <c r="D1042" s="3">
        <v>25</v>
      </c>
      <c r="E1042" s="3">
        <v>79</v>
      </c>
      <c r="F1042" s="3">
        <v>76</v>
      </c>
      <c r="G1042" s="3">
        <f t="shared" si="49"/>
        <v>3</v>
      </c>
      <c r="H1042" s="3">
        <f t="shared" si="48"/>
        <v>-0.22849405171764303</v>
      </c>
      <c r="I1042" s="3">
        <f t="shared" si="50"/>
        <v>10.423173841976203</v>
      </c>
    </row>
    <row r="1043" spans="2:9">
      <c r="B1043" s="3">
        <v>1040</v>
      </c>
      <c r="C1043" s="3">
        <v>13</v>
      </c>
      <c r="D1043" s="3">
        <v>23</v>
      </c>
      <c r="E1043" s="3">
        <v>91</v>
      </c>
      <c r="F1043" s="3">
        <v>79</v>
      </c>
      <c r="G1043" s="3">
        <f t="shared" si="49"/>
        <v>12</v>
      </c>
      <c r="H1043" s="3">
        <f t="shared" si="48"/>
        <v>7.6803479675376085</v>
      </c>
      <c r="I1043" s="3">
        <f t="shared" si="50"/>
        <v>18.65939368155647</v>
      </c>
    </row>
    <row r="1044" spans="2:9">
      <c r="B1044" s="3">
        <v>1041</v>
      </c>
      <c r="C1044" s="3">
        <v>18</v>
      </c>
      <c r="D1044" s="3">
        <v>21</v>
      </c>
      <c r="E1044" s="3">
        <v>102</v>
      </c>
      <c r="F1044" s="3">
        <v>92</v>
      </c>
      <c r="G1044" s="3">
        <f t="shared" si="49"/>
        <v>10</v>
      </c>
      <c r="H1044" s="3">
        <f t="shared" si="48"/>
        <v>5.8337790003181889</v>
      </c>
      <c r="I1044" s="3">
        <f t="shared" si="50"/>
        <v>17.357397418189709</v>
      </c>
    </row>
    <row r="1045" spans="2:9">
      <c r="B1045" s="3">
        <v>1042</v>
      </c>
      <c r="C1045" s="3">
        <v>5</v>
      </c>
      <c r="D1045" s="3">
        <v>3</v>
      </c>
      <c r="E1045" s="3">
        <v>85</v>
      </c>
      <c r="F1045" s="3">
        <v>93</v>
      </c>
      <c r="G1045" s="3">
        <f t="shared" si="49"/>
        <v>-8</v>
      </c>
      <c r="H1045" s="3">
        <f t="shared" si="48"/>
        <v>-0.92775973505172549</v>
      </c>
      <c r="I1045" s="3">
        <f t="shared" si="50"/>
        <v>50.016582365155642</v>
      </c>
    </row>
    <row r="1046" spans="2:9">
      <c r="B1046" s="3">
        <v>1043</v>
      </c>
      <c r="C1046" s="3">
        <v>14</v>
      </c>
      <c r="D1046" s="3">
        <v>9</v>
      </c>
      <c r="E1046" s="3">
        <v>105</v>
      </c>
      <c r="F1046" s="3">
        <v>99</v>
      </c>
      <c r="G1046" s="3">
        <f t="shared" si="49"/>
        <v>6</v>
      </c>
      <c r="H1046" s="3">
        <f t="shared" si="48"/>
        <v>1.4123190640741421</v>
      </c>
      <c r="I1046" s="3">
        <f t="shared" si="50"/>
        <v>21.046816369857559</v>
      </c>
    </row>
    <row r="1047" spans="2:9">
      <c r="B1047" s="3">
        <v>1044</v>
      </c>
      <c r="C1047" s="3">
        <v>4</v>
      </c>
      <c r="D1047" s="3">
        <v>7</v>
      </c>
      <c r="E1047" s="3">
        <v>84</v>
      </c>
      <c r="F1047" s="3">
        <v>100</v>
      </c>
      <c r="G1047" s="3">
        <f t="shared" si="49"/>
        <v>-16</v>
      </c>
      <c r="H1047" s="3">
        <f t="shared" si="48"/>
        <v>1.427711455420777E-2</v>
      </c>
      <c r="I1047" s="3">
        <f t="shared" si="50"/>
        <v>256.45707150173462</v>
      </c>
    </row>
    <row r="1048" spans="2:9">
      <c r="B1048" s="3">
        <v>1045</v>
      </c>
      <c r="C1048" s="3">
        <v>10</v>
      </c>
      <c r="D1048" s="3">
        <v>22</v>
      </c>
      <c r="E1048" s="3">
        <v>88</v>
      </c>
      <c r="F1048" s="3">
        <v>90</v>
      </c>
      <c r="G1048" s="3">
        <f t="shared" si="49"/>
        <v>-2</v>
      </c>
      <c r="H1048" s="3">
        <f t="shared" si="48"/>
        <v>-0.6574497392588432</v>
      </c>
      <c r="I1048" s="3">
        <f t="shared" si="50"/>
        <v>1.802441202616148</v>
      </c>
    </row>
    <row r="1049" spans="2:9">
      <c r="B1049" s="3">
        <v>1046</v>
      </c>
      <c r="C1049" s="3">
        <v>23</v>
      </c>
      <c r="D1049" s="3">
        <v>26</v>
      </c>
      <c r="E1049" s="3">
        <v>87</v>
      </c>
      <c r="F1049" s="3">
        <v>92</v>
      </c>
      <c r="G1049" s="3">
        <f t="shared" si="49"/>
        <v>-5</v>
      </c>
      <c r="H1049" s="3">
        <f t="shared" si="48"/>
        <v>3.6688909444291475</v>
      </c>
      <c r="I1049" s="3">
        <f t="shared" si="50"/>
        <v>75.149670206405673</v>
      </c>
    </row>
    <row r="1050" spans="2:9">
      <c r="B1050" s="3">
        <v>1047</v>
      </c>
      <c r="C1050" s="3">
        <v>12</v>
      </c>
      <c r="D1050" s="3">
        <v>28</v>
      </c>
      <c r="E1050" s="3">
        <v>92</v>
      </c>
      <c r="F1050" s="3">
        <v>105</v>
      </c>
      <c r="G1050" s="3">
        <f t="shared" si="49"/>
        <v>-13</v>
      </c>
      <c r="H1050" s="3">
        <f t="shared" si="48"/>
        <v>1.8280427060592184</v>
      </c>
      <c r="I1050" s="3">
        <f t="shared" si="50"/>
        <v>219.87085049271599</v>
      </c>
    </row>
    <row r="1051" spans="2:9">
      <c r="B1051" s="3">
        <v>1048</v>
      </c>
      <c r="C1051" s="3">
        <v>21</v>
      </c>
      <c r="D1051" s="3">
        <v>27</v>
      </c>
      <c r="E1051" s="3">
        <v>70</v>
      </c>
      <c r="F1051" s="3">
        <v>72</v>
      </c>
      <c r="G1051" s="3">
        <f t="shared" si="49"/>
        <v>-2</v>
      </c>
      <c r="H1051" s="3">
        <f t="shared" si="48"/>
        <v>4.9358461734338741</v>
      </c>
      <c r="I1051" s="3">
        <f t="shared" si="50"/>
        <v>48.105962141537312</v>
      </c>
    </row>
    <row r="1052" spans="2:9">
      <c r="B1052" s="3">
        <v>1049</v>
      </c>
      <c r="C1052" s="3">
        <v>1</v>
      </c>
      <c r="D1052" s="3">
        <v>24</v>
      </c>
      <c r="E1052" s="3">
        <v>91</v>
      </c>
      <c r="F1052" s="3">
        <v>92</v>
      </c>
      <c r="G1052" s="3">
        <f t="shared" si="49"/>
        <v>-1</v>
      </c>
      <c r="H1052" s="3">
        <f t="shared" si="48"/>
        <v>-8.5725845212112404</v>
      </c>
      <c r="I1052" s="3">
        <f t="shared" si="50"/>
        <v>57.344036330888073</v>
      </c>
    </row>
    <row r="1053" spans="2:9">
      <c r="B1053" s="3">
        <v>1050</v>
      </c>
      <c r="C1053" s="3">
        <v>11</v>
      </c>
      <c r="D1053" s="3">
        <v>15</v>
      </c>
      <c r="E1053" s="3">
        <v>100</v>
      </c>
      <c r="F1053" s="3">
        <v>81</v>
      </c>
      <c r="G1053" s="3">
        <f t="shared" si="49"/>
        <v>19</v>
      </c>
      <c r="H1053" s="3">
        <f t="shared" si="48"/>
        <v>5.3601895436300673</v>
      </c>
      <c r="I1053" s="3">
        <f t="shared" si="50"/>
        <v>186.04442928569856</v>
      </c>
    </row>
    <row r="1054" spans="2:9">
      <c r="B1054" s="3">
        <v>1051</v>
      </c>
      <c r="C1054" s="3">
        <v>29</v>
      </c>
      <c r="D1054" s="3">
        <v>6</v>
      </c>
      <c r="E1054" s="3">
        <v>103</v>
      </c>
      <c r="F1054" s="3">
        <v>110</v>
      </c>
      <c r="G1054" s="3">
        <f t="shared" si="49"/>
        <v>-7</v>
      </c>
      <c r="H1054" s="3">
        <f t="shared" si="48"/>
        <v>-2.8051136014840106</v>
      </c>
      <c r="I1054" s="3">
        <f t="shared" si="50"/>
        <v>17.597071896454448</v>
      </c>
    </row>
    <row r="1055" spans="2:9">
      <c r="B1055" s="3">
        <v>1052</v>
      </c>
      <c r="C1055" s="3">
        <v>20</v>
      </c>
      <c r="D1055" s="3">
        <v>19</v>
      </c>
      <c r="E1055" s="3">
        <v>97</v>
      </c>
      <c r="F1055" s="3">
        <v>90</v>
      </c>
      <c r="G1055" s="3">
        <f t="shared" si="49"/>
        <v>7</v>
      </c>
      <c r="H1055" s="3">
        <f t="shared" si="48"/>
        <v>8.5123424096562719</v>
      </c>
      <c r="I1055" s="3">
        <f t="shared" si="50"/>
        <v>2.2871795640449388</v>
      </c>
    </row>
    <row r="1056" spans="2:9">
      <c r="B1056" s="3">
        <v>1053</v>
      </c>
      <c r="C1056" s="3">
        <v>2</v>
      </c>
      <c r="D1056" s="3">
        <v>16</v>
      </c>
      <c r="E1056" s="3">
        <v>110</v>
      </c>
      <c r="F1056" s="3">
        <v>80</v>
      </c>
      <c r="G1056" s="3">
        <f t="shared" si="49"/>
        <v>30</v>
      </c>
      <c r="H1056" s="3">
        <f t="shared" si="48"/>
        <v>6.1898002313753793</v>
      </c>
      <c r="I1056" s="3">
        <f t="shared" si="50"/>
        <v>566.92561302181196</v>
      </c>
    </row>
    <row r="1057" spans="2:9">
      <c r="B1057" s="3">
        <v>1054</v>
      </c>
      <c r="C1057" s="3">
        <v>8</v>
      </c>
      <c r="D1057" s="3">
        <v>7</v>
      </c>
      <c r="E1057" s="3">
        <v>86</v>
      </c>
      <c r="F1057" s="3">
        <v>82</v>
      </c>
      <c r="G1057" s="3">
        <f t="shared" si="49"/>
        <v>4</v>
      </c>
      <c r="H1057" s="3">
        <f t="shared" si="48"/>
        <v>10.01317727952692</v>
      </c>
      <c r="I1057" s="3">
        <f t="shared" si="50"/>
        <v>36.158300995018763</v>
      </c>
    </row>
    <row r="1058" spans="2:9">
      <c r="B1058" s="3">
        <v>1055</v>
      </c>
      <c r="C1058" s="3">
        <v>17</v>
      </c>
      <c r="D1058" s="3">
        <v>18</v>
      </c>
      <c r="E1058" s="3">
        <v>86</v>
      </c>
      <c r="F1058" s="3">
        <v>85</v>
      </c>
      <c r="G1058" s="3">
        <f t="shared" si="49"/>
        <v>1</v>
      </c>
      <c r="H1058" s="3">
        <f t="shared" si="48"/>
        <v>3.2988388426974535</v>
      </c>
      <c r="I1058" s="3">
        <f t="shared" si="50"/>
        <v>5.2846600246945679</v>
      </c>
    </row>
    <row r="1059" spans="2:9">
      <c r="B1059" s="3">
        <v>1056</v>
      </c>
      <c r="C1059" s="3">
        <v>13</v>
      </c>
      <c r="D1059" s="3">
        <v>25</v>
      </c>
      <c r="E1059" s="3">
        <v>96</v>
      </c>
      <c r="F1059" s="3">
        <v>95</v>
      </c>
      <c r="G1059" s="3">
        <f t="shared" si="49"/>
        <v>1</v>
      </c>
      <c r="H1059" s="3">
        <f t="shared" si="48"/>
        <v>4.4123846230871369</v>
      </c>
      <c r="I1059" s="3">
        <f t="shared" si="50"/>
        <v>11.644368815881542</v>
      </c>
    </row>
    <row r="1060" spans="2:9">
      <c r="B1060" s="3">
        <v>1057</v>
      </c>
      <c r="C1060" s="3">
        <v>11</v>
      </c>
      <c r="D1060" s="3">
        <v>2</v>
      </c>
      <c r="E1060" s="3">
        <v>94</v>
      </c>
      <c r="F1060" s="3">
        <v>105</v>
      </c>
      <c r="G1060" s="3">
        <f t="shared" si="49"/>
        <v>-11</v>
      </c>
      <c r="H1060" s="3">
        <f t="shared" si="48"/>
        <v>1.2934250416947037</v>
      </c>
      <c r="I1060" s="3">
        <f t="shared" si="50"/>
        <v>151.12829925576642</v>
      </c>
    </row>
    <row r="1061" spans="2:9">
      <c r="B1061" s="3">
        <v>1058</v>
      </c>
      <c r="C1061" s="3">
        <v>29</v>
      </c>
      <c r="D1061" s="3">
        <v>13</v>
      </c>
      <c r="E1061" s="3">
        <v>93</v>
      </c>
      <c r="F1061" s="3">
        <v>113</v>
      </c>
      <c r="G1061" s="3">
        <f t="shared" si="49"/>
        <v>-20</v>
      </c>
      <c r="H1061" s="3">
        <f t="shared" si="48"/>
        <v>-5.7762380788487215</v>
      </c>
      <c r="I1061" s="3">
        <f t="shared" si="50"/>
        <v>202.31540318959313</v>
      </c>
    </row>
    <row r="1062" spans="2:9">
      <c r="B1062" s="3">
        <v>1059</v>
      </c>
      <c r="C1062" s="3">
        <v>5</v>
      </c>
      <c r="D1062" s="3">
        <v>22</v>
      </c>
      <c r="E1062" s="3">
        <v>101</v>
      </c>
      <c r="F1062" s="3">
        <v>96</v>
      </c>
      <c r="G1062" s="3">
        <f t="shared" si="49"/>
        <v>5</v>
      </c>
      <c r="H1062" s="3">
        <f t="shared" si="48"/>
        <v>0.11414659543513656</v>
      </c>
      <c r="I1062" s="3">
        <f t="shared" si="50"/>
        <v>23.871563490898065</v>
      </c>
    </row>
    <row r="1063" spans="2:9">
      <c r="B1063" s="3">
        <v>1060</v>
      </c>
      <c r="C1063" s="3">
        <v>15</v>
      </c>
      <c r="D1063" s="3">
        <v>8</v>
      </c>
      <c r="E1063" s="3">
        <v>87</v>
      </c>
      <c r="F1063" s="3">
        <v>90</v>
      </c>
      <c r="G1063" s="3">
        <f t="shared" si="49"/>
        <v>-3</v>
      </c>
      <c r="H1063" s="3">
        <f t="shared" si="48"/>
        <v>2.5539483630445003E-2</v>
      </c>
      <c r="I1063" s="3">
        <f t="shared" si="50"/>
        <v>9.1538891670067812</v>
      </c>
    </row>
    <row r="1064" spans="2:9">
      <c r="B1064" s="3">
        <v>1061</v>
      </c>
      <c r="C1064" s="3">
        <v>1</v>
      </c>
      <c r="D1064" s="3">
        <v>16</v>
      </c>
      <c r="E1064" s="3">
        <v>100</v>
      </c>
      <c r="F1064" s="3">
        <v>92</v>
      </c>
      <c r="G1064" s="3">
        <f t="shared" si="49"/>
        <v>8</v>
      </c>
      <c r="H1064" s="3">
        <f t="shared" si="48"/>
        <v>-0.44130361085300973</v>
      </c>
      <c r="I1064" s="3">
        <f t="shared" si="50"/>
        <v>71.255606650600072</v>
      </c>
    </row>
    <row r="1065" spans="2:9">
      <c r="B1065" s="3">
        <v>1062</v>
      </c>
      <c r="C1065" s="3">
        <v>19</v>
      </c>
      <c r="D1065" s="3">
        <v>3</v>
      </c>
      <c r="E1065" s="3">
        <v>91</v>
      </c>
      <c r="F1065" s="3">
        <v>85</v>
      </c>
      <c r="G1065" s="3">
        <f t="shared" si="49"/>
        <v>6</v>
      </c>
      <c r="H1065" s="3">
        <f t="shared" si="48"/>
        <v>-1.5575247454635932</v>
      </c>
      <c r="I1065" s="3">
        <f t="shared" si="50"/>
        <v>57.116180278294543</v>
      </c>
    </row>
    <row r="1066" spans="2:9">
      <c r="B1066" s="3">
        <v>1063</v>
      </c>
      <c r="C1066" s="3">
        <v>14</v>
      </c>
      <c r="D1066" s="3">
        <v>24</v>
      </c>
      <c r="E1066" s="3">
        <v>83</v>
      </c>
      <c r="F1066" s="3">
        <v>107</v>
      </c>
      <c r="G1066" s="3">
        <f t="shared" si="49"/>
        <v>-24</v>
      </c>
      <c r="H1066" s="3">
        <f t="shared" si="48"/>
        <v>-10.885113839812986</v>
      </c>
      <c r="I1066" s="3">
        <f t="shared" si="50"/>
        <v>172.0002389946649</v>
      </c>
    </row>
    <row r="1067" spans="2:9">
      <c r="B1067" s="3">
        <v>1064</v>
      </c>
      <c r="C1067" s="3">
        <v>10</v>
      </c>
      <c r="D1067" s="3">
        <v>26</v>
      </c>
      <c r="E1067" s="3">
        <v>100</v>
      </c>
      <c r="F1067" s="3">
        <v>98</v>
      </c>
      <c r="G1067" s="3">
        <f t="shared" si="49"/>
        <v>2</v>
      </c>
      <c r="H1067" s="3">
        <f t="shared" si="48"/>
        <v>-3.8466054955212301</v>
      </c>
      <c r="I1067" s="3">
        <f t="shared" si="50"/>
        <v>34.182795820259045</v>
      </c>
    </row>
    <row r="1068" spans="2:9">
      <c r="B1068" s="3">
        <v>1065</v>
      </c>
      <c r="C1068" s="3">
        <v>7</v>
      </c>
      <c r="D1068" s="3">
        <v>28</v>
      </c>
      <c r="E1068" s="3">
        <v>98</v>
      </c>
      <c r="F1068" s="3">
        <v>90</v>
      </c>
      <c r="G1068" s="3">
        <f t="shared" si="49"/>
        <v>8</v>
      </c>
      <c r="H1068" s="3">
        <f t="shared" si="48"/>
        <v>-3.2766109831175321</v>
      </c>
      <c r="I1068" s="3">
        <f t="shared" si="50"/>
        <v>127.16195526456696</v>
      </c>
    </row>
    <row r="1069" spans="2:9">
      <c r="B1069" s="3">
        <v>1066</v>
      </c>
      <c r="C1069" s="3">
        <v>9</v>
      </c>
      <c r="D1069" s="3">
        <v>23</v>
      </c>
      <c r="E1069" s="3">
        <v>107</v>
      </c>
      <c r="F1069" s="3">
        <v>91</v>
      </c>
      <c r="G1069" s="3">
        <f t="shared" si="49"/>
        <v>16</v>
      </c>
      <c r="H1069" s="3">
        <f t="shared" si="48"/>
        <v>-4.6496888093819031</v>
      </c>
      <c r="I1069" s="3">
        <f t="shared" si="50"/>
        <v>426.4096479243122</v>
      </c>
    </row>
    <row r="1070" spans="2:9">
      <c r="B1070" s="3">
        <v>1067</v>
      </c>
      <c r="C1070" s="3">
        <v>3</v>
      </c>
      <c r="D1070" s="3">
        <v>15</v>
      </c>
      <c r="E1070" s="3">
        <v>97</v>
      </c>
      <c r="F1070" s="3">
        <v>90</v>
      </c>
      <c r="G1070" s="3">
        <f t="shared" si="49"/>
        <v>7</v>
      </c>
      <c r="H1070" s="3">
        <f t="shared" si="48"/>
        <v>5.9610811905322718</v>
      </c>
      <c r="I1070" s="3">
        <f t="shared" si="50"/>
        <v>1.0793522926658417</v>
      </c>
    </row>
    <row r="1071" spans="2:9">
      <c r="B1071" s="3">
        <v>1068</v>
      </c>
      <c r="C1071" s="3">
        <v>27</v>
      </c>
      <c r="D1071" s="3">
        <v>4</v>
      </c>
      <c r="E1071" s="3">
        <v>117</v>
      </c>
      <c r="F1071" s="3">
        <v>104</v>
      </c>
      <c r="G1071" s="3">
        <f t="shared" si="49"/>
        <v>13</v>
      </c>
      <c r="H1071" s="3">
        <f t="shared" si="48"/>
        <v>11.167001866282085</v>
      </c>
      <c r="I1071" s="3">
        <f t="shared" si="50"/>
        <v>3.3598821582133591</v>
      </c>
    </row>
    <row r="1072" spans="2:9">
      <c r="B1072" s="3">
        <v>1069</v>
      </c>
      <c r="C1072" s="3">
        <v>8</v>
      </c>
      <c r="D1072" s="3">
        <v>24</v>
      </c>
      <c r="E1072" s="3">
        <v>86</v>
      </c>
      <c r="F1072" s="3">
        <v>107</v>
      </c>
      <c r="G1072" s="3">
        <f t="shared" si="49"/>
        <v>-21</v>
      </c>
      <c r="H1072" s="3">
        <f t="shared" si="48"/>
        <v>-2.6796045459676714</v>
      </c>
      <c r="I1072" s="3">
        <f t="shared" si="50"/>
        <v>335.63688959212845</v>
      </c>
    </row>
    <row r="1073" spans="2:9">
      <c r="B1073" s="3">
        <v>1070</v>
      </c>
      <c r="C1073" s="3">
        <v>18</v>
      </c>
      <c r="D1073" s="3">
        <v>13</v>
      </c>
      <c r="E1073" s="3">
        <v>94</v>
      </c>
      <c r="F1073" s="3">
        <v>92</v>
      </c>
      <c r="G1073" s="3">
        <f t="shared" si="49"/>
        <v>2</v>
      </c>
      <c r="H1073" s="3">
        <f t="shared" si="48"/>
        <v>-0.83702189968158525</v>
      </c>
      <c r="I1073" s="3">
        <f t="shared" si="50"/>
        <v>8.0486932592729108</v>
      </c>
    </row>
    <row r="1074" spans="2:9">
      <c r="B1074" s="3">
        <v>1071</v>
      </c>
      <c r="C1074" s="3">
        <v>21</v>
      </c>
      <c r="D1074" s="3">
        <v>22</v>
      </c>
      <c r="E1074" s="3">
        <v>89</v>
      </c>
      <c r="F1074" s="3">
        <v>83</v>
      </c>
      <c r="G1074" s="3">
        <f t="shared" si="49"/>
        <v>6</v>
      </c>
      <c r="H1074" s="3">
        <f t="shared" si="48"/>
        <v>4.5134136496483812</v>
      </c>
      <c r="I1074" s="3">
        <f t="shared" si="50"/>
        <v>2.2099389770517459</v>
      </c>
    </row>
    <row r="1075" spans="2:9">
      <c r="B1075" s="3">
        <v>1072</v>
      </c>
      <c r="C1075" s="3">
        <v>17</v>
      </c>
      <c r="D1075" s="3">
        <v>14</v>
      </c>
      <c r="E1075" s="3">
        <v>92</v>
      </c>
      <c r="F1075" s="3">
        <v>81</v>
      </c>
      <c r="G1075" s="3">
        <f t="shared" si="49"/>
        <v>11</v>
      </c>
      <c r="H1075" s="3">
        <f t="shared" si="48"/>
        <v>13.379534655861239</v>
      </c>
      <c r="I1075" s="3">
        <f t="shared" si="50"/>
        <v>5.6621851784446635</v>
      </c>
    </row>
    <row r="1076" spans="2:9">
      <c r="B1076" s="3">
        <v>1073</v>
      </c>
      <c r="C1076" s="3">
        <v>16</v>
      </c>
      <c r="D1076" s="3">
        <v>29</v>
      </c>
      <c r="E1076" s="3">
        <v>105</v>
      </c>
      <c r="F1076" s="3">
        <v>90</v>
      </c>
      <c r="G1076" s="3">
        <f t="shared" si="49"/>
        <v>15</v>
      </c>
      <c r="H1076" s="3">
        <f t="shared" si="48"/>
        <v>4.3207135326200827</v>
      </c>
      <c r="I1076" s="3">
        <f t="shared" si="50"/>
        <v>114.04715945236383</v>
      </c>
    </row>
    <row r="1077" spans="2:9">
      <c r="B1077" s="3">
        <v>1074</v>
      </c>
      <c r="C1077" s="3">
        <v>25</v>
      </c>
      <c r="D1077" s="3">
        <v>26</v>
      </c>
      <c r="E1077" s="3">
        <v>90</v>
      </c>
      <c r="F1077" s="3">
        <v>88</v>
      </c>
      <c r="G1077" s="3">
        <f t="shared" si="49"/>
        <v>2</v>
      </c>
      <c r="H1077" s="3">
        <f t="shared" si="48"/>
        <v>6.9368542888796192</v>
      </c>
      <c r="I1077" s="3">
        <f t="shared" si="50"/>
        <v>24.372530269629092</v>
      </c>
    </row>
    <row r="1078" spans="2:9">
      <c r="B1078" s="3">
        <v>1075</v>
      </c>
      <c r="C1078" s="3">
        <v>28</v>
      </c>
      <c r="D1078" s="3">
        <v>12</v>
      </c>
      <c r="E1078" s="3">
        <v>99</v>
      </c>
      <c r="F1078" s="3">
        <v>87</v>
      </c>
      <c r="G1078" s="3">
        <f t="shared" si="49"/>
        <v>12</v>
      </c>
      <c r="H1078" s="3">
        <f t="shared" si="48"/>
        <v>4.880317531102758</v>
      </c>
      <c r="I1078" s="3">
        <f t="shared" si="50"/>
        <v>50.689878457922724</v>
      </c>
    </row>
    <row r="1079" spans="2:9">
      <c r="B1079" s="3">
        <v>1076</v>
      </c>
      <c r="C1079" s="3">
        <v>20</v>
      </c>
      <c r="D1079" s="3">
        <v>5</v>
      </c>
      <c r="E1079" s="3">
        <v>105</v>
      </c>
      <c r="F1079" s="3">
        <v>101</v>
      </c>
      <c r="G1079" s="3">
        <f t="shared" si="49"/>
        <v>4</v>
      </c>
      <c r="H1079" s="3">
        <f t="shared" si="48"/>
        <v>7.8825773992444041</v>
      </c>
      <c r="I1079" s="3">
        <f t="shared" si="50"/>
        <v>15.074407261123442</v>
      </c>
    </row>
    <row r="1080" spans="2:9">
      <c r="B1080" s="3">
        <v>1077</v>
      </c>
      <c r="C1080" s="3">
        <v>1</v>
      </c>
      <c r="D1080" s="3">
        <v>11</v>
      </c>
      <c r="E1080" s="3">
        <v>95</v>
      </c>
      <c r="F1080" s="3">
        <v>94</v>
      </c>
      <c r="G1080" s="3">
        <f t="shared" si="49"/>
        <v>1</v>
      </c>
      <c r="H1080" s="3">
        <f t="shared" si="48"/>
        <v>-1.2161686467611159</v>
      </c>
      <c r="I1080" s="3">
        <f t="shared" si="50"/>
        <v>4.911403470886996</v>
      </c>
    </row>
    <row r="1081" spans="2:9">
      <c r="B1081" s="3">
        <v>1078</v>
      </c>
      <c r="C1081" s="3">
        <v>6</v>
      </c>
      <c r="D1081" s="3">
        <v>12</v>
      </c>
      <c r="E1081" s="3">
        <v>115</v>
      </c>
      <c r="F1081" s="3">
        <v>90</v>
      </c>
      <c r="G1081" s="3">
        <f t="shared" si="49"/>
        <v>25</v>
      </c>
      <c r="H1081" s="3">
        <f t="shared" si="48"/>
        <v>8.0037876505665029</v>
      </c>
      <c r="I1081" s="3">
        <f t="shared" si="50"/>
        <v>288.87123422703576</v>
      </c>
    </row>
    <row r="1082" spans="2:9">
      <c r="B1082" s="3">
        <v>1079</v>
      </c>
      <c r="C1082" s="3">
        <v>10</v>
      </c>
      <c r="D1082" s="3">
        <v>25</v>
      </c>
      <c r="E1082" s="3">
        <v>78</v>
      </c>
      <c r="F1082" s="3">
        <v>102</v>
      </c>
      <c r="G1082" s="3">
        <f t="shared" si="49"/>
        <v>-24</v>
      </c>
      <c r="H1082" s="3">
        <f t="shared" si="48"/>
        <v>-7.4292796658198608</v>
      </c>
      <c r="I1082" s="3">
        <f t="shared" si="50"/>
        <v>274.58877239361107</v>
      </c>
    </row>
    <row r="1083" spans="2:9">
      <c r="B1083" s="3">
        <v>1080</v>
      </c>
      <c r="C1083" s="3">
        <v>7</v>
      </c>
      <c r="D1083" s="3">
        <v>17</v>
      </c>
      <c r="E1083" s="3">
        <v>88</v>
      </c>
      <c r="F1083" s="3">
        <v>87</v>
      </c>
      <c r="G1083" s="3">
        <f t="shared" si="49"/>
        <v>1</v>
      </c>
      <c r="H1083" s="3">
        <f t="shared" si="48"/>
        <v>-5.1246622857998787</v>
      </c>
      <c r="I1083" s="3">
        <f t="shared" si="50"/>
        <v>37.511488115099397</v>
      </c>
    </row>
    <row r="1084" spans="2:9">
      <c r="B1084" s="3">
        <v>1081</v>
      </c>
      <c r="C1084" s="3">
        <v>23</v>
      </c>
      <c r="D1084" s="3">
        <v>19</v>
      </c>
      <c r="E1084" s="3">
        <v>88</v>
      </c>
      <c r="F1084" s="3">
        <v>80</v>
      </c>
      <c r="G1084" s="3">
        <f t="shared" si="49"/>
        <v>8</v>
      </c>
      <c r="H1084" s="3">
        <f t="shared" si="48"/>
        <v>10.727845234249255</v>
      </c>
      <c r="I1084" s="3">
        <f t="shared" si="50"/>
        <v>7.4411396220163724</v>
      </c>
    </row>
    <row r="1085" spans="2:9">
      <c r="B1085" s="3">
        <v>1082</v>
      </c>
      <c r="C1085" s="3">
        <v>11</v>
      </c>
      <c r="D1085" s="3">
        <v>22</v>
      </c>
      <c r="E1085" s="3">
        <v>97</v>
      </c>
      <c r="F1085" s="3">
        <v>87</v>
      </c>
      <c r="G1085" s="3">
        <f t="shared" si="49"/>
        <v>10</v>
      </c>
      <c r="H1085" s="3">
        <f t="shared" si="48"/>
        <v>3.7951948021656454</v>
      </c>
      <c r="I1085" s="3">
        <f t="shared" si="50"/>
        <v>38.499607543072223</v>
      </c>
    </row>
    <row r="1086" spans="2:9">
      <c r="B1086" s="3">
        <v>1083</v>
      </c>
      <c r="C1086" s="3">
        <v>21</v>
      </c>
      <c r="D1086" s="3">
        <v>8</v>
      </c>
      <c r="E1086" s="3">
        <v>88</v>
      </c>
      <c r="F1086" s="3">
        <v>92</v>
      </c>
      <c r="G1086" s="3">
        <f t="shared" si="49"/>
        <v>-4</v>
      </c>
      <c r="H1086" s="3">
        <f t="shared" si="48"/>
        <v>2.7497677561622593</v>
      </c>
      <c r="I1086" s="3">
        <f t="shared" si="50"/>
        <v>45.5593647621277</v>
      </c>
    </row>
    <row r="1087" spans="2:9">
      <c r="B1087" s="3">
        <v>1084</v>
      </c>
      <c r="C1087" s="3">
        <v>18</v>
      </c>
      <c r="D1087" s="3">
        <v>20</v>
      </c>
      <c r="E1087" s="3">
        <v>110</v>
      </c>
      <c r="F1087" s="3">
        <v>85</v>
      </c>
      <c r="G1087" s="3">
        <f t="shared" si="49"/>
        <v>25</v>
      </c>
      <c r="H1087" s="3">
        <f t="shared" si="48"/>
        <v>5.7046487738680183</v>
      </c>
      <c r="I1087" s="3">
        <f t="shared" si="50"/>
        <v>372.31057893979295</v>
      </c>
    </row>
    <row r="1088" spans="2:9">
      <c r="B1088" s="3">
        <v>1085</v>
      </c>
      <c r="C1088" s="3">
        <v>3</v>
      </c>
      <c r="D1088" s="3">
        <v>29</v>
      </c>
      <c r="E1088" s="3">
        <v>97</v>
      </c>
      <c r="F1088" s="3">
        <v>91</v>
      </c>
      <c r="G1088" s="3">
        <f t="shared" si="49"/>
        <v>6</v>
      </c>
      <c r="H1088" s="3">
        <f t="shared" si="48"/>
        <v>5.6964702154303941</v>
      </c>
      <c r="I1088" s="3">
        <f t="shared" si="50"/>
        <v>9.2130330120871365E-2</v>
      </c>
    </row>
    <row r="1089" spans="2:9">
      <c r="B1089" s="3">
        <v>1086</v>
      </c>
      <c r="C1089" s="3">
        <v>2</v>
      </c>
      <c r="D1089" s="3">
        <v>13</v>
      </c>
      <c r="E1089" s="3">
        <v>99</v>
      </c>
      <c r="F1089" s="3">
        <v>81</v>
      </c>
      <c r="G1089" s="3">
        <f t="shared" si="49"/>
        <v>18</v>
      </c>
      <c r="H1089" s="3">
        <f t="shared" si="48"/>
        <v>-1.9740845520152366</v>
      </c>
      <c r="I1089" s="3">
        <f t="shared" si="50"/>
        <v>398.96405369105366</v>
      </c>
    </row>
    <row r="1090" spans="2:9">
      <c r="B1090" s="3">
        <v>1087</v>
      </c>
      <c r="C1090" s="3">
        <v>15</v>
      </c>
      <c r="D1090" s="3">
        <v>16</v>
      </c>
      <c r="E1090" s="3">
        <v>102</v>
      </c>
      <c r="F1090" s="3">
        <v>97</v>
      </c>
      <c r="G1090" s="3">
        <f t="shared" si="49"/>
        <v>5</v>
      </c>
      <c r="H1090" s="3">
        <f t="shared" si="48"/>
        <v>2.1230357294400166</v>
      </c>
      <c r="I1090" s="3">
        <f t="shared" si="50"/>
        <v>8.2769234140787376</v>
      </c>
    </row>
    <row r="1091" spans="2:9">
      <c r="B1091" s="3">
        <v>1088</v>
      </c>
      <c r="C1091" s="3">
        <v>14</v>
      </c>
      <c r="D1091" s="3">
        <v>10</v>
      </c>
      <c r="E1091" s="3">
        <v>99</v>
      </c>
      <c r="F1091" s="3">
        <v>81</v>
      </c>
      <c r="G1091" s="3">
        <f t="shared" si="49"/>
        <v>18</v>
      </c>
      <c r="H1091" s="3">
        <f t="shared" si="48"/>
        <v>0.92394657606162811</v>
      </c>
      <c r="I1091" s="3">
        <f t="shared" si="50"/>
        <v>291.59160053719739</v>
      </c>
    </row>
    <row r="1092" spans="2:9">
      <c r="B1092" s="3">
        <v>1089</v>
      </c>
      <c r="C1092" s="3">
        <v>4</v>
      </c>
      <c r="D1092" s="3">
        <v>27</v>
      </c>
      <c r="E1092" s="3">
        <v>96</v>
      </c>
      <c r="F1092" s="3">
        <v>98</v>
      </c>
      <c r="G1092" s="3">
        <f t="shared" si="49"/>
        <v>-2</v>
      </c>
      <c r="H1092" s="3">
        <f t="shared" ref="H1092:H1155" si="51">home_edge+VLOOKUP(C1092,lookup,3)-VLOOKUP(D1092,lookup,3)</f>
        <v>-4.458641629120109</v>
      </c>
      <c r="I1092" s="3">
        <f t="shared" si="50"/>
        <v>6.0449186604423835</v>
      </c>
    </row>
    <row r="1093" spans="2:9">
      <c r="B1093" s="3">
        <v>1090</v>
      </c>
      <c r="C1093" s="3">
        <v>28</v>
      </c>
      <c r="D1093" s="3">
        <v>24</v>
      </c>
      <c r="E1093" s="3">
        <v>109</v>
      </c>
      <c r="F1093" s="3">
        <v>117</v>
      </c>
      <c r="G1093" s="3">
        <f t="shared" ref="G1093:G1156" si="52">E1093-F1093</f>
        <v>-8</v>
      </c>
      <c r="H1093" s="3">
        <f t="shared" si="51"/>
        <v>-2.7078106052150819</v>
      </c>
      <c r="I1093" s="3">
        <f t="shared" ref="I1093:I1156" si="53">(G1093-H1093)^2</f>
        <v>28.007268590273959</v>
      </c>
    </row>
    <row r="1094" spans="2:9">
      <c r="B1094" s="3">
        <v>1091</v>
      </c>
      <c r="C1094" s="3">
        <v>26</v>
      </c>
      <c r="D1094" s="3">
        <v>19</v>
      </c>
      <c r="E1094" s="3">
        <v>83</v>
      </c>
      <c r="F1094" s="3">
        <v>86</v>
      </c>
      <c r="G1094" s="3">
        <f t="shared" si="52"/>
        <v>-3</v>
      </c>
      <c r="H1094" s="3">
        <f t="shared" si="51"/>
        <v>10.413134408401095</v>
      </c>
      <c r="I1094" s="3">
        <f t="shared" si="53"/>
        <v>179.91217465783342</v>
      </c>
    </row>
    <row r="1095" spans="2:9">
      <c r="B1095" s="3">
        <v>1092</v>
      </c>
      <c r="C1095" s="3">
        <v>9</v>
      </c>
      <c r="D1095" s="3">
        <v>7</v>
      </c>
      <c r="E1095" s="3">
        <v>108</v>
      </c>
      <c r="F1095" s="3">
        <v>104</v>
      </c>
      <c r="G1095" s="3">
        <f t="shared" si="52"/>
        <v>4</v>
      </c>
      <c r="H1095" s="3">
        <f t="shared" si="51"/>
        <v>3.749529040188452</v>
      </c>
      <c r="I1095" s="3">
        <f t="shared" si="53"/>
        <v>6.2735701708918082E-2</v>
      </c>
    </row>
    <row r="1096" spans="2:9">
      <c r="B1096" s="3">
        <v>1093</v>
      </c>
      <c r="C1096" s="3">
        <v>5</v>
      </c>
      <c r="D1096" s="3">
        <v>4</v>
      </c>
      <c r="E1096" s="3">
        <v>120</v>
      </c>
      <c r="F1096" s="3">
        <v>101</v>
      </c>
      <c r="G1096" s="3">
        <f t="shared" si="52"/>
        <v>19</v>
      </c>
      <c r="H1096" s="3">
        <f t="shared" si="51"/>
        <v>8.3494008669217266</v>
      </c>
      <c r="I1096" s="3">
        <f t="shared" si="53"/>
        <v>113.43526189352767</v>
      </c>
    </row>
    <row r="1097" spans="2:9">
      <c r="B1097" s="3">
        <v>1094</v>
      </c>
      <c r="C1097" s="3">
        <v>29</v>
      </c>
      <c r="D1097" s="3">
        <v>14</v>
      </c>
      <c r="E1097" s="3">
        <v>88</v>
      </c>
      <c r="F1097" s="3">
        <v>85</v>
      </c>
      <c r="G1097" s="3">
        <f t="shared" si="52"/>
        <v>3</v>
      </c>
      <c r="H1097" s="3">
        <f t="shared" si="51"/>
        <v>8.4956597525776374</v>
      </c>
      <c r="I1097" s="3">
        <f t="shared" si="53"/>
        <v>30.2022761161017</v>
      </c>
    </row>
    <row r="1098" spans="2:9">
      <c r="B1098" s="3">
        <v>1095</v>
      </c>
      <c r="C1098" s="3">
        <v>1</v>
      </c>
      <c r="D1098" s="3">
        <v>3</v>
      </c>
      <c r="E1098" s="3">
        <v>86</v>
      </c>
      <c r="F1098" s="3">
        <v>93</v>
      </c>
      <c r="G1098" s="3">
        <f t="shared" si="52"/>
        <v>-7</v>
      </c>
      <c r="H1098" s="3">
        <f t="shared" si="51"/>
        <v>-1.8170602936633211</v>
      </c>
      <c r="I1098" s="3">
        <f t="shared" si="53"/>
        <v>26.862863999521341</v>
      </c>
    </row>
    <row r="1099" spans="2:9">
      <c r="B1099" s="3">
        <v>1096</v>
      </c>
      <c r="C1099" s="3">
        <v>25</v>
      </c>
      <c r="D1099" s="3">
        <v>6</v>
      </c>
      <c r="E1099" s="3">
        <v>89</v>
      </c>
      <c r="F1099" s="3">
        <v>87</v>
      </c>
      <c r="G1099" s="3">
        <f t="shared" si="52"/>
        <v>2</v>
      </c>
      <c r="H1099" s="3">
        <f t="shared" si="51"/>
        <v>5.2671000914395503</v>
      </c>
      <c r="I1099" s="3">
        <f t="shared" si="53"/>
        <v>10.673943007484318</v>
      </c>
    </row>
    <row r="1100" spans="2:9">
      <c r="B1100" s="3">
        <v>1097</v>
      </c>
      <c r="C1100" s="3">
        <v>17</v>
      </c>
      <c r="D1100" s="3">
        <v>22</v>
      </c>
      <c r="E1100" s="3">
        <v>108</v>
      </c>
      <c r="F1100" s="3">
        <v>104</v>
      </c>
      <c r="G1100" s="3">
        <f t="shared" si="52"/>
        <v>4</v>
      </c>
      <c r="H1100" s="3">
        <f t="shared" si="51"/>
        <v>6.9376712555020461</v>
      </c>
      <c r="I1100" s="3">
        <f t="shared" si="53"/>
        <v>8.6299124054029672</v>
      </c>
    </row>
    <row r="1101" spans="2:9">
      <c r="B1101" s="3">
        <v>1098</v>
      </c>
      <c r="C1101" s="3">
        <v>23</v>
      </c>
      <c r="D1101" s="3">
        <v>9</v>
      </c>
      <c r="E1101" s="3">
        <v>113</v>
      </c>
      <c r="F1101" s="3">
        <v>86</v>
      </c>
      <c r="G1101" s="3">
        <f t="shared" si="52"/>
        <v>27</v>
      </c>
      <c r="H1101" s="3">
        <f t="shared" si="51"/>
        <v>11.358049046543879</v>
      </c>
      <c r="I1101" s="3">
        <f t="shared" si="53"/>
        <v>244.67062963032686</v>
      </c>
    </row>
    <row r="1102" spans="2:9">
      <c r="B1102" s="3">
        <v>1099</v>
      </c>
      <c r="C1102" s="3">
        <v>21</v>
      </c>
      <c r="D1102" s="3">
        <v>16</v>
      </c>
      <c r="E1102" s="3">
        <v>89</v>
      </c>
      <c r="F1102" s="3">
        <v>87</v>
      </c>
      <c r="G1102" s="3">
        <f t="shared" si="52"/>
        <v>2</v>
      </c>
      <c r="H1102" s="3">
        <f t="shared" si="51"/>
        <v>4.8472640019718307</v>
      </c>
      <c r="I1102" s="3">
        <f t="shared" si="53"/>
        <v>8.1069122969246461</v>
      </c>
    </row>
    <row r="1103" spans="2:9">
      <c r="B1103" s="3">
        <v>1100</v>
      </c>
      <c r="C1103" s="3">
        <v>27</v>
      </c>
      <c r="D1103" s="3">
        <v>11</v>
      </c>
      <c r="E1103" s="3">
        <v>94</v>
      </c>
      <c r="F1103" s="3">
        <v>84</v>
      </c>
      <c r="G1103" s="3">
        <f t="shared" si="52"/>
        <v>10</v>
      </c>
      <c r="H1103" s="3">
        <f t="shared" si="51"/>
        <v>2.4907329112108392</v>
      </c>
      <c r="I1103" s="3">
        <f t="shared" si="53"/>
        <v>56.389092210772034</v>
      </c>
    </row>
    <row r="1104" spans="2:9">
      <c r="B1104" s="3">
        <v>1101</v>
      </c>
      <c r="C1104" s="3">
        <v>15</v>
      </c>
      <c r="D1104" s="3">
        <v>13</v>
      </c>
      <c r="E1104" s="3">
        <v>88</v>
      </c>
      <c r="F1104" s="3">
        <v>96</v>
      </c>
      <c r="G1104" s="3">
        <f t="shared" si="52"/>
        <v>-8</v>
      </c>
      <c r="H1104" s="3">
        <f t="shared" si="51"/>
        <v>-6.0408490539506001</v>
      </c>
      <c r="I1104" s="3">
        <f t="shared" si="53"/>
        <v>3.8382724294062585</v>
      </c>
    </row>
    <row r="1105" spans="2:9">
      <c r="B1105" s="3">
        <v>1102</v>
      </c>
      <c r="C1105" s="3">
        <v>18</v>
      </c>
      <c r="D1105" s="3">
        <v>2</v>
      </c>
      <c r="E1105" s="3">
        <v>90</v>
      </c>
      <c r="F1105" s="3">
        <v>102</v>
      </c>
      <c r="G1105" s="3">
        <f t="shared" si="52"/>
        <v>-12</v>
      </c>
      <c r="H1105" s="3">
        <f t="shared" si="51"/>
        <v>4.4912427709146403</v>
      </c>
      <c r="I1105" s="3">
        <f t="shared" si="53"/>
        <v>271.96108812924433</v>
      </c>
    </row>
    <row r="1106" spans="2:9">
      <c r="B1106" s="3">
        <v>1103</v>
      </c>
      <c r="C1106" s="3">
        <v>24</v>
      </c>
      <c r="D1106" s="3">
        <v>19</v>
      </c>
      <c r="E1106" s="3">
        <v>116</v>
      </c>
      <c r="F1106" s="3">
        <v>82</v>
      </c>
      <c r="G1106" s="3">
        <f t="shared" si="52"/>
        <v>34</v>
      </c>
      <c r="H1106" s="3">
        <f t="shared" si="51"/>
        <v>15.021409210173491</v>
      </c>
      <c r="I1106" s="3">
        <f t="shared" si="53"/>
        <v>360.18690836768758</v>
      </c>
    </row>
    <row r="1107" spans="2:9">
      <c r="B1107" s="3">
        <v>1104</v>
      </c>
      <c r="C1107" s="3">
        <v>12</v>
      </c>
      <c r="D1107" s="3">
        <v>7</v>
      </c>
      <c r="E1107" s="3">
        <v>97</v>
      </c>
      <c r="F1107" s="3">
        <v>75</v>
      </c>
      <c r="G1107" s="3">
        <f t="shared" si="52"/>
        <v>22</v>
      </c>
      <c r="H1107" s="3">
        <f t="shared" si="51"/>
        <v>8.4588338077577383</v>
      </c>
      <c r="I1107" s="3">
        <f t="shared" si="53"/>
        <v>183.3631818459248</v>
      </c>
    </row>
    <row r="1108" spans="2:9">
      <c r="B1108" s="3">
        <v>1105</v>
      </c>
      <c r="C1108" s="3">
        <v>8</v>
      </c>
      <c r="D1108" s="3">
        <v>1</v>
      </c>
      <c r="E1108" s="3">
        <v>105</v>
      </c>
      <c r="F1108" s="3">
        <v>99</v>
      </c>
      <c r="G1108" s="3">
        <f t="shared" si="52"/>
        <v>6</v>
      </c>
      <c r="H1108" s="3">
        <f t="shared" si="51"/>
        <v>9.2471600938245579</v>
      </c>
      <c r="I1108" s="3">
        <f t="shared" si="53"/>
        <v>10.544048674926712</v>
      </c>
    </row>
    <row r="1109" spans="2:9">
      <c r="B1109" s="3">
        <v>1106</v>
      </c>
      <c r="C1109" s="3">
        <v>20</v>
      </c>
      <c r="D1109" s="3">
        <v>10</v>
      </c>
      <c r="E1109" s="3">
        <v>83</v>
      </c>
      <c r="F1109" s="3">
        <v>74</v>
      </c>
      <c r="G1109" s="3">
        <f t="shared" si="52"/>
        <v>9</v>
      </c>
      <c r="H1109" s="3">
        <f t="shared" si="51"/>
        <v>8.654173733938384</v>
      </c>
      <c r="I1109" s="3">
        <f t="shared" si="53"/>
        <v>0.11959580629811964</v>
      </c>
    </row>
    <row r="1110" spans="2:9">
      <c r="B1110" s="3">
        <v>1107</v>
      </c>
      <c r="C1110" s="3">
        <v>11</v>
      </c>
      <c r="D1110" s="3">
        <v>5</v>
      </c>
      <c r="E1110" s="3">
        <v>99</v>
      </c>
      <c r="F1110" s="3">
        <v>111</v>
      </c>
      <c r="G1110" s="3">
        <f t="shared" si="52"/>
        <v>-12</v>
      </c>
      <c r="H1110" s="3">
        <f t="shared" si="51"/>
        <v>7.0352283253114969</v>
      </c>
      <c r="I1110" s="3">
        <f t="shared" si="53"/>
        <v>362.33991739674116</v>
      </c>
    </row>
    <row r="1111" spans="2:9">
      <c r="B1111" s="3">
        <v>1108</v>
      </c>
      <c r="C1111" s="3">
        <v>4</v>
      </c>
      <c r="D1111" s="3">
        <v>2</v>
      </c>
      <c r="E1111" s="3">
        <v>105</v>
      </c>
      <c r="F1111" s="3">
        <v>100</v>
      </c>
      <c r="G1111" s="3">
        <f t="shared" si="52"/>
        <v>5</v>
      </c>
      <c r="H1111" s="3">
        <f t="shared" si="51"/>
        <v>-7.3828439133765436</v>
      </c>
      <c r="I1111" s="3">
        <f t="shared" si="53"/>
        <v>153.33482338304651</v>
      </c>
    </row>
    <row r="1112" spans="2:9">
      <c r="B1112" s="3">
        <v>1109</v>
      </c>
      <c r="C1112" s="3">
        <v>25</v>
      </c>
      <c r="D1112" s="3">
        <v>23</v>
      </c>
      <c r="E1112" s="3">
        <v>99</v>
      </c>
      <c r="F1112" s="3">
        <v>87</v>
      </c>
      <c r="G1112" s="3">
        <f t="shared" si="52"/>
        <v>12</v>
      </c>
      <c r="H1112" s="3">
        <f t="shared" si="51"/>
        <v>6.6221434630314597</v>
      </c>
      <c r="I1112" s="3">
        <f t="shared" si="53"/>
        <v>28.921340932215262</v>
      </c>
    </row>
    <row r="1113" spans="2:9">
      <c r="B1113" s="3">
        <v>1110</v>
      </c>
      <c r="C1113" s="3">
        <v>28</v>
      </c>
      <c r="D1113" s="3">
        <v>6</v>
      </c>
      <c r="E1113" s="3">
        <v>96</v>
      </c>
      <c r="F1113" s="3">
        <v>105</v>
      </c>
      <c r="G1113" s="3">
        <f t="shared" si="52"/>
        <v>-9</v>
      </c>
      <c r="H1113" s="3">
        <f t="shared" si="51"/>
        <v>0.2307099991172441</v>
      </c>
      <c r="I1113" s="3">
        <f t="shared" si="53"/>
        <v>85.206007087803087</v>
      </c>
    </row>
    <row r="1114" spans="2:9">
      <c r="B1114" s="3">
        <v>1111</v>
      </c>
      <c r="C1114" s="3">
        <v>26</v>
      </c>
      <c r="D1114" s="3">
        <v>12</v>
      </c>
      <c r="E1114" s="3">
        <v>102</v>
      </c>
      <c r="F1114" s="3">
        <v>100</v>
      </c>
      <c r="G1114" s="3">
        <f t="shared" si="52"/>
        <v>2</v>
      </c>
      <c r="H1114" s="3">
        <f t="shared" si="51"/>
        <v>6.334033453126434</v>
      </c>
      <c r="I1114" s="3">
        <f t="shared" si="53"/>
        <v>18.783845972819041</v>
      </c>
    </row>
    <row r="1115" spans="2:9">
      <c r="B1115" s="3">
        <v>1112</v>
      </c>
      <c r="C1115" s="3">
        <v>9</v>
      </c>
      <c r="D1115" s="3">
        <v>17</v>
      </c>
      <c r="E1115" s="3">
        <v>93</v>
      </c>
      <c r="F1115" s="3">
        <v>100</v>
      </c>
      <c r="G1115" s="3">
        <f t="shared" si="52"/>
        <v>-7</v>
      </c>
      <c r="H1115" s="3">
        <f t="shared" si="51"/>
        <v>-4.7293133641924152</v>
      </c>
      <c r="I1115" s="3">
        <f t="shared" si="53"/>
        <v>5.1560177980351671</v>
      </c>
    </row>
    <row r="1116" spans="2:9">
      <c r="B1116" s="3">
        <v>1113</v>
      </c>
      <c r="C1116" s="3">
        <v>27</v>
      </c>
      <c r="D1116" s="3">
        <v>3</v>
      </c>
      <c r="E1116" s="3">
        <v>84</v>
      </c>
      <c r="F1116" s="3">
        <v>80</v>
      </c>
      <c r="G1116" s="3">
        <f t="shared" si="52"/>
        <v>4</v>
      </c>
      <c r="H1116" s="3">
        <f t="shared" si="51"/>
        <v>1.889841264308634</v>
      </c>
      <c r="I1116" s="3">
        <f t="shared" si="53"/>
        <v>4.4527698898145838</v>
      </c>
    </row>
    <row r="1117" spans="2:9">
      <c r="B1117" s="3">
        <v>1114</v>
      </c>
      <c r="C1117" s="3">
        <v>15</v>
      </c>
      <c r="D1117" s="3">
        <v>10</v>
      </c>
      <c r="E1117" s="3">
        <v>120</v>
      </c>
      <c r="F1117" s="3">
        <v>117</v>
      </c>
      <c r="G1117" s="3">
        <f t="shared" si="52"/>
        <v>3</v>
      </c>
      <c r="H1117" s="3">
        <f t="shared" si="51"/>
        <v>5.8008152349563993</v>
      </c>
      <c r="I1117" s="3">
        <f t="shared" si="53"/>
        <v>7.8445659803638703</v>
      </c>
    </row>
    <row r="1118" spans="2:9">
      <c r="B1118" s="3">
        <v>1115</v>
      </c>
      <c r="C1118" s="3">
        <v>18</v>
      </c>
      <c r="D1118" s="3">
        <v>29</v>
      </c>
      <c r="E1118" s="3">
        <v>101</v>
      </c>
      <c r="F1118" s="3">
        <v>88</v>
      </c>
      <c r="G1118" s="3">
        <f t="shared" si="52"/>
        <v>13</v>
      </c>
      <c r="H1118" s="3">
        <f t="shared" si="51"/>
        <v>8.2933962977481244</v>
      </c>
      <c r="I1118" s="3">
        <f t="shared" si="53"/>
        <v>22.152118410051063</v>
      </c>
    </row>
    <row r="1119" spans="2:9">
      <c r="B1119" s="3">
        <v>1116</v>
      </c>
      <c r="C1119" s="3">
        <v>19</v>
      </c>
      <c r="D1119" s="3">
        <v>20</v>
      </c>
      <c r="E1119" s="3">
        <v>97</v>
      </c>
      <c r="F1119" s="3">
        <v>108</v>
      </c>
      <c r="G1119" s="3">
        <f t="shared" si="52"/>
        <v>-11</v>
      </c>
      <c r="H1119" s="3">
        <f t="shared" si="51"/>
        <v>-1.8039821724942948</v>
      </c>
      <c r="I1119" s="3">
        <f t="shared" si="53"/>
        <v>84.566743883802772</v>
      </c>
    </row>
    <row r="1120" spans="2:9">
      <c r="B1120" s="3">
        <v>1117</v>
      </c>
      <c r="C1120" s="3">
        <v>16</v>
      </c>
      <c r="D1120" s="3">
        <v>21</v>
      </c>
      <c r="E1120" s="3">
        <v>90</v>
      </c>
      <c r="F1120" s="3">
        <v>92</v>
      </c>
      <c r="G1120" s="3">
        <f t="shared" si="52"/>
        <v>-2</v>
      </c>
      <c r="H1120" s="3">
        <f t="shared" si="51"/>
        <v>1.8610962351901461</v>
      </c>
      <c r="I1120" s="3">
        <f t="shared" si="53"/>
        <v>14.908064137399522</v>
      </c>
    </row>
    <row r="1121" spans="2:9">
      <c r="B1121" s="3">
        <v>1118</v>
      </c>
      <c r="C1121" s="3">
        <v>14</v>
      </c>
      <c r="D1121" s="3">
        <v>7</v>
      </c>
      <c r="E1121" s="3">
        <v>97</v>
      </c>
      <c r="F1121" s="3">
        <v>86</v>
      </c>
      <c r="G1121" s="3">
        <f t="shared" si="52"/>
        <v>11</v>
      </c>
      <c r="H1121" s="3">
        <f t="shared" si="51"/>
        <v>1.8076679856816056</v>
      </c>
      <c r="I1121" s="3">
        <f t="shared" si="53"/>
        <v>84.498967861462859</v>
      </c>
    </row>
    <row r="1122" spans="2:9">
      <c r="B1122" s="3">
        <v>1119</v>
      </c>
      <c r="C1122" s="3">
        <v>6</v>
      </c>
      <c r="D1122" s="3">
        <v>23</v>
      </c>
      <c r="E1122" s="3">
        <v>108</v>
      </c>
      <c r="F1122" s="3">
        <v>96</v>
      </c>
      <c r="G1122" s="3">
        <f t="shared" si="52"/>
        <v>12</v>
      </c>
      <c r="H1122" s="3">
        <f t="shared" si="51"/>
        <v>4.7092234901728975</v>
      </c>
      <c r="I1122" s="3">
        <f t="shared" si="53"/>
        <v>53.155422116246669</v>
      </c>
    </row>
    <row r="1123" spans="2:9">
      <c r="B1123" s="3">
        <v>1120</v>
      </c>
      <c r="C1123" s="3">
        <v>22</v>
      </c>
      <c r="D1123" s="3">
        <v>26</v>
      </c>
      <c r="E1123" s="3">
        <v>99</v>
      </c>
      <c r="F1123" s="3">
        <v>92</v>
      </c>
      <c r="G1123" s="3">
        <f t="shared" si="52"/>
        <v>7</v>
      </c>
      <c r="H1123" s="3">
        <f t="shared" si="51"/>
        <v>0.16502436231860163</v>
      </c>
      <c r="I1123" s="3">
        <f t="shared" si="53"/>
        <v>46.716891967698238</v>
      </c>
    </row>
    <row r="1124" spans="2:9">
      <c r="B1124" s="3">
        <v>1121</v>
      </c>
      <c r="C1124" s="3">
        <v>24</v>
      </c>
      <c r="D1124" s="3">
        <v>17</v>
      </c>
      <c r="E1124" s="3">
        <v>122</v>
      </c>
      <c r="F1124" s="3">
        <v>103</v>
      </c>
      <c r="G1124" s="3">
        <f t="shared" si="52"/>
        <v>19</v>
      </c>
      <c r="H1124" s="3">
        <f t="shared" si="51"/>
        <v>7.5681195396947132</v>
      </c>
      <c r="I1124" s="3">
        <f t="shared" si="53"/>
        <v>130.68789085870981</v>
      </c>
    </row>
    <row r="1125" spans="2:9">
      <c r="B1125" s="3">
        <v>1122</v>
      </c>
      <c r="C1125" s="3">
        <v>13</v>
      </c>
      <c r="D1125" s="3">
        <v>28</v>
      </c>
      <c r="E1125" s="3">
        <v>112</v>
      </c>
      <c r="F1125" s="3">
        <v>82</v>
      </c>
      <c r="G1125" s="3">
        <f t="shared" si="52"/>
        <v>30</v>
      </c>
      <c r="H1125" s="3">
        <f t="shared" si="51"/>
        <v>9.4487747154094439</v>
      </c>
      <c r="I1125" s="3">
        <f t="shared" si="53"/>
        <v>422.35286069799423</v>
      </c>
    </row>
    <row r="1126" spans="2:9">
      <c r="B1126" s="3">
        <v>1123</v>
      </c>
      <c r="C1126" s="3">
        <v>5</v>
      </c>
      <c r="D1126" s="3">
        <v>16</v>
      </c>
      <c r="E1126" s="3">
        <v>106</v>
      </c>
      <c r="F1126" s="3">
        <v>81</v>
      </c>
      <c r="G1126" s="3">
        <f t="shared" si="52"/>
        <v>25</v>
      </c>
      <c r="H1126" s="3">
        <f t="shared" si="51"/>
        <v>0.4479969477585859</v>
      </c>
      <c r="I1126" s="3">
        <f t="shared" si="53"/>
        <v>602.80085387727172</v>
      </c>
    </row>
    <row r="1127" spans="2:9">
      <c r="B1127" s="3">
        <v>1124</v>
      </c>
      <c r="C1127" s="3">
        <v>29</v>
      </c>
      <c r="D1127" s="3">
        <v>21</v>
      </c>
      <c r="E1127" s="3">
        <v>90</v>
      </c>
      <c r="F1127" s="3">
        <v>77</v>
      </c>
      <c r="G1127" s="3">
        <f t="shared" si="52"/>
        <v>13</v>
      </c>
      <c r="H1127" s="3">
        <f t="shared" si="51"/>
        <v>0.89456282115105212</v>
      </c>
      <c r="I1127" s="3">
        <f t="shared" si="53"/>
        <v>146.54160929105839</v>
      </c>
    </row>
    <row r="1128" spans="2:9">
      <c r="B1128" s="3">
        <v>1125</v>
      </c>
      <c r="C1128" s="3">
        <v>3</v>
      </c>
      <c r="D1128" s="3">
        <v>1</v>
      </c>
      <c r="E1128" s="3">
        <v>95</v>
      </c>
      <c r="F1128" s="3">
        <v>101</v>
      </c>
      <c r="G1128" s="3">
        <f t="shared" si="52"/>
        <v>-6</v>
      </c>
      <c r="H1128" s="3">
        <f t="shared" si="51"/>
        <v>8.525420530825297</v>
      </c>
      <c r="I1128" s="3">
        <f t="shared" si="53"/>
        <v>210.98784159732105</v>
      </c>
    </row>
    <row r="1129" spans="2:9">
      <c r="B1129" s="3">
        <v>1126</v>
      </c>
      <c r="C1129" s="3">
        <v>2</v>
      </c>
      <c r="D1129" s="3">
        <v>15</v>
      </c>
      <c r="E1129" s="3">
        <v>70</v>
      </c>
      <c r="F1129" s="3">
        <v>65</v>
      </c>
      <c r="G1129" s="3">
        <f t="shared" si="52"/>
        <v>5</v>
      </c>
      <c r="H1129" s="3">
        <f t="shared" si="51"/>
        <v>7.4209446205163516</v>
      </c>
      <c r="I1129" s="3">
        <f t="shared" si="53"/>
        <v>5.8609728556070619</v>
      </c>
    </row>
    <row r="1130" spans="2:9">
      <c r="B1130" s="3">
        <v>1127</v>
      </c>
      <c r="C1130" s="3">
        <v>8</v>
      </c>
      <c r="D1130" s="3">
        <v>4</v>
      </c>
      <c r="E1130" s="3">
        <v>101</v>
      </c>
      <c r="F1130" s="3">
        <v>102</v>
      </c>
      <c r="G1130" s="3">
        <f t="shared" si="52"/>
        <v>-1</v>
      </c>
      <c r="H1130" s="3">
        <f t="shared" si="51"/>
        <v>13.3530802835537</v>
      </c>
      <c r="I1130" s="3">
        <f t="shared" si="53"/>
        <v>206.01091362613795</v>
      </c>
    </row>
    <row r="1131" spans="2:9">
      <c r="B1131" s="3">
        <v>1128</v>
      </c>
      <c r="C1131" s="3">
        <v>11</v>
      </c>
      <c r="D1131" s="3">
        <v>27</v>
      </c>
      <c r="E1131" s="3">
        <v>98</v>
      </c>
      <c r="F1131" s="3">
        <v>82</v>
      </c>
      <c r="G1131" s="3">
        <f t="shared" si="52"/>
        <v>16</v>
      </c>
      <c r="H1131" s="3">
        <f t="shared" si="51"/>
        <v>4.2176273259511374</v>
      </c>
      <c r="I1131" s="3">
        <f t="shared" si="53"/>
        <v>138.82430583017333</v>
      </c>
    </row>
    <row r="1132" spans="2:9">
      <c r="B1132" s="3">
        <v>1129</v>
      </c>
      <c r="C1132" s="3">
        <v>25</v>
      </c>
      <c r="D1132" s="3">
        <v>7</v>
      </c>
      <c r="E1132" s="3">
        <v>87</v>
      </c>
      <c r="F1132" s="3">
        <v>79</v>
      </c>
      <c r="G1132" s="3">
        <f t="shared" si="52"/>
        <v>8</v>
      </c>
      <c r="H1132" s="3">
        <f t="shared" si="51"/>
        <v>15.021361312601815</v>
      </c>
      <c r="I1132" s="3">
        <f t="shared" si="53"/>
        <v>49.299514682101488</v>
      </c>
    </row>
    <row r="1133" spans="2:9">
      <c r="B1133" s="3">
        <v>1130</v>
      </c>
      <c r="C1133" s="3">
        <v>9</v>
      </c>
      <c r="D1133" s="3">
        <v>24</v>
      </c>
      <c r="E1133" s="3">
        <v>116</v>
      </c>
      <c r="F1133" s="3">
        <v>118</v>
      </c>
      <c r="G1133" s="3">
        <f t="shared" si="52"/>
        <v>-2</v>
      </c>
      <c r="H1133" s="3">
        <f t="shared" si="51"/>
        <v>-8.9432527853061394</v>
      </c>
      <c r="I1133" s="3">
        <f t="shared" si="53"/>
        <v>48.208759240661465</v>
      </c>
    </row>
    <row r="1134" spans="2:9">
      <c r="B1134" s="3">
        <v>1131</v>
      </c>
      <c r="C1134" s="3">
        <v>20</v>
      </c>
      <c r="D1134" s="3">
        <v>18</v>
      </c>
      <c r="E1134" s="3">
        <v>99</v>
      </c>
      <c r="F1134" s="3">
        <v>101</v>
      </c>
      <c r="G1134" s="3">
        <f t="shared" si="52"/>
        <v>-2</v>
      </c>
      <c r="H1134" s="3">
        <f t="shared" si="51"/>
        <v>1.0037114632939592</v>
      </c>
      <c r="I1134" s="3">
        <f t="shared" si="53"/>
        <v>9.022282554723537</v>
      </c>
    </row>
    <row r="1135" spans="2:9">
      <c r="B1135" s="3">
        <v>1132</v>
      </c>
      <c r="C1135" s="3">
        <v>19</v>
      </c>
      <c r="D1135" s="3">
        <v>4</v>
      </c>
      <c r="E1135" s="3">
        <v>101</v>
      </c>
      <c r="F1135" s="3">
        <v>104</v>
      </c>
      <c r="G1135" s="3">
        <f t="shared" si="52"/>
        <v>-3</v>
      </c>
      <c r="H1135" s="3">
        <f t="shared" si="51"/>
        <v>7.7196358565098588</v>
      </c>
      <c r="I1135" s="3">
        <f t="shared" si="53"/>
        <v>114.91059289617185</v>
      </c>
    </row>
    <row r="1136" spans="2:9">
      <c r="B1136" s="3">
        <v>1133</v>
      </c>
      <c r="C1136" s="3">
        <v>6</v>
      </c>
      <c r="D1136" s="3">
        <v>10</v>
      </c>
      <c r="E1136" s="3">
        <v>95</v>
      </c>
      <c r="F1136" s="3">
        <v>98</v>
      </c>
      <c r="G1136" s="3">
        <f t="shared" si="52"/>
        <v>-3</v>
      </c>
      <c r="H1136" s="3">
        <f t="shared" si="51"/>
        <v>12.224719930123275</v>
      </c>
      <c r="I1136" s="3">
        <f t="shared" si="53"/>
        <v>231.79209695069287</v>
      </c>
    </row>
    <row r="1137" spans="2:9">
      <c r="B1137" s="3">
        <v>1134</v>
      </c>
      <c r="C1137" s="3">
        <v>14</v>
      </c>
      <c r="D1137" s="3">
        <v>23</v>
      </c>
      <c r="E1137" s="3">
        <v>102</v>
      </c>
      <c r="F1137" s="3">
        <v>99</v>
      </c>
      <c r="G1137" s="3">
        <f t="shared" si="52"/>
        <v>3</v>
      </c>
      <c r="H1137" s="3">
        <f t="shared" si="51"/>
        <v>-6.5915498638887495</v>
      </c>
      <c r="I1137" s="3">
        <f t="shared" si="53"/>
        <v>91.997828791464286</v>
      </c>
    </row>
    <row r="1138" spans="2:9">
      <c r="B1138" s="3">
        <v>1135</v>
      </c>
      <c r="C1138" s="3">
        <v>22</v>
      </c>
      <c r="D1138" s="3">
        <v>28</v>
      </c>
      <c r="E1138" s="3">
        <v>96</v>
      </c>
      <c r="F1138" s="3">
        <v>97</v>
      </c>
      <c r="G1138" s="3">
        <f t="shared" si="52"/>
        <v>-1</v>
      </c>
      <c r="H1138" s="3">
        <f t="shared" si="51"/>
        <v>1.6187402843422769</v>
      </c>
      <c r="I1138" s="3">
        <f t="shared" si="53"/>
        <v>6.8578006768370683</v>
      </c>
    </row>
    <row r="1139" spans="2:9">
      <c r="B1139" s="3">
        <v>1136</v>
      </c>
      <c r="C1139" s="3">
        <v>13</v>
      </c>
      <c r="D1139" s="3">
        <v>17</v>
      </c>
      <c r="E1139" s="3">
        <v>96</v>
      </c>
      <c r="F1139" s="3">
        <v>83</v>
      </c>
      <c r="G1139" s="3">
        <f t="shared" si="52"/>
        <v>13</v>
      </c>
      <c r="H1139" s="3">
        <f t="shared" si="51"/>
        <v>7.6007234127270973</v>
      </c>
      <c r="I1139" s="3">
        <f t="shared" si="53"/>
        <v>29.152187665873324</v>
      </c>
    </row>
    <row r="1140" spans="2:9">
      <c r="B1140" s="3">
        <v>1137</v>
      </c>
      <c r="C1140" s="3">
        <v>27</v>
      </c>
      <c r="D1140" s="3">
        <v>1</v>
      </c>
      <c r="E1140" s="3">
        <v>112</v>
      </c>
      <c r="F1140" s="3">
        <v>73</v>
      </c>
      <c r="G1140" s="3">
        <f t="shared" si="52"/>
        <v>39</v>
      </c>
      <c r="H1140" s="3">
        <f t="shared" si="51"/>
        <v>7.0610816765529432</v>
      </c>
      <c r="I1140" s="3">
        <f t="shared" si="53"/>
        <v>1020.0945036718221</v>
      </c>
    </row>
    <row r="1141" spans="2:9">
      <c r="B1141" s="3">
        <v>1138</v>
      </c>
      <c r="C1141" s="3">
        <v>21</v>
      </c>
      <c r="D1141" s="3">
        <v>29</v>
      </c>
      <c r="E1141" s="3">
        <v>100</v>
      </c>
      <c r="F1141" s="3">
        <v>91</v>
      </c>
      <c r="G1141" s="3">
        <f t="shared" si="52"/>
        <v>9</v>
      </c>
      <c r="H1141" s="3">
        <f t="shared" si="51"/>
        <v>5.8137974160109254</v>
      </c>
      <c r="I1141" s="3">
        <f t="shared" si="53"/>
        <v>10.151886906218657</v>
      </c>
    </row>
    <row r="1142" spans="2:9">
      <c r="B1142" s="3">
        <v>1139</v>
      </c>
      <c r="C1142" s="3">
        <v>3</v>
      </c>
      <c r="D1142" s="3">
        <v>5</v>
      </c>
      <c r="E1142" s="3">
        <v>112</v>
      </c>
      <c r="F1142" s="3">
        <v>100</v>
      </c>
      <c r="G1142" s="3">
        <f t="shared" si="52"/>
        <v>12</v>
      </c>
      <c r="H1142" s="3">
        <f t="shared" si="51"/>
        <v>7.6361199722137023</v>
      </c>
      <c r="I1142" s="3">
        <f t="shared" si="53"/>
        <v>19.043448896912139</v>
      </c>
    </row>
    <row r="1143" spans="2:9">
      <c r="B1143" s="3">
        <v>1140</v>
      </c>
      <c r="C1143" s="3">
        <v>2</v>
      </c>
      <c r="D1143" s="3">
        <v>19</v>
      </c>
      <c r="E1143" s="3">
        <v>107</v>
      </c>
      <c r="F1143" s="3">
        <v>92</v>
      </c>
      <c r="G1143" s="3">
        <f t="shared" si="52"/>
        <v>15</v>
      </c>
      <c r="H1143" s="3">
        <f t="shared" si="51"/>
        <v>9.7257484126096507</v>
      </c>
      <c r="I1143" s="3">
        <f t="shared" si="53"/>
        <v>27.81772980708962</v>
      </c>
    </row>
    <row r="1144" spans="2:9">
      <c r="B1144" s="3">
        <v>1141</v>
      </c>
      <c r="C1144" s="3">
        <v>15</v>
      </c>
      <c r="D1144" s="3">
        <v>20</v>
      </c>
      <c r="E1144" s="3">
        <v>99</v>
      </c>
      <c r="F1144" s="3">
        <v>94</v>
      </c>
      <c r="G1144" s="3">
        <f t="shared" si="52"/>
        <v>5</v>
      </c>
      <c r="H1144" s="3">
        <f t="shared" si="51"/>
        <v>0.50082161959900351</v>
      </c>
      <c r="I1144" s="3">
        <f t="shared" si="53"/>
        <v>20.242606098667736</v>
      </c>
    </row>
    <row r="1145" spans="2:9">
      <c r="B1145" s="3">
        <v>1142</v>
      </c>
      <c r="C1145" s="3">
        <v>8</v>
      </c>
      <c r="D1145" s="3">
        <v>25</v>
      </c>
      <c r="E1145" s="3">
        <v>86</v>
      </c>
      <c r="F1145" s="3">
        <v>96</v>
      </c>
      <c r="G1145" s="3">
        <f t="shared" si="52"/>
        <v>-10</v>
      </c>
      <c r="H1145" s="3">
        <f t="shared" si="51"/>
        <v>-1.6540039144939076</v>
      </c>
      <c r="I1145" s="3">
        <f t="shared" si="53"/>
        <v>69.655650659283012</v>
      </c>
    </row>
    <row r="1146" spans="2:9">
      <c r="B1146" s="3">
        <v>1143</v>
      </c>
      <c r="C1146" s="3">
        <v>11</v>
      </c>
      <c r="D1146" s="3">
        <v>16</v>
      </c>
      <c r="E1146" s="3">
        <v>112</v>
      </c>
      <c r="F1146" s="3">
        <v>107</v>
      </c>
      <c r="G1146" s="3">
        <f t="shared" si="52"/>
        <v>5</v>
      </c>
      <c r="H1146" s="3">
        <f t="shared" si="51"/>
        <v>4.1290451544890949</v>
      </c>
      <c r="I1146" s="3">
        <f t="shared" si="53"/>
        <v>0.75856234291892455</v>
      </c>
    </row>
    <row r="1147" spans="2:9">
      <c r="B1147" s="3">
        <v>1144</v>
      </c>
      <c r="C1147" s="3">
        <v>10</v>
      </c>
      <c r="D1147" s="3">
        <v>23</v>
      </c>
      <c r="E1147" s="3">
        <v>79</v>
      </c>
      <c r="F1147" s="3">
        <v>80</v>
      </c>
      <c r="G1147" s="3">
        <f t="shared" si="52"/>
        <v>-1</v>
      </c>
      <c r="H1147" s="3">
        <f t="shared" si="51"/>
        <v>-4.1613163213693891</v>
      </c>
      <c r="I1147" s="3">
        <f t="shared" si="53"/>
        <v>9.9939208837564859</v>
      </c>
    </row>
    <row r="1148" spans="2:9">
      <c r="B1148" s="3">
        <v>1145</v>
      </c>
      <c r="C1148" s="3">
        <v>7</v>
      </c>
      <c r="D1148" s="3">
        <v>9</v>
      </c>
      <c r="E1148" s="3">
        <v>97</v>
      </c>
      <c r="F1148" s="3">
        <v>89</v>
      </c>
      <c r="G1148" s="3">
        <f t="shared" si="52"/>
        <v>8</v>
      </c>
      <c r="H1148" s="3">
        <f t="shared" si="51"/>
        <v>2.958831196973525</v>
      </c>
      <c r="I1148" s="3">
        <f t="shared" si="53"/>
        <v>25.413382900607377</v>
      </c>
    </row>
    <row r="1149" spans="2:9">
      <c r="B1149" s="3">
        <v>1146</v>
      </c>
      <c r="C1149" s="3">
        <v>12</v>
      </c>
      <c r="D1149" s="3">
        <v>24</v>
      </c>
      <c r="E1149" s="3">
        <v>106</v>
      </c>
      <c r="F1149" s="3">
        <v>125</v>
      </c>
      <c r="G1149" s="3">
        <f t="shared" si="52"/>
        <v>-19</v>
      </c>
      <c r="H1149" s="3">
        <f t="shared" si="51"/>
        <v>-4.2339480177368518</v>
      </c>
      <c r="I1149" s="3">
        <f t="shared" si="53"/>
        <v>218.03629114289745</v>
      </c>
    </row>
    <row r="1150" spans="2:9">
      <c r="B1150" s="3">
        <v>1147</v>
      </c>
      <c r="C1150" s="3">
        <v>1</v>
      </c>
      <c r="D1150" s="3">
        <v>5</v>
      </c>
      <c r="E1150" s="3">
        <v>128</v>
      </c>
      <c r="F1150" s="3">
        <v>123</v>
      </c>
      <c r="G1150" s="3">
        <f t="shared" si="52"/>
        <v>5</v>
      </c>
      <c r="H1150" s="3">
        <f t="shared" si="51"/>
        <v>2.4648795599693929</v>
      </c>
      <c r="I1150" s="3">
        <f t="shared" si="53"/>
        <v>6.4268356454609794</v>
      </c>
    </row>
    <row r="1151" spans="2:9">
      <c r="B1151" s="3">
        <v>1148</v>
      </c>
      <c r="C1151" s="3">
        <v>14</v>
      </c>
      <c r="D1151" s="3">
        <v>25</v>
      </c>
      <c r="E1151" s="3">
        <v>92</v>
      </c>
      <c r="F1151" s="3">
        <v>113</v>
      </c>
      <c r="G1151" s="3">
        <f t="shared" si="52"/>
        <v>-21</v>
      </c>
      <c r="H1151" s="3">
        <f t="shared" si="51"/>
        <v>-9.8595132083392212</v>
      </c>
      <c r="I1151" s="3">
        <f t="shared" si="53"/>
        <v>124.11044595516827</v>
      </c>
    </row>
    <row r="1152" spans="2:9">
      <c r="B1152" s="3">
        <v>1149</v>
      </c>
      <c r="C1152" s="3">
        <v>4</v>
      </c>
      <c r="D1152" s="3">
        <v>8</v>
      </c>
      <c r="E1152" s="3">
        <v>106</v>
      </c>
      <c r="F1152" s="3">
        <v>124</v>
      </c>
      <c r="G1152" s="3">
        <f t="shared" si="52"/>
        <v>-18</v>
      </c>
      <c r="H1152" s="3">
        <f t="shared" si="51"/>
        <v>-6.6447200463917238</v>
      </c>
      <c r="I1152" s="3">
        <f t="shared" si="53"/>
        <v>128.94238282481797</v>
      </c>
    </row>
    <row r="1153" spans="2:9">
      <c r="B1153" s="3">
        <v>1150</v>
      </c>
      <c r="C1153" s="3">
        <v>7</v>
      </c>
      <c r="D1153" s="3">
        <v>22</v>
      </c>
      <c r="E1153" s="3">
        <v>98</v>
      </c>
      <c r="F1153" s="3">
        <v>94</v>
      </c>
      <c r="G1153" s="3">
        <f t="shared" si="52"/>
        <v>4</v>
      </c>
      <c r="H1153" s="3">
        <f t="shared" si="51"/>
        <v>-1.5411711488788207</v>
      </c>
      <c r="I1153" s="3">
        <f t="shared" si="53"/>
        <v>30.704577701167029</v>
      </c>
    </row>
    <row r="1154" spans="2:9">
      <c r="B1154" s="3">
        <v>1151</v>
      </c>
      <c r="C1154" s="3">
        <v>26</v>
      </c>
      <c r="D1154" s="3">
        <v>6</v>
      </c>
      <c r="E1154" s="3">
        <v>99</v>
      </c>
      <c r="F1154" s="3">
        <v>116</v>
      </c>
      <c r="G1154" s="3">
        <f t="shared" si="52"/>
        <v>-17</v>
      </c>
      <c r="H1154" s="3">
        <f t="shared" si="51"/>
        <v>1.6844259211409192</v>
      </c>
      <c r="I1154" s="3">
        <f t="shared" si="53"/>
        <v>349.10777200260276</v>
      </c>
    </row>
    <row r="1155" spans="2:9">
      <c r="B1155" s="3">
        <v>1152</v>
      </c>
      <c r="C1155" s="3">
        <v>12</v>
      </c>
      <c r="D1155" s="3">
        <v>17</v>
      </c>
      <c r="E1155" s="3">
        <v>98</v>
      </c>
      <c r="F1155" s="3">
        <v>101</v>
      </c>
      <c r="G1155" s="3">
        <f t="shared" si="52"/>
        <v>-3</v>
      </c>
      <c r="H1155" s="3">
        <f t="shared" si="51"/>
        <v>-2.0008596623128039E-2</v>
      </c>
      <c r="I1155" s="3">
        <f t="shared" si="53"/>
        <v>8.8803487642000594</v>
      </c>
    </row>
    <row r="1156" spans="2:9">
      <c r="B1156" s="3">
        <v>1153</v>
      </c>
      <c r="C1156" s="3">
        <v>9</v>
      </c>
      <c r="D1156" s="3">
        <v>28</v>
      </c>
      <c r="E1156" s="3">
        <v>101</v>
      </c>
      <c r="F1156" s="3">
        <v>109</v>
      </c>
      <c r="G1156" s="3">
        <f t="shared" si="52"/>
        <v>-8</v>
      </c>
      <c r="H1156" s="3">
        <f t="shared" ref="H1156:H1219" si="54">home_edge+VLOOKUP(C1156,lookup,3)-VLOOKUP(D1156,lookup,3)</f>
        <v>-2.8812620615100686</v>
      </c>
      <c r="I1156" s="3">
        <f t="shared" si="53"/>
        <v>26.201478082936152</v>
      </c>
    </row>
    <row r="1157" spans="2:9">
      <c r="B1157" s="3">
        <v>1154</v>
      </c>
      <c r="C1157" s="3">
        <v>20</v>
      </c>
      <c r="D1157" s="3">
        <v>21</v>
      </c>
      <c r="E1157" s="3">
        <v>89</v>
      </c>
      <c r="F1157" s="3">
        <v>95</v>
      </c>
      <c r="G1157" s="3">
        <f t="shared" ref="G1157:G1220" si="55">E1157-F1157</f>
        <v>-6</v>
      </c>
      <c r="H1157" s="3">
        <f t="shared" si="54"/>
        <v>3.4833103450311595</v>
      </c>
      <c r="I1157" s="3">
        <f t="shared" ref="I1157:I1220" si="56">(G1157-H1157)^2</f>
        <v>89.933175100175021</v>
      </c>
    </row>
    <row r="1158" spans="2:9">
      <c r="B1158" s="3">
        <v>1155</v>
      </c>
      <c r="C1158" s="3">
        <v>29</v>
      </c>
      <c r="D1158" s="3">
        <v>11</v>
      </c>
      <c r="E1158" s="3">
        <v>80</v>
      </c>
      <c r="F1158" s="3">
        <v>86</v>
      </c>
      <c r="G1158" s="3">
        <f t="shared" si="55"/>
        <v>-6</v>
      </c>
      <c r="H1158" s="3">
        <f t="shared" si="54"/>
        <v>1.6127816686337881</v>
      </c>
      <c r="I1158" s="3">
        <f t="shared" si="56"/>
        <v>57.954444734286646</v>
      </c>
    </row>
    <row r="1159" spans="2:9">
      <c r="B1159" s="3">
        <v>1156</v>
      </c>
      <c r="C1159" s="3">
        <v>15</v>
      </c>
      <c r="D1159" s="3">
        <v>19</v>
      </c>
      <c r="E1159" s="3">
        <v>67</v>
      </c>
      <c r="F1159" s="3">
        <v>94</v>
      </c>
      <c r="G1159" s="3">
        <f t="shared" si="55"/>
        <v>-27</v>
      </c>
      <c r="H1159" s="3">
        <f t="shared" si="54"/>
        <v>5.6589839106742872</v>
      </c>
      <c r="I1159" s="3">
        <f t="shared" si="56"/>
        <v>1066.609230077682</v>
      </c>
    </row>
    <row r="1160" spans="2:9">
      <c r="B1160" s="3">
        <v>1157</v>
      </c>
      <c r="C1160" s="3">
        <v>27</v>
      </c>
      <c r="D1160" s="3">
        <v>18</v>
      </c>
      <c r="E1160" s="3">
        <v>101</v>
      </c>
      <c r="F1160" s="3">
        <v>82</v>
      </c>
      <c r="G1160" s="3">
        <f t="shared" si="55"/>
        <v>19</v>
      </c>
      <c r="H1160" s="3">
        <f t="shared" si="54"/>
        <v>-0.70708481800909695</v>
      </c>
      <c r="I1160" s="3">
        <f t="shared" si="56"/>
        <v>388.36919202420466</v>
      </c>
    </row>
    <row r="1161" spans="2:9">
      <c r="B1161" s="3">
        <v>1158</v>
      </c>
      <c r="C1161" s="3">
        <v>16</v>
      </c>
      <c r="D1161" s="3">
        <v>3</v>
      </c>
      <c r="E1161" s="3">
        <v>98</v>
      </c>
      <c r="F1161" s="3">
        <v>91</v>
      </c>
      <c r="G1161" s="3">
        <f t="shared" si="55"/>
        <v>7</v>
      </c>
      <c r="H1161" s="3">
        <f t="shared" si="54"/>
        <v>1.9784234357706769</v>
      </c>
      <c r="I1161" s="3">
        <f t="shared" si="56"/>
        <v>25.216231190417176</v>
      </c>
    </row>
    <row r="1162" spans="2:9">
      <c r="B1162" s="3">
        <v>1159</v>
      </c>
      <c r="C1162" s="3">
        <v>10</v>
      </c>
      <c r="D1162" s="3">
        <v>14</v>
      </c>
      <c r="E1162" s="3">
        <v>95</v>
      </c>
      <c r="F1162" s="3">
        <v>98</v>
      </c>
      <c r="G1162" s="3">
        <f t="shared" si="55"/>
        <v>-3</v>
      </c>
      <c r="H1162" s="3">
        <f t="shared" si="54"/>
        <v>5.7844136611003485</v>
      </c>
      <c r="I1162" s="3">
        <f t="shared" si="56"/>
        <v>77.165923369326421</v>
      </c>
    </row>
    <row r="1163" spans="2:9">
      <c r="B1163" s="3">
        <v>1160</v>
      </c>
      <c r="C1163" s="3">
        <v>23</v>
      </c>
      <c r="D1163" s="3">
        <v>13</v>
      </c>
      <c r="E1163" s="3">
        <v>128</v>
      </c>
      <c r="F1163" s="3">
        <v>120</v>
      </c>
      <c r="G1163" s="3">
        <f t="shared" si="55"/>
        <v>8</v>
      </c>
      <c r="H1163" s="3">
        <f t="shared" si="54"/>
        <v>-0.97198773037563235</v>
      </c>
      <c r="I1163" s="3">
        <f t="shared" si="56"/>
        <v>80.496563834010885</v>
      </c>
    </row>
    <row r="1164" spans="2:9">
      <c r="B1164" s="3">
        <v>1161</v>
      </c>
      <c r="C1164" s="3">
        <v>24</v>
      </c>
      <c r="D1164" s="3">
        <v>6</v>
      </c>
      <c r="E1164" s="3">
        <v>100</v>
      </c>
      <c r="F1164" s="3">
        <v>113</v>
      </c>
      <c r="G1164" s="3">
        <f t="shared" si="55"/>
        <v>-13</v>
      </c>
      <c r="H1164" s="3">
        <f t="shared" si="54"/>
        <v>6.2927007229133149</v>
      </c>
      <c r="I1164" s="3">
        <f t="shared" si="56"/>
        <v>372.20830118390001</v>
      </c>
    </row>
    <row r="1165" spans="2:9">
      <c r="B1165" s="3">
        <v>1162</v>
      </c>
      <c r="C1165" s="3">
        <v>21</v>
      </c>
      <c r="D1165" s="3">
        <v>4</v>
      </c>
      <c r="E1165" s="3">
        <v>96</v>
      </c>
      <c r="F1165" s="3">
        <v>98</v>
      </c>
      <c r="G1165" s="3">
        <f t="shared" si="55"/>
        <v>-2</v>
      </c>
      <c r="H1165" s="3">
        <f t="shared" si="54"/>
        <v>12.74866792113497</v>
      </c>
      <c r="I1165" s="3">
        <f t="shared" si="56"/>
        <v>217.52320544791573</v>
      </c>
    </row>
    <row r="1166" spans="2:9">
      <c r="B1166" s="3">
        <v>1163</v>
      </c>
      <c r="C1166" s="3">
        <v>17</v>
      </c>
      <c r="D1166" s="3">
        <v>2</v>
      </c>
      <c r="E1166" s="3">
        <v>90</v>
      </c>
      <c r="F1166" s="3">
        <v>93</v>
      </c>
      <c r="G1166" s="3">
        <f t="shared" si="55"/>
        <v>-3</v>
      </c>
      <c r="H1166" s="3">
        <f t="shared" si="54"/>
        <v>4.4359014950311053</v>
      </c>
      <c r="I1166" s="3">
        <f t="shared" si="56"/>
        <v>55.292631043805827</v>
      </c>
    </row>
    <row r="1167" spans="2:9">
      <c r="B1167" s="3">
        <v>1164</v>
      </c>
      <c r="C1167" s="3">
        <v>13</v>
      </c>
      <c r="D1167" s="3">
        <v>26</v>
      </c>
      <c r="E1167" s="3">
        <v>111</v>
      </c>
      <c r="F1167" s="3">
        <v>104</v>
      </c>
      <c r="G1167" s="3">
        <f t="shared" si="55"/>
        <v>7</v>
      </c>
      <c r="H1167" s="3">
        <f t="shared" si="54"/>
        <v>7.995058793385768</v>
      </c>
      <c r="I1167" s="3">
        <f t="shared" si="56"/>
        <v>0.99014200229434046</v>
      </c>
    </row>
    <row r="1168" spans="2:9">
      <c r="B1168" s="3">
        <v>1165</v>
      </c>
      <c r="C1168" s="3">
        <v>29</v>
      </c>
      <c r="D1168" s="3">
        <v>19</v>
      </c>
      <c r="E1168" s="3">
        <v>116</v>
      </c>
      <c r="F1168" s="3">
        <v>112</v>
      </c>
      <c r="G1168" s="3">
        <f t="shared" si="55"/>
        <v>4</v>
      </c>
      <c r="H1168" s="3">
        <f t="shared" si="54"/>
        <v>5.9235948857761649</v>
      </c>
      <c r="I1168" s="3">
        <f t="shared" si="56"/>
        <v>3.7002172845842169</v>
      </c>
    </row>
    <row r="1169" spans="2:9">
      <c r="B1169" s="3">
        <v>1166</v>
      </c>
      <c r="C1169" s="3">
        <v>5</v>
      </c>
      <c r="D1169" s="3">
        <v>11</v>
      </c>
      <c r="E1169" s="3">
        <v>95</v>
      </c>
      <c r="F1169" s="3">
        <v>99</v>
      </c>
      <c r="G1169" s="3">
        <f t="shared" si="55"/>
        <v>-4</v>
      </c>
      <c r="H1169" s="3">
        <f t="shared" si="54"/>
        <v>-0.32686808814952034</v>
      </c>
      <c r="I1169" s="3">
        <f t="shared" si="56"/>
        <v>13.491898041854361</v>
      </c>
    </row>
    <row r="1170" spans="2:9">
      <c r="B1170" s="3">
        <v>1167</v>
      </c>
      <c r="C1170" s="3">
        <v>18</v>
      </c>
      <c r="D1170" s="3">
        <v>8</v>
      </c>
      <c r="E1170" s="3">
        <v>98</v>
      </c>
      <c r="F1170" s="3">
        <v>103</v>
      </c>
      <c r="G1170" s="3">
        <f t="shared" si="55"/>
        <v>-5</v>
      </c>
      <c r="H1170" s="3">
        <f t="shared" si="54"/>
        <v>5.2293666378994592</v>
      </c>
      <c r="I1170" s="3">
        <f t="shared" si="56"/>
        <v>104.6399418125705</v>
      </c>
    </row>
    <row r="1171" spans="2:9">
      <c r="B1171" s="3">
        <v>1168</v>
      </c>
      <c r="C1171" s="3">
        <v>15</v>
      </c>
      <c r="D1171" s="3">
        <v>3</v>
      </c>
      <c r="E1171" s="3">
        <v>81</v>
      </c>
      <c r="F1171" s="3">
        <v>88</v>
      </c>
      <c r="G1171" s="3">
        <f t="shared" si="55"/>
        <v>-7</v>
      </c>
      <c r="H1171" s="3">
        <f t="shared" si="54"/>
        <v>0.74727904662970501</v>
      </c>
      <c r="I1171" s="3">
        <f t="shared" si="56"/>
        <v>60.020332626347674</v>
      </c>
    </row>
    <row r="1172" spans="2:9">
      <c r="B1172" s="3">
        <v>1169</v>
      </c>
      <c r="C1172" s="3">
        <v>1</v>
      </c>
      <c r="D1172" s="3">
        <v>20</v>
      </c>
      <c r="E1172" s="3">
        <v>95</v>
      </c>
      <c r="F1172" s="3">
        <v>102</v>
      </c>
      <c r="G1172" s="3">
        <f t="shared" si="55"/>
        <v>-7</v>
      </c>
      <c r="H1172" s="3">
        <f t="shared" si="54"/>
        <v>-2.0635177206940227</v>
      </c>
      <c r="I1172" s="3">
        <f t="shared" si="56"/>
        <v>24.368857293901936</v>
      </c>
    </row>
    <row r="1173" spans="2:9">
      <c r="B1173" s="3">
        <v>1170</v>
      </c>
      <c r="C1173" s="3">
        <v>16</v>
      </c>
      <c r="D1173" s="3">
        <v>27</v>
      </c>
      <c r="E1173" s="3">
        <v>105</v>
      </c>
      <c r="F1173" s="3">
        <v>89</v>
      </c>
      <c r="G1173" s="3">
        <f t="shared" si="55"/>
        <v>16</v>
      </c>
      <c r="H1173" s="3">
        <f t="shared" si="54"/>
        <v>3.4427622900430315</v>
      </c>
      <c r="I1173" s="3">
        <f t="shared" si="56"/>
        <v>157.68421890436534</v>
      </c>
    </row>
    <row r="1174" spans="2:9">
      <c r="B1174" s="3">
        <v>1171</v>
      </c>
      <c r="C1174" s="3">
        <v>6</v>
      </c>
      <c r="D1174" s="3">
        <v>28</v>
      </c>
      <c r="E1174" s="3">
        <v>96</v>
      </c>
      <c r="F1174" s="3">
        <v>87</v>
      </c>
      <c r="G1174" s="3">
        <f t="shared" si="55"/>
        <v>9</v>
      </c>
      <c r="H1174" s="3">
        <f t="shared" si="54"/>
        <v>6.4776502380447321</v>
      </c>
      <c r="I1174" s="3">
        <f t="shared" si="56"/>
        <v>6.3622483216357972</v>
      </c>
    </row>
    <row r="1175" spans="2:9">
      <c r="B1175" s="3">
        <v>1172</v>
      </c>
      <c r="C1175" s="3">
        <v>25</v>
      </c>
      <c r="D1175" s="3">
        <v>22</v>
      </c>
      <c r="E1175" s="3">
        <v>95</v>
      </c>
      <c r="F1175" s="3">
        <v>71</v>
      </c>
      <c r="G1175" s="3">
        <f t="shared" si="55"/>
        <v>24</v>
      </c>
      <c r="H1175" s="3">
        <f t="shared" si="54"/>
        <v>10.126010045142007</v>
      </c>
      <c r="I1175" s="3">
        <f t="shared" si="56"/>
        <v>192.48759726750052</v>
      </c>
    </row>
    <row r="1176" spans="2:9">
      <c r="B1176" s="3">
        <v>1173</v>
      </c>
      <c r="C1176" s="3">
        <v>7</v>
      </c>
      <c r="D1176" s="3">
        <v>10</v>
      </c>
      <c r="E1176" s="3">
        <v>101</v>
      </c>
      <c r="F1176" s="3">
        <v>70</v>
      </c>
      <c r="G1176" s="3">
        <f t="shared" si="55"/>
        <v>31</v>
      </c>
      <c r="H1176" s="3">
        <f t="shared" si="54"/>
        <v>2.4704587089610111</v>
      </c>
      <c r="I1176" s="3">
        <f t="shared" si="56"/>
        <v>813.93472627709855</v>
      </c>
    </row>
    <row r="1177" spans="2:9">
      <c r="B1177" s="3">
        <v>1174</v>
      </c>
      <c r="C1177" s="3">
        <v>24</v>
      </c>
      <c r="D1177" s="3">
        <v>9</v>
      </c>
      <c r="E1177" s="3">
        <v>120</v>
      </c>
      <c r="F1177" s="3">
        <v>106</v>
      </c>
      <c r="G1177" s="3">
        <f t="shared" si="55"/>
        <v>14</v>
      </c>
      <c r="H1177" s="3">
        <f t="shared" si="54"/>
        <v>15.651613022468116</v>
      </c>
      <c r="I1177" s="3">
        <f t="shared" si="56"/>
        <v>2.7278255759862642</v>
      </c>
    </row>
    <row r="1178" spans="2:9">
      <c r="B1178" s="3">
        <v>1175</v>
      </c>
      <c r="C1178" s="3">
        <v>12</v>
      </c>
      <c r="D1178" s="3">
        <v>14</v>
      </c>
      <c r="E1178" s="3">
        <v>92</v>
      </c>
      <c r="F1178" s="3">
        <v>84</v>
      </c>
      <c r="G1178" s="3">
        <f t="shared" si="55"/>
        <v>8</v>
      </c>
      <c r="H1178" s="3">
        <f t="shared" si="54"/>
        <v>10.005345940657122</v>
      </c>
      <c r="I1178" s="3">
        <f t="shared" si="56"/>
        <v>4.0214123417099978</v>
      </c>
    </row>
    <row r="1179" spans="2:9">
      <c r="B1179" s="3">
        <v>1176</v>
      </c>
      <c r="C1179" s="3">
        <v>3</v>
      </c>
      <c r="D1179" s="3">
        <v>4</v>
      </c>
      <c r="E1179" s="3">
        <v>112</v>
      </c>
      <c r="F1179" s="3">
        <v>106</v>
      </c>
      <c r="G1179" s="3">
        <f t="shared" si="55"/>
        <v>6</v>
      </c>
      <c r="H1179" s="3">
        <f t="shared" si="54"/>
        <v>12.631340720554441</v>
      </c>
      <c r="I1179" s="3">
        <f t="shared" si="56"/>
        <v>43.974679752083489</v>
      </c>
    </row>
    <row r="1180" spans="2:9">
      <c r="B1180" s="3">
        <v>1177</v>
      </c>
      <c r="C1180" s="3">
        <v>2</v>
      </c>
      <c r="D1180" s="3">
        <v>1</v>
      </c>
      <c r="E1180" s="3">
        <v>89</v>
      </c>
      <c r="F1180" s="3">
        <v>81</v>
      </c>
      <c r="G1180" s="3">
        <f t="shared" si="55"/>
        <v>8</v>
      </c>
      <c r="H1180" s="3">
        <f t="shared" si="54"/>
        <v>9.9852839608093777</v>
      </c>
      <c r="I1180" s="3">
        <f t="shared" si="56"/>
        <v>3.9413524050469708</v>
      </c>
    </row>
    <row r="1181" spans="2:9">
      <c r="B1181" s="3">
        <v>1178</v>
      </c>
      <c r="C1181" s="3">
        <v>27</v>
      </c>
      <c r="D1181" s="3">
        <v>5</v>
      </c>
      <c r="E1181" s="3">
        <v>103</v>
      </c>
      <c r="F1181" s="3">
        <v>85</v>
      </c>
      <c r="G1181" s="3">
        <f t="shared" si="55"/>
        <v>18</v>
      </c>
      <c r="H1181" s="3">
        <f t="shared" si="54"/>
        <v>6.1717811179413484</v>
      </c>
      <c r="I1181" s="3">
        <f t="shared" si="56"/>
        <v>139.90676192188883</v>
      </c>
    </row>
    <row r="1182" spans="2:9">
      <c r="B1182" s="3">
        <v>1179</v>
      </c>
      <c r="C1182" s="3">
        <v>19</v>
      </c>
      <c r="D1182" s="3">
        <v>18</v>
      </c>
      <c r="E1182" s="3">
        <v>94</v>
      </c>
      <c r="F1182" s="3">
        <v>99</v>
      </c>
      <c r="G1182" s="3">
        <f t="shared" si="55"/>
        <v>-5</v>
      </c>
      <c r="H1182" s="3">
        <f t="shared" si="54"/>
        <v>-4.1544508277813241</v>
      </c>
      <c r="I1182" s="3">
        <f t="shared" si="56"/>
        <v>0.71495340263968798</v>
      </c>
    </row>
    <row r="1183" spans="2:9">
      <c r="B1183" s="3">
        <v>1180</v>
      </c>
      <c r="C1183" s="3">
        <v>20</v>
      </c>
      <c r="D1183" s="3">
        <v>15</v>
      </c>
      <c r="E1183" s="3">
        <v>89</v>
      </c>
      <c r="F1183" s="3">
        <v>103</v>
      </c>
      <c r="G1183" s="3">
        <f t="shared" si="55"/>
        <v>-14</v>
      </c>
      <c r="H1183" s="3">
        <f t="shared" si="54"/>
        <v>6.2075386175629736</v>
      </c>
      <c r="I1183" s="3">
        <f t="shared" si="56"/>
        <v>408.34461698029895</v>
      </c>
    </row>
    <row r="1184" spans="2:9">
      <c r="B1184" s="3">
        <v>1181</v>
      </c>
      <c r="C1184" s="3">
        <v>8</v>
      </c>
      <c r="D1184" s="3">
        <v>16</v>
      </c>
      <c r="E1184" s="3">
        <v>123</v>
      </c>
      <c r="F1184" s="3">
        <v>89</v>
      </c>
      <c r="G1184" s="3">
        <f t="shared" si="55"/>
        <v>34</v>
      </c>
      <c r="H1184" s="3">
        <f t="shared" si="54"/>
        <v>5.4516763643905595</v>
      </c>
      <c r="I1184" s="3">
        <f t="shared" si="56"/>
        <v>815.00678240349669</v>
      </c>
    </row>
    <row r="1185" spans="2:9">
      <c r="B1185" s="3">
        <v>1182</v>
      </c>
      <c r="C1185" s="3">
        <v>17</v>
      </c>
      <c r="D1185" s="3">
        <v>7</v>
      </c>
      <c r="E1185" s="3">
        <v>104</v>
      </c>
      <c r="F1185" s="3">
        <v>90</v>
      </c>
      <c r="G1185" s="3">
        <f t="shared" si="55"/>
        <v>14</v>
      </c>
      <c r="H1185" s="3">
        <f t="shared" si="54"/>
        <v>11.833022522961855</v>
      </c>
      <c r="I1185" s="3">
        <f t="shared" si="56"/>
        <v>4.6957913859906046</v>
      </c>
    </row>
    <row r="1186" spans="2:9">
      <c r="B1186" s="3">
        <v>1183</v>
      </c>
      <c r="C1186" s="3">
        <v>11</v>
      </c>
      <c r="D1186" s="3">
        <v>21</v>
      </c>
      <c r="E1186" s="3">
        <v>103</v>
      </c>
      <c r="F1186" s="3">
        <v>80</v>
      </c>
      <c r="G1186" s="3">
        <f t="shared" si="55"/>
        <v>23</v>
      </c>
      <c r="H1186" s="3">
        <f t="shared" si="54"/>
        <v>2.6359612710982523</v>
      </c>
      <c r="I1186" s="3">
        <f t="shared" si="56"/>
        <v>414.6940733522103</v>
      </c>
    </row>
    <row r="1187" spans="2:9">
      <c r="B1187" s="3">
        <v>1184</v>
      </c>
      <c r="C1187" s="3">
        <v>28</v>
      </c>
      <c r="D1187" s="3">
        <v>25</v>
      </c>
      <c r="E1187" s="3">
        <v>84</v>
      </c>
      <c r="F1187" s="3">
        <v>86</v>
      </c>
      <c r="G1187" s="3">
        <f t="shared" si="55"/>
        <v>-2</v>
      </c>
      <c r="H1187" s="3">
        <f t="shared" si="54"/>
        <v>-1.6822099737413181</v>
      </c>
      <c r="I1187" s="3">
        <f t="shared" si="56"/>
        <v>0.10099050078949375</v>
      </c>
    </row>
    <row r="1188" spans="2:9">
      <c r="B1188" s="3">
        <v>1185</v>
      </c>
      <c r="C1188" s="3">
        <v>26</v>
      </c>
      <c r="D1188" s="3">
        <v>14</v>
      </c>
      <c r="E1188" s="3">
        <v>109</v>
      </c>
      <c r="F1188" s="3">
        <v>94</v>
      </c>
      <c r="G1188" s="3">
        <f t="shared" si="55"/>
        <v>15</v>
      </c>
      <c r="H1188" s="3">
        <f t="shared" si="54"/>
        <v>12.985199275202568</v>
      </c>
      <c r="I1188" s="3">
        <f t="shared" si="56"/>
        <v>4.059421960644257</v>
      </c>
    </row>
    <row r="1189" spans="2:9">
      <c r="B1189" s="3">
        <v>1186</v>
      </c>
      <c r="C1189" s="3">
        <v>23</v>
      </c>
      <c r="D1189" s="3">
        <v>10</v>
      </c>
      <c r="E1189" s="3">
        <v>92</v>
      </c>
      <c r="F1189" s="3">
        <v>79</v>
      </c>
      <c r="G1189" s="3">
        <f t="shared" si="55"/>
        <v>13</v>
      </c>
      <c r="H1189" s="3">
        <f t="shared" si="54"/>
        <v>10.869676558531367</v>
      </c>
      <c r="I1189" s="3">
        <f t="shared" si="56"/>
        <v>4.5382779652707601</v>
      </c>
    </row>
    <row r="1190" spans="2:9">
      <c r="B1190" s="3">
        <v>1187</v>
      </c>
      <c r="C1190" s="3">
        <v>22</v>
      </c>
      <c r="D1190" s="3">
        <v>6</v>
      </c>
      <c r="E1190" s="3">
        <v>89</v>
      </c>
      <c r="F1190" s="3">
        <v>76</v>
      </c>
      <c r="G1190" s="3">
        <f t="shared" si="55"/>
        <v>13</v>
      </c>
      <c r="H1190" s="3">
        <f t="shared" si="54"/>
        <v>-1.5047298351214673</v>
      </c>
      <c r="I1190" s="3">
        <f t="shared" si="56"/>
        <v>210.3871875898628</v>
      </c>
    </row>
    <row r="1191" spans="2:9">
      <c r="B1191" s="3">
        <v>1188</v>
      </c>
      <c r="C1191" s="3">
        <v>9</v>
      </c>
      <c r="D1191" s="3">
        <v>12</v>
      </c>
      <c r="E1191" s="3">
        <v>107</v>
      </c>
      <c r="F1191" s="3">
        <v>103</v>
      </c>
      <c r="G1191" s="3">
        <f t="shared" si="55"/>
        <v>4</v>
      </c>
      <c r="H1191" s="3">
        <f t="shared" si="54"/>
        <v>-1.3551246489882987</v>
      </c>
      <c r="I1191" s="3">
        <f t="shared" si="56"/>
        <v>28.677360006202051</v>
      </c>
    </row>
    <row r="1192" spans="2:9">
      <c r="B1192" s="3">
        <v>1189</v>
      </c>
      <c r="C1192" s="3">
        <v>13</v>
      </c>
      <c r="D1192" s="3">
        <v>24</v>
      </c>
      <c r="E1192" s="3">
        <v>109</v>
      </c>
      <c r="F1192" s="3">
        <v>95</v>
      </c>
      <c r="G1192" s="3">
        <f t="shared" si="55"/>
        <v>14</v>
      </c>
      <c r="H1192" s="3">
        <f t="shared" si="54"/>
        <v>3.3867839916133731</v>
      </c>
      <c r="I1192" s="3">
        <f t="shared" si="56"/>
        <v>112.64035404067415</v>
      </c>
    </row>
    <row r="1193" spans="2:9">
      <c r="B1193" s="3">
        <v>1190</v>
      </c>
      <c r="C1193" s="3">
        <v>18</v>
      </c>
      <c r="D1193" s="3">
        <v>11</v>
      </c>
      <c r="E1193" s="3">
        <v>83</v>
      </c>
      <c r="F1193" s="3">
        <v>89</v>
      </c>
      <c r="G1193" s="3">
        <f t="shared" si="55"/>
        <v>-6</v>
      </c>
      <c r="H1193" s="3">
        <f t="shared" si="54"/>
        <v>6.5519978478009246</v>
      </c>
      <c r="I1193" s="3">
        <f t="shared" si="56"/>
        <v>157.55264997119903</v>
      </c>
    </row>
    <row r="1194" spans="2:9">
      <c r="B1194" s="3">
        <v>1191</v>
      </c>
      <c r="C1194" s="3">
        <v>3</v>
      </c>
      <c r="D1194" s="3">
        <v>20</v>
      </c>
      <c r="E1194" s="3">
        <v>80</v>
      </c>
      <c r="F1194" s="3">
        <v>79</v>
      </c>
      <c r="G1194" s="3">
        <f t="shared" si="55"/>
        <v>1</v>
      </c>
      <c r="H1194" s="3">
        <f t="shared" si="54"/>
        <v>3.1077226915502867</v>
      </c>
      <c r="I1194" s="3">
        <f t="shared" si="56"/>
        <v>4.4424949444759854</v>
      </c>
    </row>
    <row r="1195" spans="2:9">
      <c r="B1195" s="3">
        <v>1192</v>
      </c>
      <c r="C1195" s="3">
        <v>24</v>
      </c>
      <c r="D1195" s="3">
        <v>28</v>
      </c>
      <c r="E1195" s="3">
        <v>89</v>
      </c>
      <c r="F1195" s="3">
        <v>86</v>
      </c>
      <c r="G1195" s="3">
        <f t="shared" si="55"/>
        <v>3</v>
      </c>
      <c r="H1195" s="3">
        <f t="shared" si="54"/>
        <v>9.4161708423770598</v>
      </c>
      <c r="I1195" s="3">
        <f t="shared" si="56"/>
        <v>41.167248278569552</v>
      </c>
    </row>
    <row r="1196" spans="2:9">
      <c r="B1196" s="3">
        <v>1193</v>
      </c>
      <c r="C1196" s="3">
        <v>25</v>
      </c>
      <c r="D1196" s="3">
        <v>26</v>
      </c>
      <c r="E1196" s="3">
        <v>110</v>
      </c>
      <c r="F1196" s="3">
        <v>89</v>
      </c>
      <c r="G1196" s="3">
        <f t="shared" si="55"/>
        <v>21</v>
      </c>
      <c r="H1196" s="3">
        <f t="shared" si="54"/>
        <v>6.9368542888796192</v>
      </c>
      <c r="I1196" s="3">
        <f t="shared" si="56"/>
        <v>197.77206729220356</v>
      </c>
    </row>
    <row r="1197" spans="2:9">
      <c r="B1197" s="3">
        <v>1194</v>
      </c>
      <c r="C1197" s="3">
        <v>8</v>
      </c>
      <c r="D1197" s="3">
        <v>27</v>
      </c>
      <c r="E1197" s="3">
        <v>85</v>
      </c>
      <c r="F1197" s="3">
        <v>63</v>
      </c>
      <c r="G1197" s="3">
        <f t="shared" si="55"/>
        <v>22</v>
      </c>
      <c r="H1197" s="3">
        <f t="shared" si="54"/>
        <v>5.5402585358526029</v>
      </c>
      <c r="I1197" s="3">
        <f t="shared" si="56"/>
        <v>270.92308906657314</v>
      </c>
    </row>
    <row r="1198" spans="2:9">
      <c r="B1198" s="3">
        <v>1195</v>
      </c>
      <c r="C1198" s="3">
        <v>2</v>
      </c>
      <c r="D1198" s="3">
        <v>21</v>
      </c>
      <c r="E1198" s="3">
        <v>92</v>
      </c>
      <c r="F1198" s="3">
        <v>82</v>
      </c>
      <c r="G1198" s="3">
        <f t="shared" si="55"/>
        <v>10</v>
      </c>
      <c r="H1198" s="3">
        <f t="shared" si="54"/>
        <v>4.6967163479845375</v>
      </c>
      <c r="I1198" s="3">
        <f t="shared" si="56"/>
        <v>28.124817493734461</v>
      </c>
    </row>
    <row r="1199" spans="2:9">
      <c r="B1199" s="3">
        <v>1196</v>
      </c>
      <c r="C1199" s="3">
        <v>13</v>
      </c>
      <c r="D1199" s="3">
        <v>23</v>
      </c>
      <c r="E1199" s="3">
        <v>95</v>
      </c>
      <c r="F1199" s="3">
        <v>87</v>
      </c>
      <c r="G1199" s="3">
        <f t="shared" si="55"/>
        <v>8</v>
      </c>
      <c r="H1199" s="3">
        <f t="shared" si="54"/>
        <v>7.6803479675376085</v>
      </c>
      <c r="I1199" s="3">
        <f t="shared" si="56"/>
        <v>0.10217742185733779</v>
      </c>
    </row>
    <row r="1200" spans="2:9">
      <c r="B1200" s="3">
        <v>1197</v>
      </c>
      <c r="C1200" s="3">
        <v>6</v>
      </c>
      <c r="D1200" s="3">
        <v>17</v>
      </c>
      <c r="E1200" s="3">
        <v>101</v>
      </c>
      <c r="F1200" s="3">
        <v>94</v>
      </c>
      <c r="G1200" s="3">
        <f t="shared" si="55"/>
        <v>7</v>
      </c>
      <c r="H1200" s="3">
        <f t="shared" si="54"/>
        <v>4.6295989353623863</v>
      </c>
      <c r="I1200" s="3">
        <f t="shared" si="56"/>
        <v>5.6188012072351325</v>
      </c>
    </row>
    <row r="1201" spans="2:9">
      <c r="B1201" s="3">
        <v>1198</v>
      </c>
      <c r="C1201" s="3">
        <v>18</v>
      </c>
      <c r="D1201" s="3">
        <v>11</v>
      </c>
      <c r="E1201" s="3">
        <v>95</v>
      </c>
      <c r="F1201" s="3">
        <v>79</v>
      </c>
      <c r="G1201" s="3">
        <f t="shared" si="55"/>
        <v>16</v>
      </c>
      <c r="H1201" s="3">
        <f t="shared" si="54"/>
        <v>6.5519978478009246</v>
      </c>
      <c r="I1201" s="3">
        <f t="shared" si="56"/>
        <v>89.264744667958354</v>
      </c>
    </row>
    <row r="1202" spans="2:9">
      <c r="B1202" s="3">
        <v>1199</v>
      </c>
      <c r="C1202" s="3">
        <v>25</v>
      </c>
      <c r="D1202" s="3">
        <v>26</v>
      </c>
      <c r="E1202" s="3">
        <v>90</v>
      </c>
      <c r="F1202" s="3">
        <v>98</v>
      </c>
      <c r="G1202" s="3">
        <f t="shared" si="55"/>
        <v>-8</v>
      </c>
      <c r="H1202" s="3">
        <f t="shared" si="54"/>
        <v>6.9368542888796192</v>
      </c>
      <c r="I1202" s="3">
        <f t="shared" si="56"/>
        <v>223.10961604722146</v>
      </c>
    </row>
    <row r="1203" spans="2:9">
      <c r="B1203" s="3">
        <v>1200</v>
      </c>
      <c r="C1203" s="3">
        <v>3</v>
      </c>
      <c r="D1203" s="3">
        <v>20</v>
      </c>
      <c r="E1203" s="3">
        <v>103</v>
      </c>
      <c r="F1203" s="3">
        <v>111</v>
      </c>
      <c r="G1203" s="3">
        <f t="shared" si="55"/>
        <v>-8</v>
      </c>
      <c r="H1203" s="3">
        <f t="shared" si="54"/>
        <v>3.1077226915502867</v>
      </c>
      <c r="I1203" s="3">
        <f t="shared" si="56"/>
        <v>123.38150339238113</v>
      </c>
    </row>
    <row r="1204" spans="2:9">
      <c r="B1204" s="3">
        <v>1201</v>
      </c>
      <c r="C1204" s="3">
        <v>24</v>
      </c>
      <c r="D1204" s="3">
        <v>28</v>
      </c>
      <c r="E1204" s="3">
        <v>86</v>
      </c>
      <c r="F1204" s="3">
        <v>93</v>
      </c>
      <c r="G1204" s="3">
        <f t="shared" si="55"/>
        <v>-7</v>
      </c>
      <c r="H1204" s="3">
        <f t="shared" si="54"/>
        <v>9.4161708423770598</v>
      </c>
      <c r="I1204" s="3">
        <f t="shared" si="56"/>
        <v>269.49066512611074</v>
      </c>
    </row>
    <row r="1205" spans="2:9">
      <c r="B1205" s="3">
        <v>1202</v>
      </c>
      <c r="C1205" s="3">
        <v>8</v>
      </c>
      <c r="D1205" s="3">
        <v>27</v>
      </c>
      <c r="E1205" s="3">
        <v>96</v>
      </c>
      <c r="F1205" s="3">
        <v>91</v>
      </c>
      <c r="G1205" s="3">
        <f t="shared" si="55"/>
        <v>5</v>
      </c>
      <c r="H1205" s="3">
        <f t="shared" si="54"/>
        <v>5.5402585358526029</v>
      </c>
      <c r="I1205" s="3">
        <f t="shared" si="56"/>
        <v>0.29187928556159815</v>
      </c>
    </row>
    <row r="1206" spans="2:9">
      <c r="B1206" s="3">
        <v>1203</v>
      </c>
      <c r="C1206" s="3">
        <v>6</v>
      </c>
      <c r="D1206" s="3">
        <v>17</v>
      </c>
      <c r="E1206" s="3">
        <v>122</v>
      </c>
      <c r="F1206" s="3">
        <v>110</v>
      </c>
      <c r="G1206" s="3">
        <f t="shared" si="55"/>
        <v>12</v>
      </c>
      <c r="H1206" s="3">
        <f t="shared" si="54"/>
        <v>4.6295989353623863</v>
      </c>
      <c r="I1206" s="3">
        <f t="shared" si="56"/>
        <v>54.32281185361127</v>
      </c>
    </row>
    <row r="1207" spans="2:9">
      <c r="B1207" s="3">
        <v>1204</v>
      </c>
      <c r="C1207" s="3">
        <v>2</v>
      </c>
      <c r="D1207" s="3">
        <v>21</v>
      </c>
      <c r="E1207" s="3">
        <v>93</v>
      </c>
      <c r="F1207" s="3">
        <v>85</v>
      </c>
      <c r="G1207" s="3">
        <f t="shared" si="55"/>
        <v>8</v>
      </c>
      <c r="H1207" s="3">
        <f t="shared" si="54"/>
        <v>4.6967163479845375</v>
      </c>
      <c r="I1207" s="3">
        <f t="shared" si="56"/>
        <v>10.911682885672612</v>
      </c>
    </row>
    <row r="1208" spans="2:9">
      <c r="B1208" s="3">
        <v>1205</v>
      </c>
      <c r="C1208" s="3">
        <v>13</v>
      </c>
      <c r="D1208" s="3">
        <v>23</v>
      </c>
      <c r="E1208" s="3">
        <v>103</v>
      </c>
      <c r="F1208" s="3">
        <v>96</v>
      </c>
      <c r="G1208" s="3">
        <f t="shared" si="55"/>
        <v>7</v>
      </c>
      <c r="H1208" s="3">
        <f t="shared" si="54"/>
        <v>7.6803479675376085</v>
      </c>
      <c r="I1208" s="3">
        <f t="shared" si="56"/>
        <v>0.46287335693255482</v>
      </c>
    </row>
    <row r="1209" spans="2:9">
      <c r="B1209" s="3">
        <v>1206</v>
      </c>
      <c r="C1209" s="3">
        <v>11</v>
      </c>
      <c r="D1209" s="3">
        <v>18</v>
      </c>
      <c r="E1209" s="3">
        <v>84</v>
      </c>
      <c r="F1209" s="3">
        <v>85</v>
      </c>
      <c r="G1209" s="3">
        <f t="shared" si="55"/>
        <v>-1</v>
      </c>
      <c r="H1209" s="3">
        <f t="shared" si="54"/>
        <v>0.1563623893610524</v>
      </c>
      <c r="I1209" s="3">
        <f t="shared" si="56"/>
        <v>1.3371739755288021</v>
      </c>
    </row>
    <row r="1210" spans="2:9">
      <c r="B1210" s="3">
        <v>1207</v>
      </c>
      <c r="C1210" s="3">
        <v>27</v>
      </c>
      <c r="D1210" s="3">
        <v>8</v>
      </c>
      <c r="E1210" s="3">
        <v>94</v>
      </c>
      <c r="F1210" s="3">
        <v>84</v>
      </c>
      <c r="G1210" s="3">
        <f t="shared" si="55"/>
        <v>10</v>
      </c>
      <c r="H1210" s="3">
        <f t="shared" si="54"/>
        <v>1.168101701309374</v>
      </c>
      <c r="I1210" s="3">
        <f t="shared" si="56"/>
        <v>78.002427558414382</v>
      </c>
    </row>
    <row r="1211" spans="2:9">
      <c r="B1211" s="3">
        <v>1208</v>
      </c>
      <c r="C1211" s="3">
        <v>20</v>
      </c>
      <c r="D1211" s="3">
        <v>3</v>
      </c>
      <c r="E1211" s="3">
        <v>100</v>
      </c>
      <c r="F1211" s="3">
        <v>110</v>
      </c>
      <c r="G1211" s="3">
        <f t="shared" si="55"/>
        <v>-10</v>
      </c>
      <c r="H1211" s="3">
        <f t="shared" si="54"/>
        <v>3.6006375456116899</v>
      </c>
      <c r="I1211" s="3">
        <f t="shared" si="56"/>
        <v>184.97734164710238</v>
      </c>
    </row>
    <row r="1212" spans="2:9">
      <c r="B1212" s="3">
        <v>1209</v>
      </c>
      <c r="C1212" s="3">
        <v>28</v>
      </c>
      <c r="D1212" s="3">
        <v>24</v>
      </c>
      <c r="E1212" s="3">
        <v>87</v>
      </c>
      <c r="F1212" s="3">
        <v>90</v>
      </c>
      <c r="G1212" s="3">
        <f t="shared" si="55"/>
        <v>-3</v>
      </c>
      <c r="H1212" s="3">
        <f t="shared" si="54"/>
        <v>-2.7078106052150819</v>
      </c>
      <c r="I1212" s="3">
        <f t="shared" si="56"/>
        <v>8.5374642424776742E-2</v>
      </c>
    </row>
    <row r="1213" spans="2:9">
      <c r="B1213" s="3">
        <v>1210</v>
      </c>
      <c r="C1213" s="3">
        <v>26</v>
      </c>
      <c r="D1213" s="3">
        <v>25</v>
      </c>
      <c r="E1213" s="3">
        <v>75</v>
      </c>
      <c r="F1213" s="3">
        <v>102</v>
      </c>
      <c r="G1213" s="3">
        <f t="shared" si="55"/>
        <v>-27</v>
      </c>
      <c r="H1213" s="3">
        <f t="shared" si="54"/>
        <v>-0.22849405171764303</v>
      </c>
      <c r="I1213" s="3">
        <f t="shared" si="56"/>
        <v>716.7135307389176</v>
      </c>
    </row>
    <row r="1214" spans="2:9">
      <c r="B1214" s="3">
        <v>1211</v>
      </c>
      <c r="C1214" s="3">
        <v>21</v>
      </c>
      <c r="D1214" s="3">
        <v>2</v>
      </c>
      <c r="E1214" s="3">
        <v>108</v>
      </c>
      <c r="F1214" s="3">
        <v>103</v>
      </c>
      <c r="G1214" s="3">
        <f t="shared" si="55"/>
        <v>5</v>
      </c>
      <c r="H1214" s="3">
        <f t="shared" si="54"/>
        <v>2.01164388917744</v>
      </c>
      <c r="I1214" s="3">
        <f t="shared" si="56"/>
        <v>8.9302722450905367</v>
      </c>
    </row>
    <row r="1215" spans="2:9">
      <c r="B1215" s="3">
        <v>1212</v>
      </c>
      <c r="C1215" s="3">
        <v>23</v>
      </c>
      <c r="D1215" s="3">
        <v>13</v>
      </c>
      <c r="E1215" s="3">
        <v>91</v>
      </c>
      <c r="F1215" s="3">
        <v>92</v>
      </c>
      <c r="G1215" s="3">
        <f t="shared" si="55"/>
        <v>-1</v>
      </c>
      <c r="H1215" s="3">
        <f t="shared" si="54"/>
        <v>-0.97198773037563235</v>
      </c>
      <c r="I1215" s="3">
        <f t="shared" si="56"/>
        <v>7.8468724950827033E-4</v>
      </c>
    </row>
    <row r="1216" spans="2:9">
      <c r="B1216" s="3">
        <v>1213</v>
      </c>
      <c r="C1216" s="3">
        <v>17</v>
      </c>
      <c r="D1216" s="3">
        <v>6</v>
      </c>
      <c r="E1216" s="3">
        <v>102</v>
      </c>
      <c r="F1216" s="3">
        <v>115</v>
      </c>
      <c r="G1216" s="3">
        <f t="shared" si="55"/>
        <v>-13</v>
      </c>
      <c r="H1216" s="3">
        <f t="shared" si="54"/>
        <v>2.0787613017995907</v>
      </c>
      <c r="I1216" s="3">
        <f t="shared" si="56"/>
        <v>227.36904239664892</v>
      </c>
    </row>
    <row r="1217" spans="2:9">
      <c r="B1217" s="3">
        <v>1214</v>
      </c>
      <c r="C1217" s="3">
        <v>27</v>
      </c>
      <c r="D1217" s="3">
        <v>8</v>
      </c>
      <c r="E1217" s="3">
        <v>89</v>
      </c>
      <c r="F1217" s="3">
        <v>83</v>
      </c>
      <c r="G1217" s="3">
        <f t="shared" si="55"/>
        <v>6</v>
      </c>
      <c r="H1217" s="3">
        <f t="shared" si="54"/>
        <v>1.168101701309374</v>
      </c>
      <c r="I1217" s="3">
        <f t="shared" si="56"/>
        <v>23.347241168889365</v>
      </c>
    </row>
    <row r="1218" spans="2:9">
      <c r="B1218" s="3">
        <v>1215</v>
      </c>
      <c r="C1218" s="3">
        <v>28</v>
      </c>
      <c r="D1218" s="3">
        <v>24</v>
      </c>
      <c r="E1218" s="3">
        <v>86</v>
      </c>
      <c r="F1218" s="3">
        <v>91</v>
      </c>
      <c r="G1218" s="3">
        <f t="shared" si="55"/>
        <v>-5</v>
      </c>
      <c r="H1218" s="3">
        <f t="shared" si="54"/>
        <v>-2.7078106052150819</v>
      </c>
      <c r="I1218" s="3">
        <f t="shared" si="56"/>
        <v>5.2541322215644488</v>
      </c>
    </row>
    <row r="1219" spans="2:9">
      <c r="B1219" s="3">
        <v>1216</v>
      </c>
      <c r="C1219" s="3">
        <v>11</v>
      </c>
      <c r="D1219" s="3">
        <v>18</v>
      </c>
      <c r="E1219" s="3">
        <v>97</v>
      </c>
      <c r="F1219" s="3">
        <v>74</v>
      </c>
      <c r="G1219" s="3">
        <f t="shared" si="55"/>
        <v>23</v>
      </c>
      <c r="H1219" s="3">
        <f t="shared" si="54"/>
        <v>0.1563623893610524</v>
      </c>
      <c r="I1219" s="3">
        <f t="shared" si="56"/>
        <v>521.8317792861983</v>
      </c>
    </row>
    <row r="1220" spans="2:9">
      <c r="B1220" s="3">
        <v>1217</v>
      </c>
      <c r="C1220" s="3">
        <v>20</v>
      </c>
      <c r="D1220" s="3">
        <v>3</v>
      </c>
      <c r="E1220" s="3">
        <v>85</v>
      </c>
      <c r="F1220" s="3">
        <v>102</v>
      </c>
      <c r="G1220" s="3">
        <f t="shared" si="55"/>
        <v>-17</v>
      </c>
      <c r="H1220" s="3">
        <f t="shared" ref="H1220:H1263" si="57">home_edge+VLOOKUP(C1220,lookup,3)-VLOOKUP(D1220,lookup,3)</f>
        <v>3.6006375456116899</v>
      </c>
      <c r="I1220" s="3">
        <f t="shared" si="56"/>
        <v>424.38626728566601</v>
      </c>
    </row>
    <row r="1221" spans="2:9">
      <c r="B1221" s="3">
        <v>1218</v>
      </c>
      <c r="C1221" s="3">
        <v>21</v>
      </c>
      <c r="D1221" s="3">
        <v>2</v>
      </c>
      <c r="E1221" s="3">
        <v>83</v>
      </c>
      <c r="F1221" s="3">
        <v>81</v>
      </c>
      <c r="G1221" s="3">
        <f t="shared" ref="G1221:G1263" si="58">E1221-F1221</f>
        <v>2</v>
      </c>
      <c r="H1221" s="3">
        <f t="shared" si="57"/>
        <v>2.01164388917744</v>
      </c>
      <c r="I1221" s="3">
        <f t="shared" ref="I1221:I1263" si="59">(G1221-H1221)^2</f>
        <v>1.3558015517650367E-4</v>
      </c>
    </row>
    <row r="1222" spans="2:9">
      <c r="B1222" s="3">
        <v>1219</v>
      </c>
      <c r="C1222" s="3">
        <v>26</v>
      </c>
      <c r="D1222" s="3">
        <v>25</v>
      </c>
      <c r="E1222" s="3">
        <v>91</v>
      </c>
      <c r="F1222" s="3">
        <v>79</v>
      </c>
      <c r="G1222" s="3">
        <f t="shared" si="58"/>
        <v>12</v>
      </c>
      <c r="H1222" s="3">
        <f t="shared" si="57"/>
        <v>-0.22849405171764303</v>
      </c>
      <c r="I1222" s="3">
        <f t="shared" si="59"/>
        <v>149.53606677289378</v>
      </c>
    </row>
    <row r="1223" spans="2:9">
      <c r="B1223" s="3">
        <v>1220</v>
      </c>
      <c r="C1223" s="3">
        <v>18</v>
      </c>
      <c r="D1223" s="3">
        <v>11</v>
      </c>
      <c r="E1223" s="3">
        <v>120</v>
      </c>
      <c r="F1223" s="3">
        <v>109</v>
      </c>
      <c r="G1223" s="3">
        <f t="shared" si="58"/>
        <v>11</v>
      </c>
      <c r="H1223" s="3">
        <f t="shared" si="57"/>
        <v>6.5519978478009246</v>
      </c>
      <c r="I1223" s="3">
        <f t="shared" si="59"/>
        <v>19.784723145967607</v>
      </c>
    </row>
    <row r="1224" spans="2:9">
      <c r="B1224" s="3">
        <v>1221</v>
      </c>
      <c r="C1224" s="3">
        <v>8</v>
      </c>
      <c r="D1224" s="3">
        <v>27</v>
      </c>
      <c r="E1224" s="3">
        <v>85</v>
      </c>
      <c r="F1224" s="3">
        <v>82</v>
      </c>
      <c r="G1224" s="3">
        <f t="shared" si="58"/>
        <v>3</v>
      </c>
      <c r="H1224" s="3">
        <f t="shared" si="57"/>
        <v>5.5402585358526029</v>
      </c>
      <c r="I1224" s="3">
        <f t="shared" si="59"/>
        <v>6.4529134289720096</v>
      </c>
    </row>
    <row r="1225" spans="2:9">
      <c r="B1225" s="3">
        <v>1222</v>
      </c>
      <c r="C1225" s="3">
        <v>2</v>
      </c>
      <c r="D1225" s="3">
        <v>21</v>
      </c>
      <c r="E1225" s="3">
        <v>120</v>
      </c>
      <c r="F1225" s="3">
        <v>87</v>
      </c>
      <c r="G1225" s="3">
        <f t="shared" si="58"/>
        <v>33</v>
      </c>
      <c r="H1225" s="3">
        <f t="shared" si="57"/>
        <v>4.6967163479845375</v>
      </c>
      <c r="I1225" s="3">
        <f t="shared" si="59"/>
        <v>801.07586548644576</v>
      </c>
    </row>
    <row r="1226" spans="2:9">
      <c r="B1226" s="3">
        <v>1223</v>
      </c>
      <c r="C1226" s="3">
        <v>25</v>
      </c>
      <c r="D1226" s="3">
        <v>26</v>
      </c>
      <c r="E1226" s="3">
        <v>101</v>
      </c>
      <c r="F1226" s="3">
        <v>78</v>
      </c>
      <c r="G1226" s="3">
        <f t="shared" si="58"/>
        <v>23</v>
      </c>
      <c r="H1226" s="3">
        <f t="shared" si="57"/>
        <v>6.9368542888796192</v>
      </c>
      <c r="I1226" s="3">
        <f t="shared" si="59"/>
        <v>258.02465013668507</v>
      </c>
    </row>
    <row r="1227" spans="2:9">
      <c r="B1227" s="3">
        <v>1224</v>
      </c>
      <c r="C1227" s="3">
        <v>24</v>
      </c>
      <c r="D1227" s="3">
        <v>6</v>
      </c>
      <c r="E1227" s="3">
        <v>108</v>
      </c>
      <c r="F1227" s="3">
        <v>91</v>
      </c>
      <c r="G1227" s="3">
        <f t="shared" si="58"/>
        <v>17</v>
      </c>
      <c r="H1227" s="3">
        <f t="shared" si="57"/>
        <v>6.2927007229133149</v>
      </c>
      <c r="I1227" s="3">
        <f t="shared" si="59"/>
        <v>114.64625780910104</v>
      </c>
    </row>
    <row r="1228" spans="2:9">
      <c r="B1228" s="3">
        <v>1225</v>
      </c>
      <c r="C1228" s="3">
        <v>18</v>
      </c>
      <c r="D1228" s="3">
        <v>3</v>
      </c>
      <c r="E1228" s="3">
        <v>99</v>
      </c>
      <c r="F1228" s="3">
        <v>93</v>
      </c>
      <c r="G1228" s="3">
        <f t="shared" si="58"/>
        <v>6</v>
      </c>
      <c r="H1228" s="3">
        <f t="shared" si="57"/>
        <v>5.9511062008987192</v>
      </c>
      <c r="I1228" s="3">
        <f t="shared" si="59"/>
        <v>2.3906035905564048E-3</v>
      </c>
    </row>
    <row r="1229" spans="2:9">
      <c r="B1229" s="3">
        <v>1226</v>
      </c>
      <c r="C1229" s="3">
        <v>8</v>
      </c>
      <c r="D1229" s="3">
        <v>2</v>
      </c>
      <c r="E1229" s="3">
        <v>96</v>
      </c>
      <c r="F1229" s="3">
        <v>84</v>
      </c>
      <c r="G1229" s="3">
        <f t="shared" si="58"/>
        <v>12</v>
      </c>
      <c r="H1229" s="3">
        <f t="shared" si="57"/>
        <v>2.6160562515961687</v>
      </c>
      <c r="I1229" s="3">
        <f t="shared" si="59"/>
        <v>88.058400273207354</v>
      </c>
    </row>
    <row r="1230" spans="2:9">
      <c r="B1230" s="3">
        <v>1227</v>
      </c>
      <c r="C1230" s="3">
        <v>13</v>
      </c>
      <c r="D1230" s="3">
        <v>25</v>
      </c>
      <c r="E1230" s="3">
        <v>86</v>
      </c>
      <c r="F1230" s="3">
        <v>80</v>
      </c>
      <c r="G1230" s="3">
        <f t="shared" si="58"/>
        <v>6</v>
      </c>
      <c r="H1230" s="3">
        <f t="shared" si="57"/>
        <v>4.4123846230871369</v>
      </c>
      <c r="I1230" s="3">
        <f t="shared" si="59"/>
        <v>2.5205225850101725</v>
      </c>
    </row>
    <row r="1231" spans="2:9">
      <c r="B1231" s="3">
        <v>1228</v>
      </c>
      <c r="C1231" s="3">
        <v>24</v>
      </c>
      <c r="D1231" s="3">
        <v>6</v>
      </c>
      <c r="E1231" s="3">
        <v>102</v>
      </c>
      <c r="F1231" s="3">
        <v>110</v>
      </c>
      <c r="G1231" s="3">
        <f t="shared" si="58"/>
        <v>-8</v>
      </c>
      <c r="H1231" s="3">
        <f t="shared" si="57"/>
        <v>6.2927007229133149</v>
      </c>
      <c r="I1231" s="3">
        <f t="shared" si="59"/>
        <v>204.2812939547668</v>
      </c>
    </row>
    <row r="1232" spans="2:9">
      <c r="B1232" s="3">
        <v>1229</v>
      </c>
      <c r="C1232" s="3">
        <v>18</v>
      </c>
      <c r="D1232" s="3">
        <v>3</v>
      </c>
      <c r="E1232" s="3">
        <v>102</v>
      </c>
      <c r="F1232" s="3">
        <v>88</v>
      </c>
      <c r="G1232" s="3">
        <f t="shared" si="58"/>
        <v>14</v>
      </c>
      <c r="H1232" s="3">
        <f t="shared" si="57"/>
        <v>5.9511062008987192</v>
      </c>
      <c r="I1232" s="3">
        <f t="shared" si="59"/>
        <v>64.784691389211048</v>
      </c>
    </row>
    <row r="1233" spans="2:9">
      <c r="B1233" s="3">
        <v>1230</v>
      </c>
      <c r="C1233" s="3">
        <v>13</v>
      </c>
      <c r="D1233" s="3">
        <v>25</v>
      </c>
      <c r="E1233" s="3">
        <v>85</v>
      </c>
      <c r="F1233" s="3">
        <v>88</v>
      </c>
      <c r="G1233" s="3">
        <f t="shared" si="58"/>
        <v>-3</v>
      </c>
      <c r="H1233" s="3">
        <f t="shared" si="57"/>
        <v>4.4123846230871369</v>
      </c>
      <c r="I1233" s="3">
        <f t="shared" si="59"/>
        <v>54.943445800578637</v>
      </c>
    </row>
    <row r="1234" spans="2:9">
      <c r="B1234" s="3">
        <v>1231</v>
      </c>
      <c r="C1234" s="3">
        <v>8</v>
      </c>
      <c r="D1234" s="3">
        <v>2</v>
      </c>
      <c r="E1234" s="3">
        <v>77</v>
      </c>
      <c r="F1234" s="3">
        <v>85</v>
      </c>
      <c r="G1234" s="3">
        <f t="shared" si="58"/>
        <v>-8</v>
      </c>
      <c r="H1234" s="3">
        <f t="shared" si="57"/>
        <v>2.6160562515961687</v>
      </c>
      <c r="I1234" s="3">
        <f t="shared" si="59"/>
        <v>112.70065033705409</v>
      </c>
    </row>
    <row r="1235" spans="2:9">
      <c r="B1235" s="3">
        <v>1232</v>
      </c>
      <c r="C1235" s="3">
        <v>3</v>
      </c>
      <c r="D1235" s="3">
        <v>18</v>
      </c>
      <c r="E1235" s="3">
        <v>115</v>
      </c>
      <c r="F1235" s="3">
        <v>97</v>
      </c>
      <c r="G1235" s="3">
        <f t="shared" si="58"/>
        <v>18</v>
      </c>
      <c r="H1235" s="3">
        <f t="shared" si="57"/>
        <v>0.75725403626325738</v>
      </c>
      <c r="I1235" s="3">
        <f t="shared" si="59"/>
        <v>297.31228836995967</v>
      </c>
    </row>
    <row r="1236" spans="2:9">
      <c r="B1236" s="3">
        <v>1233</v>
      </c>
      <c r="C1236" s="3">
        <v>6</v>
      </c>
      <c r="D1236" s="3">
        <v>24</v>
      </c>
      <c r="E1236" s="3">
        <v>119</v>
      </c>
      <c r="F1236" s="3">
        <v>125</v>
      </c>
      <c r="G1236" s="3">
        <f t="shared" si="58"/>
        <v>-6</v>
      </c>
      <c r="H1236" s="3">
        <f t="shared" si="57"/>
        <v>0.4156595142486621</v>
      </c>
      <c r="I1236" s="3">
        <f t="shared" si="59"/>
        <v>41.160687002769379</v>
      </c>
    </row>
    <row r="1237" spans="2:9">
      <c r="B1237" s="3">
        <v>1234</v>
      </c>
      <c r="C1237" s="3">
        <v>2</v>
      </c>
      <c r="D1237" s="3">
        <v>8</v>
      </c>
      <c r="E1237" s="3">
        <v>66</v>
      </c>
      <c r="F1237" s="3">
        <v>64</v>
      </c>
      <c r="G1237" s="3">
        <f t="shared" si="58"/>
        <v>2</v>
      </c>
      <c r="H1237" s="3">
        <f t="shared" si="57"/>
        <v>4.0923039855658079</v>
      </c>
      <c r="I1237" s="3">
        <f t="shared" si="59"/>
        <v>4.377735968014564</v>
      </c>
    </row>
    <row r="1238" spans="2:9">
      <c r="B1238" s="3">
        <v>1235</v>
      </c>
      <c r="C1238" s="3">
        <v>25</v>
      </c>
      <c r="D1238" s="3">
        <v>13</v>
      </c>
      <c r="E1238" s="3">
        <v>89</v>
      </c>
      <c r="F1238" s="3">
        <v>99</v>
      </c>
      <c r="G1238" s="3">
        <f t="shared" si="58"/>
        <v>-10</v>
      </c>
      <c r="H1238" s="3">
        <f t="shared" si="57"/>
        <v>2.2959756140748393</v>
      </c>
      <c r="I1238" s="3">
        <f t="shared" si="59"/>
        <v>151.19101630192313</v>
      </c>
    </row>
    <row r="1239" spans="2:9">
      <c r="B1239" s="3">
        <v>1236</v>
      </c>
      <c r="C1239" s="3">
        <v>6</v>
      </c>
      <c r="D1239" s="3">
        <v>24</v>
      </c>
      <c r="E1239" s="3">
        <v>113</v>
      </c>
      <c r="F1239" s="3">
        <v>115</v>
      </c>
      <c r="G1239" s="3">
        <f t="shared" si="58"/>
        <v>-2</v>
      </c>
      <c r="H1239" s="3">
        <f t="shared" si="57"/>
        <v>0.4156595142486621</v>
      </c>
      <c r="I1239" s="3">
        <f t="shared" si="59"/>
        <v>5.835410888780082</v>
      </c>
    </row>
    <row r="1240" spans="2:9">
      <c r="B1240" s="3">
        <v>1237</v>
      </c>
      <c r="C1240" s="3">
        <v>3</v>
      </c>
      <c r="D1240" s="3">
        <v>18</v>
      </c>
      <c r="E1240" s="3">
        <v>79</v>
      </c>
      <c r="F1240" s="3">
        <v>89</v>
      </c>
      <c r="G1240" s="3">
        <f t="shared" si="58"/>
        <v>-10</v>
      </c>
      <c r="H1240" s="3">
        <f t="shared" si="57"/>
        <v>0.75725403626325738</v>
      </c>
      <c r="I1240" s="3">
        <f t="shared" si="59"/>
        <v>115.71851440070213</v>
      </c>
    </row>
    <row r="1241" spans="2:9">
      <c r="B1241" s="3">
        <v>1238</v>
      </c>
      <c r="C1241" s="3">
        <v>2</v>
      </c>
      <c r="D1241" s="3">
        <v>8</v>
      </c>
      <c r="E1241" s="3">
        <v>90</v>
      </c>
      <c r="F1241" s="3">
        <v>79</v>
      </c>
      <c r="G1241" s="3">
        <f t="shared" si="58"/>
        <v>11</v>
      </c>
      <c r="H1241" s="3">
        <f t="shared" si="57"/>
        <v>4.0923039855658079</v>
      </c>
      <c r="I1241" s="3">
        <f t="shared" si="59"/>
        <v>47.716264227830024</v>
      </c>
    </row>
    <row r="1242" spans="2:9">
      <c r="B1242" s="3">
        <v>1239</v>
      </c>
      <c r="C1242" s="3">
        <v>25</v>
      </c>
      <c r="D1242" s="3">
        <v>13</v>
      </c>
      <c r="E1242" s="3">
        <v>85</v>
      </c>
      <c r="F1242" s="3">
        <v>87</v>
      </c>
      <c r="G1242" s="3">
        <f t="shared" si="58"/>
        <v>-2</v>
      </c>
      <c r="H1242" s="3">
        <f t="shared" si="57"/>
        <v>2.2959756140748393</v>
      </c>
      <c r="I1242" s="3">
        <f t="shared" si="59"/>
        <v>18.455406476725692</v>
      </c>
    </row>
    <row r="1243" spans="2:9">
      <c r="B1243" s="3">
        <v>1240</v>
      </c>
      <c r="C1243" s="3">
        <v>24</v>
      </c>
      <c r="D1243" s="3">
        <v>6</v>
      </c>
      <c r="E1243" s="3">
        <v>114</v>
      </c>
      <c r="F1243" s="3">
        <v>101</v>
      </c>
      <c r="G1243" s="3">
        <f t="shared" si="58"/>
        <v>13</v>
      </c>
      <c r="H1243" s="3">
        <f t="shared" si="57"/>
        <v>6.2927007229133149</v>
      </c>
      <c r="I1243" s="3">
        <f t="shared" si="59"/>
        <v>44.987863592407571</v>
      </c>
    </row>
    <row r="1244" spans="2:9">
      <c r="B1244" s="3">
        <v>1241</v>
      </c>
      <c r="C1244" s="3">
        <v>8</v>
      </c>
      <c r="D1244" s="3">
        <v>2</v>
      </c>
      <c r="E1244" s="3">
        <v>81</v>
      </c>
      <c r="F1244" s="3">
        <v>90</v>
      </c>
      <c r="G1244" s="3">
        <f t="shared" si="58"/>
        <v>-9</v>
      </c>
      <c r="H1244" s="3">
        <f t="shared" si="57"/>
        <v>2.6160562515961687</v>
      </c>
      <c r="I1244" s="3">
        <f t="shared" si="59"/>
        <v>134.93276284024643</v>
      </c>
    </row>
    <row r="1245" spans="2:9">
      <c r="B1245" s="3">
        <v>1242</v>
      </c>
      <c r="C1245" s="3">
        <v>13</v>
      </c>
      <c r="D1245" s="3">
        <v>25</v>
      </c>
      <c r="E1245" s="3">
        <v>93</v>
      </c>
      <c r="F1245" s="3">
        <v>87</v>
      </c>
      <c r="G1245" s="3">
        <f t="shared" si="58"/>
        <v>6</v>
      </c>
      <c r="H1245" s="3">
        <f t="shared" si="57"/>
        <v>4.4123846230871369</v>
      </c>
      <c r="I1245" s="3">
        <f t="shared" si="59"/>
        <v>2.5205225850101725</v>
      </c>
    </row>
    <row r="1246" spans="2:9">
      <c r="B1246" s="3">
        <v>1243</v>
      </c>
      <c r="C1246" s="3">
        <v>18</v>
      </c>
      <c r="D1246" s="3">
        <v>3</v>
      </c>
      <c r="E1246" s="3">
        <v>103</v>
      </c>
      <c r="F1246" s="3">
        <v>95</v>
      </c>
      <c r="G1246" s="3">
        <f t="shared" si="58"/>
        <v>8</v>
      </c>
      <c r="H1246" s="3">
        <f t="shared" si="57"/>
        <v>5.9511062008987192</v>
      </c>
      <c r="I1246" s="3">
        <f t="shared" si="59"/>
        <v>4.1979657999956794</v>
      </c>
    </row>
    <row r="1247" spans="2:9">
      <c r="B1247" s="3">
        <v>1244</v>
      </c>
      <c r="C1247" s="3">
        <v>24</v>
      </c>
      <c r="D1247" s="3">
        <v>13</v>
      </c>
      <c r="E1247" s="3">
        <v>99</v>
      </c>
      <c r="F1247" s="3">
        <v>106</v>
      </c>
      <c r="G1247" s="3">
        <f t="shared" si="58"/>
        <v>-7</v>
      </c>
      <c r="H1247" s="3">
        <f t="shared" si="57"/>
        <v>3.321576245548604</v>
      </c>
      <c r="I1247" s="3">
        <f t="shared" si="59"/>
        <v>106.53493619267321</v>
      </c>
    </row>
    <row r="1248" spans="2:9">
      <c r="B1248" s="3">
        <v>1245</v>
      </c>
      <c r="C1248" s="3">
        <v>18</v>
      </c>
      <c r="D1248" s="3">
        <v>2</v>
      </c>
      <c r="E1248" s="3">
        <v>104</v>
      </c>
      <c r="F1248" s="3">
        <v>97</v>
      </c>
      <c r="G1248" s="3">
        <f t="shared" si="58"/>
        <v>7</v>
      </c>
      <c r="H1248" s="3">
        <f t="shared" si="57"/>
        <v>4.4912427709146403</v>
      </c>
      <c r="I1248" s="3">
        <f t="shared" si="59"/>
        <v>6.2938628344880518</v>
      </c>
    </row>
    <row r="1249" spans="2:9">
      <c r="B1249" s="3">
        <v>1246</v>
      </c>
      <c r="C1249" s="3">
        <v>24</v>
      </c>
      <c r="D1249" s="3">
        <v>13</v>
      </c>
      <c r="E1249" s="3">
        <v>96</v>
      </c>
      <c r="F1249" s="3">
        <v>90</v>
      </c>
      <c r="G1249" s="3">
        <f t="shared" si="58"/>
        <v>6</v>
      </c>
      <c r="H1249" s="3">
        <f t="shared" si="57"/>
        <v>3.321576245548604</v>
      </c>
      <c r="I1249" s="3">
        <f t="shared" si="59"/>
        <v>7.1739538084095118</v>
      </c>
    </row>
    <row r="1250" spans="2:9">
      <c r="B1250" s="3">
        <v>1247</v>
      </c>
      <c r="C1250" s="3">
        <v>18</v>
      </c>
      <c r="D1250" s="3">
        <v>2</v>
      </c>
      <c r="E1250" s="3">
        <v>86</v>
      </c>
      <c r="F1250" s="3">
        <v>93</v>
      </c>
      <c r="G1250" s="3">
        <f t="shared" si="58"/>
        <v>-7</v>
      </c>
      <c r="H1250" s="3">
        <f t="shared" si="57"/>
        <v>4.4912427709146403</v>
      </c>
      <c r="I1250" s="3">
        <f t="shared" si="59"/>
        <v>132.04866042009797</v>
      </c>
    </row>
    <row r="1251" spans="2:9">
      <c r="B1251" s="3">
        <v>1248</v>
      </c>
      <c r="C1251" s="3">
        <v>13</v>
      </c>
      <c r="D1251" s="3">
        <v>24</v>
      </c>
      <c r="E1251" s="3">
        <v>90</v>
      </c>
      <c r="F1251" s="3">
        <v>103</v>
      </c>
      <c r="G1251" s="3">
        <f t="shared" si="58"/>
        <v>-13</v>
      </c>
      <c r="H1251" s="3">
        <f t="shared" si="57"/>
        <v>3.3867839916133731</v>
      </c>
      <c r="I1251" s="3">
        <f t="shared" si="59"/>
        <v>268.52668958779634</v>
      </c>
    </row>
    <row r="1252" spans="2:9">
      <c r="B1252" s="3">
        <v>1249</v>
      </c>
      <c r="C1252" s="3">
        <v>2</v>
      </c>
      <c r="D1252" s="3">
        <v>18</v>
      </c>
      <c r="E1252" s="3">
        <v>94</v>
      </c>
      <c r="F1252" s="3">
        <v>90</v>
      </c>
      <c r="G1252" s="3">
        <f t="shared" si="58"/>
        <v>4</v>
      </c>
      <c r="H1252" s="3">
        <f t="shared" si="57"/>
        <v>2.2171174662473372</v>
      </c>
      <c r="I1252" s="3">
        <f t="shared" si="59"/>
        <v>3.1786701291603148</v>
      </c>
    </row>
    <row r="1253" spans="2:9">
      <c r="B1253" s="3">
        <v>1250</v>
      </c>
      <c r="C1253" s="3">
        <v>13</v>
      </c>
      <c r="D1253" s="3">
        <v>24</v>
      </c>
      <c r="E1253" s="3">
        <v>100</v>
      </c>
      <c r="F1253" s="3">
        <v>99</v>
      </c>
      <c r="G1253" s="3">
        <f t="shared" si="58"/>
        <v>1</v>
      </c>
      <c r="H1253" s="3">
        <f t="shared" si="57"/>
        <v>3.3867839916133731</v>
      </c>
      <c r="I1253" s="3">
        <f t="shared" si="59"/>
        <v>5.6967378226218663</v>
      </c>
    </row>
    <row r="1254" spans="2:9">
      <c r="B1254" s="3">
        <v>1251</v>
      </c>
      <c r="C1254" s="3">
        <v>2</v>
      </c>
      <c r="D1254" s="3">
        <v>18</v>
      </c>
      <c r="E1254" s="3">
        <v>92</v>
      </c>
      <c r="F1254" s="3">
        <v>94</v>
      </c>
      <c r="G1254" s="3">
        <f t="shared" si="58"/>
        <v>-2</v>
      </c>
      <c r="H1254" s="3">
        <f t="shared" si="57"/>
        <v>2.2171174662473372</v>
      </c>
      <c r="I1254" s="3">
        <f t="shared" si="59"/>
        <v>17.784079724128365</v>
      </c>
    </row>
    <row r="1255" spans="2:9">
      <c r="B1255" s="3">
        <v>1252</v>
      </c>
      <c r="C1255" s="3">
        <v>24</v>
      </c>
      <c r="D1255" s="3">
        <v>13</v>
      </c>
      <c r="E1255" s="3">
        <v>92</v>
      </c>
      <c r="F1255" s="3">
        <v>91</v>
      </c>
      <c r="G1255" s="3">
        <f t="shared" si="58"/>
        <v>1</v>
      </c>
      <c r="H1255" s="3">
        <f t="shared" si="57"/>
        <v>3.321576245548604</v>
      </c>
      <c r="I1255" s="3">
        <f t="shared" si="59"/>
        <v>5.3897162638955516</v>
      </c>
    </row>
    <row r="1256" spans="2:9">
      <c r="B1256" s="3">
        <v>1253</v>
      </c>
      <c r="C1256" s="3">
        <v>18</v>
      </c>
      <c r="D1256" s="3">
        <v>2</v>
      </c>
      <c r="E1256" s="3">
        <v>103</v>
      </c>
      <c r="F1256" s="3">
        <v>92</v>
      </c>
      <c r="G1256" s="3">
        <f t="shared" si="58"/>
        <v>11</v>
      </c>
      <c r="H1256" s="3">
        <f t="shared" si="57"/>
        <v>4.4912427709146403</v>
      </c>
      <c r="I1256" s="3">
        <f t="shared" si="59"/>
        <v>42.36392066717093</v>
      </c>
    </row>
    <row r="1257" spans="2:9">
      <c r="B1257" s="3">
        <v>1254</v>
      </c>
      <c r="C1257" s="3">
        <v>2</v>
      </c>
      <c r="D1257" s="3">
        <v>18</v>
      </c>
      <c r="E1257" s="3">
        <v>88</v>
      </c>
      <c r="F1257" s="3">
        <v>96</v>
      </c>
      <c r="G1257" s="3">
        <f t="shared" si="58"/>
        <v>-8</v>
      </c>
      <c r="H1257" s="3">
        <f t="shared" si="57"/>
        <v>2.2171174662473372</v>
      </c>
      <c r="I1257" s="3">
        <f t="shared" si="59"/>
        <v>104.38948931909641</v>
      </c>
    </row>
    <row r="1258" spans="2:9">
      <c r="B1258" s="3">
        <v>1255</v>
      </c>
      <c r="C1258" s="3">
        <v>13</v>
      </c>
      <c r="D1258" s="3">
        <v>24</v>
      </c>
      <c r="E1258" s="3">
        <v>106</v>
      </c>
      <c r="F1258" s="3">
        <v>102</v>
      </c>
      <c r="G1258" s="3">
        <f t="shared" si="58"/>
        <v>4</v>
      </c>
      <c r="H1258" s="3">
        <f t="shared" si="57"/>
        <v>3.3867839916133731</v>
      </c>
      <c r="I1258" s="3">
        <f t="shared" si="59"/>
        <v>0.37603387294162771</v>
      </c>
    </row>
    <row r="1259" spans="2:9">
      <c r="B1259" s="3">
        <v>1256</v>
      </c>
      <c r="C1259" s="3">
        <v>24</v>
      </c>
      <c r="D1259" s="3">
        <v>13</v>
      </c>
      <c r="E1259" s="3">
        <v>106</v>
      </c>
      <c r="F1259" s="3">
        <v>112</v>
      </c>
      <c r="G1259" s="3">
        <f t="shared" si="58"/>
        <v>-6</v>
      </c>
      <c r="H1259" s="3">
        <f t="shared" si="57"/>
        <v>3.321576245548604</v>
      </c>
      <c r="I1259" s="3">
        <f t="shared" si="59"/>
        <v>86.891783701576003</v>
      </c>
    </row>
    <row r="1260" spans="2:9">
      <c r="B1260" s="3">
        <v>1257</v>
      </c>
      <c r="C1260" s="3">
        <v>13</v>
      </c>
      <c r="D1260" s="3">
        <v>18</v>
      </c>
      <c r="E1260" s="3">
        <v>99</v>
      </c>
      <c r="F1260" s="3">
        <v>94</v>
      </c>
      <c r="G1260" s="3">
        <f t="shared" si="58"/>
        <v>5</v>
      </c>
      <c r="H1260" s="3">
        <f t="shared" si="57"/>
        <v>7.5453821368435623</v>
      </c>
      <c r="I1260" s="3">
        <f t="shared" si="59"/>
        <v>6.4789702225622996</v>
      </c>
    </row>
    <row r="1261" spans="2:9">
      <c r="B1261" s="3">
        <v>1258</v>
      </c>
      <c r="C1261" s="3">
        <v>13</v>
      </c>
      <c r="D1261" s="3">
        <v>18</v>
      </c>
      <c r="E1261" s="3">
        <v>106</v>
      </c>
      <c r="F1261" s="3">
        <v>83</v>
      </c>
      <c r="G1261" s="3">
        <f t="shared" si="58"/>
        <v>23</v>
      </c>
      <c r="H1261" s="3">
        <f t="shared" si="57"/>
        <v>7.5453821368435623</v>
      </c>
      <c r="I1261" s="3">
        <f t="shared" si="59"/>
        <v>238.84521329619406</v>
      </c>
    </row>
    <row r="1262" spans="2:9">
      <c r="B1262" s="3">
        <v>1259</v>
      </c>
      <c r="C1262" s="3">
        <v>18</v>
      </c>
      <c r="D1262" s="3">
        <v>13</v>
      </c>
      <c r="E1262" s="3">
        <v>103</v>
      </c>
      <c r="F1262" s="3">
        <v>106</v>
      </c>
      <c r="G1262" s="3">
        <f t="shared" si="58"/>
        <v>-3</v>
      </c>
      <c r="H1262" s="3">
        <f t="shared" si="57"/>
        <v>-0.83702189968158525</v>
      </c>
      <c r="I1262" s="3">
        <f t="shared" si="59"/>
        <v>4.6784742624570583</v>
      </c>
    </row>
    <row r="1263" spans="2:9">
      <c r="B1263" s="3">
        <v>1260</v>
      </c>
      <c r="C1263" s="3">
        <v>18</v>
      </c>
      <c r="D1263" s="3">
        <v>13</v>
      </c>
      <c r="E1263" s="3">
        <v>107</v>
      </c>
      <c r="F1263" s="3">
        <v>113</v>
      </c>
      <c r="G1263" s="3">
        <f t="shared" si="58"/>
        <v>-6</v>
      </c>
      <c r="H1263" s="3">
        <f t="shared" si="57"/>
        <v>-0.83702189968158525</v>
      </c>
      <c r="I1263" s="3">
        <f t="shared" si="59"/>
        <v>26.656342864367545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82DB-16D0-4E00-9A50-22BE5881EF6C}">
  <sheetPr codeName="Sheet7"/>
  <dimension ref="A2:M265"/>
  <sheetViews>
    <sheetView topLeftCell="A5" workbookViewId="0">
      <selection activeCell="E15" sqref="E15"/>
    </sheetView>
  </sheetViews>
  <sheetFormatPr defaultRowHeight="12.75"/>
  <cols>
    <col min="1" max="1" width="9.140625" style="10"/>
    <col min="2" max="2" width="12" style="10" customWidth="1"/>
    <col min="3" max="4" width="9.140625" style="10"/>
    <col min="5" max="5" width="11.140625" style="10" customWidth="1"/>
    <col min="6" max="6" width="9.140625" style="10"/>
    <col min="7" max="10" width="11" style="10" customWidth="1"/>
    <col min="11" max="11" width="12.85546875" style="10" customWidth="1"/>
    <col min="12" max="12" width="8.42578125" style="10" bestFit="1" customWidth="1"/>
    <col min="13" max="16384" width="9.140625" style="10"/>
  </cols>
  <sheetData>
    <row r="2" spans="1:13">
      <c r="B2" s="10" t="s">
        <v>12</v>
      </c>
      <c r="C2" s="10">
        <f>AVERAGE(C4:C34)</f>
        <v>2.3092199765276549E-8</v>
      </c>
      <c r="E2" s="10" t="s">
        <v>127</v>
      </c>
      <c r="F2" s="10">
        <v>2.1206322711162784</v>
      </c>
    </row>
    <row r="4" spans="1:13">
      <c r="A4" s="10">
        <v>1</v>
      </c>
      <c r="B4" s="10" t="s">
        <v>164</v>
      </c>
      <c r="C4" s="10">
        <v>-3.7934787161526158</v>
      </c>
    </row>
    <row r="5" spans="1:13">
      <c r="A5" s="10">
        <v>2</v>
      </c>
      <c r="B5" s="10" t="s">
        <v>165</v>
      </c>
      <c r="C5" s="10">
        <v>-4.8568507941342869</v>
      </c>
      <c r="E5" s="11"/>
      <c r="F5" s="11"/>
      <c r="G5" s="11"/>
      <c r="H5" s="11"/>
    </row>
    <row r="6" spans="1:13">
      <c r="A6" s="10">
        <v>3</v>
      </c>
      <c r="B6" s="10" t="s">
        <v>166</v>
      </c>
      <c r="C6" s="10">
        <v>3.4689182784941837</v>
      </c>
      <c r="E6" s="11"/>
      <c r="F6" s="11" t="s">
        <v>167</v>
      </c>
      <c r="G6" s="11"/>
      <c r="H6" s="11"/>
      <c r="M6" s="10" t="s">
        <v>15</v>
      </c>
    </row>
    <row r="7" spans="1:13">
      <c r="A7" s="10">
        <v>4</v>
      </c>
      <c r="B7" s="10" t="s">
        <v>168</v>
      </c>
      <c r="C7" s="10">
        <v>-9.7716321366602301</v>
      </c>
      <c r="E7" s="11"/>
      <c r="F7" s="11" t="s">
        <v>169</v>
      </c>
      <c r="G7" s="11"/>
      <c r="H7" s="11"/>
      <c r="M7" s="10">
        <f>SUM(M10:M265)</f>
        <v>34427.286687035936</v>
      </c>
    </row>
    <row r="8" spans="1:13">
      <c r="A8" s="10">
        <v>5</v>
      </c>
      <c r="B8" s="10" t="s">
        <v>170</v>
      </c>
      <c r="C8" s="10">
        <v>-9.0949491579231516</v>
      </c>
      <c r="G8" s="10" t="s">
        <v>171</v>
      </c>
      <c r="H8" s="10" t="s">
        <v>172</v>
      </c>
      <c r="I8" s="10" t="s">
        <v>173</v>
      </c>
      <c r="J8" s="10" t="s">
        <v>174</v>
      </c>
    </row>
    <row r="9" spans="1:13">
      <c r="A9" s="10">
        <v>6</v>
      </c>
      <c r="B9" s="10" t="s">
        <v>137</v>
      </c>
      <c r="C9" s="10">
        <v>6.7962084815714157</v>
      </c>
      <c r="F9" s="10" t="s">
        <v>175</v>
      </c>
      <c r="G9" s="10" t="s">
        <v>176</v>
      </c>
      <c r="H9" s="10" t="s">
        <v>177</v>
      </c>
      <c r="I9" s="10" t="s">
        <v>3</v>
      </c>
      <c r="J9" s="10" t="s">
        <v>4</v>
      </c>
      <c r="K9" s="10" t="s">
        <v>178</v>
      </c>
      <c r="L9" s="10" t="s">
        <v>179</v>
      </c>
      <c r="M9" s="10" t="s">
        <v>132</v>
      </c>
    </row>
    <row r="10" spans="1:13">
      <c r="A10" s="10">
        <v>7</v>
      </c>
      <c r="B10" s="10" t="s">
        <v>180</v>
      </c>
      <c r="C10" s="10">
        <v>-3.6102594191048047</v>
      </c>
      <c r="F10" s="10">
        <v>1</v>
      </c>
      <c r="G10" s="10">
        <v>17</v>
      </c>
      <c r="H10" s="10">
        <v>5</v>
      </c>
      <c r="I10" s="10">
        <v>13</v>
      </c>
      <c r="J10" s="10">
        <v>24</v>
      </c>
      <c r="K10" s="10">
        <f>I10-J10</f>
        <v>-11</v>
      </c>
      <c r="L10" s="10">
        <f t="shared" ref="L10:L73" si="0">home_edge+VLOOKUP(G10,lookup,3)-VLOOKUP(H10,lookup,3)</f>
        <v>6.2584500577057662</v>
      </c>
      <c r="M10" s="10">
        <f>(L10-K10)^2</f>
        <v>297.85409839432413</v>
      </c>
    </row>
    <row r="11" spans="1:13">
      <c r="A11" s="10">
        <v>8</v>
      </c>
      <c r="B11" s="10" t="s">
        <v>139</v>
      </c>
      <c r="C11" s="10">
        <v>-0.83988341754986839</v>
      </c>
      <c r="F11" s="10">
        <v>2</v>
      </c>
      <c r="G11" s="10">
        <v>3</v>
      </c>
      <c r="H11" s="10">
        <v>6</v>
      </c>
      <c r="I11" s="10">
        <v>17</v>
      </c>
      <c r="J11" s="10">
        <v>6</v>
      </c>
      <c r="K11" s="10">
        <f t="shared" ref="K11:K74" si="1">I11-J11</f>
        <v>11</v>
      </c>
      <c r="L11" s="10">
        <f t="shared" si="0"/>
        <v>-1.2066579319609536</v>
      </c>
      <c r="M11" s="10">
        <f t="shared" ref="M11:M74" si="2">(L11-K11)^2</f>
        <v>149.00249786790528</v>
      </c>
    </row>
    <row r="12" spans="1:13">
      <c r="A12" s="10">
        <v>9</v>
      </c>
      <c r="B12" s="10" t="s">
        <v>141</v>
      </c>
      <c r="C12" s="10">
        <v>-5.6307665846942196</v>
      </c>
      <c r="F12" s="10">
        <v>3</v>
      </c>
      <c r="G12" s="10">
        <v>12</v>
      </c>
      <c r="H12" s="10">
        <v>11</v>
      </c>
      <c r="I12" s="10">
        <v>28</v>
      </c>
      <c r="J12" s="10">
        <v>6</v>
      </c>
      <c r="K12" s="10">
        <f t="shared" si="1"/>
        <v>22</v>
      </c>
      <c r="L12" s="10">
        <f t="shared" si="0"/>
        <v>15.411696399215284</v>
      </c>
      <c r="M12" s="10">
        <f t="shared" si="2"/>
        <v>43.405744336112853</v>
      </c>
    </row>
    <row r="13" spans="1:13">
      <c r="A13" s="10">
        <v>10</v>
      </c>
      <c r="B13" s="10" t="s">
        <v>143</v>
      </c>
      <c r="C13" s="10">
        <v>-0.24433792944514704</v>
      </c>
      <c r="F13" s="10">
        <v>4</v>
      </c>
      <c r="G13" s="10">
        <v>21</v>
      </c>
      <c r="H13" s="10">
        <v>13</v>
      </c>
      <c r="I13" s="10">
        <v>24</v>
      </c>
      <c r="J13" s="10">
        <v>45</v>
      </c>
      <c r="K13" s="10">
        <f t="shared" si="1"/>
        <v>-21</v>
      </c>
      <c r="L13" s="10">
        <f t="shared" si="0"/>
        <v>6.2863178946964364</v>
      </c>
      <c r="M13" s="10">
        <f t="shared" si="2"/>
        <v>744.54314425043106</v>
      </c>
    </row>
    <row r="14" spans="1:13">
      <c r="A14" s="10">
        <v>11</v>
      </c>
      <c r="B14" s="10" t="s">
        <v>145</v>
      </c>
      <c r="C14" s="10">
        <v>-7.5060463987815753</v>
      </c>
      <c r="F14" s="10">
        <v>5</v>
      </c>
      <c r="G14" s="10">
        <v>7</v>
      </c>
      <c r="H14" s="10">
        <v>18</v>
      </c>
      <c r="I14" s="10">
        <v>23</v>
      </c>
      <c r="J14" s="10">
        <v>17</v>
      </c>
      <c r="K14" s="10">
        <f t="shared" si="1"/>
        <v>6</v>
      </c>
      <c r="L14" s="10">
        <f t="shared" si="0"/>
        <v>-5.669495548008662</v>
      </c>
      <c r="M14" s="10">
        <f t="shared" si="2"/>
        <v>136.17712634499398</v>
      </c>
    </row>
    <row r="15" spans="1:13">
      <c r="A15" s="10">
        <v>12</v>
      </c>
      <c r="B15" s="10" t="s">
        <v>181</v>
      </c>
      <c r="C15" s="10">
        <v>5.7850177293174303</v>
      </c>
      <c r="F15" s="10">
        <v>6</v>
      </c>
      <c r="G15" s="10">
        <v>4</v>
      </c>
      <c r="H15" s="10">
        <v>19</v>
      </c>
      <c r="I15" s="10">
        <v>6</v>
      </c>
      <c r="J15" s="10">
        <v>24</v>
      </c>
      <c r="K15" s="10">
        <f t="shared" si="1"/>
        <v>-18</v>
      </c>
      <c r="L15" s="10">
        <f t="shared" si="0"/>
        <v>-2.737955362772305</v>
      </c>
      <c r="M15" s="10">
        <f t="shared" si="2"/>
        <v>232.93000650873068</v>
      </c>
    </row>
    <row r="16" spans="1:13">
      <c r="A16" s="10">
        <v>13</v>
      </c>
      <c r="B16" s="10" t="s">
        <v>182</v>
      </c>
      <c r="C16" s="10">
        <v>-3.9456390910712025</v>
      </c>
      <c r="F16" s="10">
        <v>7</v>
      </c>
      <c r="G16" s="10">
        <v>15</v>
      </c>
      <c r="H16" s="10">
        <v>22</v>
      </c>
      <c r="I16" s="10">
        <v>24</v>
      </c>
      <c r="J16" s="10">
        <v>27</v>
      </c>
      <c r="K16" s="10">
        <f t="shared" si="1"/>
        <v>-3</v>
      </c>
      <c r="L16" s="10">
        <f t="shared" si="0"/>
        <v>-2.9506223986103968</v>
      </c>
      <c r="M16" s="10">
        <f t="shared" si="2"/>
        <v>2.438147518990547E-3</v>
      </c>
    </row>
    <row r="17" spans="1:13">
      <c r="A17" s="10">
        <v>14</v>
      </c>
      <c r="B17" s="10" t="s">
        <v>183</v>
      </c>
      <c r="C17" s="10">
        <v>0.81174517429430182</v>
      </c>
      <c r="F17" s="10">
        <v>8</v>
      </c>
      <c r="G17" s="10">
        <v>14</v>
      </c>
      <c r="H17" s="10">
        <v>24</v>
      </c>
      <c r="I17" s="10">
        <v>21</v>
      </c>
      <c r="J17" s="10">
        <v>3</v>
      </c>
      <c r="K17" s="10">
        <f t="shared" si="1"/>
        <v>18</v>
      </c>
      <c r="L17" s="10">
        <f t="shared" si="0"/>
        <v>-4.9510995389558579</v>
      </c>
      <c r="M17" s="10">
        <f t="shared" si="2"/>
        <v>526.75297004705988</v>
      </c>
    </row>
    <row r="18" spans="1:13">
      <c r="A18" s="10">
        <v>15</v>
      </c>
      <c r="B18" s="10" t="s">
        <v>184</v>
      </c>
      <c r="C18" s="10">
        <v>-0.80177636481819781</v>
      </c>
      <c r="F18" s="10">
        <v>9</v>
      </c>
      <c r="G18" s="10">
        <v>8</v>
      </c>
      <c r="H18" s="10">
        <v>28</v>
      </c>
      <c r="I18" s="10">
        <v>6</v>
      </c>
      <c r="J18" s="10">
        <v>9</v>
      </c>
      <c r="K18" s="10">
        <f t="shared" si="1"/>
        <v>-3</v>
      </c>
      <c r="L18" s="10">
        <f t="shared" si="0"/>
        <v>2.8627309391614304</v>
      </c>
      <c r="M18" s="10">
        <f t="shared" si="2"/>
        <v>34.371614065000671</v>
      </c>
    </row>
    <row r="19" spans="1:13">
      <c r="A19" s="10">
        <v>16</v>
      </c>
      <c r="B19" s="10" t="s">
        <v>152</v>
      </c>
      <c r="C19" s="10">
        <v>1.5658991128999042</v>
      </c>
      <c r="F19" s="10">
        <v>10</v>
      </c>
      <c r="G19" s="10">
        <v>9</v>
      </c>
      <c r="H19" s="10">
        <v>29</v>
      </c>
      <c r="I19" s="10">
        <v>6</v>
      </c>
      <c r="J19" s="10">
        <v>10</v>
      </c>
      <c r="K19" s="10">
        <f t="shared" si="1"/>
        <v>-4</v>
      </c>
      <c r="L19" s="10">
        <f t="shared" si="0"/>
        <v>-6.6241353380620147</v>
      </c>
      <c r="M19" s="10">
        <f t="shared" si="2"/>
        <v>6.8860862724658443</v>
      </c>
    </row>
    <row r="20" spans="1:13">
      <c r="A20" s="10">
        <v>17</v>
      </c>
      <c r="B20" s="10" t="s">
        <v>154</v>
      </c>
      <c r="C20" s="10">
        <v>-4.9571313713336638</v>
      </c>
      <c r="F20" s="10">
        <v>11</v>
      </c>
      <c r="G20" s="10">
        <v>27</v>
      </c>
      <c r="H20" s="10">
        <v>2</v>
      </c>
      <c r="I20" s="10">
        <v>16</v>
      </c>
      <c r="J20" s="10">
        <v>13</v>
      </c>
      <c r="K20" s="10">
        <f t="shared" si="1"/>
        <v>3</v>
      </c>
      <c r="L20" s="10">
        <f t="shared" si="0"/>
        <v>13.275129457033623</v>
      </c>
      <c r="M20" s="10">
        <f t="shared" si="2"/>
        <v>105.57828535880007</v>
      </c>
    </row>
    <row r="21" spans="1:13">
      <c r="A21" s="10">
        <v>18</v>
      </c>
      <c r="B21" s="10" t="s">
        <v>185</v>
      </c>
      <c r="C21" s="10">
        <v>4.1798684000201352</v>
      </c>
      <c r="F21" s="10">
        <v>12</v>
      </c>
      <c r="G21" s="10">
        <v>23</v>
      </c>
      <c r="H21" s="10">
        <v>25</v>
      </c>
      <c r="I21" s="10">
        <v>17</v>
      </c>
      <c r="J21" s="10">
        <v>20</v>
      </c>
      <c r="K21" s="10">
        <f t="shared" si="1"/>
        <v>-3</v>
      </c>
      <c r="L21" s="10">
        <f t="shared" si="0"/>
        <v>-2.5080557966017807</v>
      </c>
      <c r="M21" s="10">
        <f t="shared" si="2"/>
        <v>0.24200909925710859</v>
      </c>
    </row>
    <row r="22" spans="1:13">
      <c r="A22" s="10">
        <v>19</v>
      </c>
      <c r="B22" s="10" t="s">
        <v>38</v>
      </c>
      <c r="C22" s="10">
        <v>-4.9130445027716467</v>
      </c>
      <c r="F22" s="10">
        <v>13</v>
      </c>
      <c r="G22" s="10">
        <v>26</v>
      </c>
      <c r="H22" s="10">
        <v>31</v>
      </c>
      <c r="I22" s="10">
        <v>30</v>
      </c>
      <c r="J22" s="10">
        <v>3</v>
      </c>
      <c r="K22" s="10">
        <f t="shared" si="1"/>
        <v>27</v>
      </c>
      <c r="L22" s="10">
        <f t="shared" si="0"/>
        <v>5.5187170612308076</v>
      </c>
      <c r="M22" s="10">
        <f t="shared" si="2"/>
        <v>461.44551669545632</v>
      </c>
    </row>
    <row r="23" spans="1:13">
      <c r="A23" s="10">
        <v>20</v>
      </c>
      <c r="B23" s="10" t="s">
        <v>186</v>
      </c>
      <c r="C23" s="10">
        <v>-1.3387138883463534</v>
      </c>
      <c r="F23" s="10">
        <v>14</v>
      </c>
      <c r="G23" s="10">
        <v>30</v>
      </c>
      <c r="H23" s="10">
        <v>16</v>
      </c>
      <c r="I23" s="10">
        <v>23</v>
      </c>
      <c r="J23" s="10">
        <v>31</v>
      </c>
      <c r="K23" s="10">
        <f t="shared" si="1"/>
        <v>-8</v>
      </c>
      <c r="L23" s="10">
        <f t="shared" si="0"/>
        <v>-1.5891155724934054</v>
      </c>
      <c r="M23" s="10">
        <f t="shared" si="2"/>
        <v>41.099439142846563</v>
      </c>
    </row>
    <row r="24" spans="1:13">
      <c r="A24" s="10">
        <v>21</v>
      </c>
      <c r="B24" s="10" t="s">
        <v>187</v>
      </c>
      <c r="C24" s="10">
        <v>0.22004653250895501</v>
      </c>
      <c r="F24" s="10">
        <v>15</v>
      </c>
      <c r="G24" s="10">
        <v>10</v>
      </c>
      <c r="H24" s="10">
        <v>20</v>
      </c>
      <c r="I24" s="10">
        <v>31</v>
      </c>
      <c r="J24" s="10">
        <v>20</v>
      </c>
      <c r="K24" s="10">
        <f t="shared" si="1"/>
        <v>11</v>
      </c>
      <c r="L24" s="10">
        <f t="shared" si="0"/>
        <v>3.2150082300174847</v>
      </c>
      <c r="M24" s="10">
        <f t="shared" si="2"/>
        <v>60.606096858695487</v>
      </c>
    </row>
    <row r="25" spans="1:13">
      <c r="A25" s="10">
        <v>22</v>
      </c>
      <c r="B25" s="10" t="s">
        <v>188</v>
      </c>
      <c r="C25" s="10">
        <v>4.2694783049084775</v>
      </c>
      <c r="F25" s="10">
        <v>16</v>
      </c>
      <c r="G25" s="10">
        <v>7</v>
      </c>
      <c r="H25" s="10">
        <v>3</v>
      </c>
      <c r="I25" s="10">
        <v>21</v>
      </c>
      <c r="J25" s="10">
        <v>10</v>
      </c>
      <c r="K25" s="10">
        <f t="shared" si="1"/>
        <v>11</v>
      </c>
      <c r="L25" s="10">
        <f t="shared" si="0"/>
        <v>-4.9585454264827096</v>
      </c>
      <c r="M25" s="10">
        <f t="shared" si="2"/>
        <v>254.67517212911221</v>
      </c>
    </row>
    <row r="26" spans="1:13">
      <c r="A26" s="10">
        <v>23</v>
      </c>
      <c r="B26" s="10" t="s">
        <v>156</v>
      </c>
      <c r="C26" s="10">
        <v>9.6333709506110026</v>
      </c>
      <c r="F26" s="10">
        <v>17</v>
      </c>
      <c r="G26" s="10">
        <v>13</v>
      </c>
      <c r="H26" s="10">
        <v>4</v>
      </c>
      <c r="I26" s="10">
        <v>42</v>
      </c>
      <c r="J26" s="10">
        <v>26</v>
      </c>
      <c r="K26" s="10">
        <f t="shared" si="1"/>
        <v>16</v>
      </c>
      <c r="L26" s="10">
        <f t="shared" si="0"/>
        <v>7.9466253167053065</v>
      </c>
      <c r="M26" s="10">
        <f t="shared" si="2"/>
        <v>64.856843789531908</v>
      </c>
    </row>
    <row r="27" spans="1:13">
      <c r="A27" s="10">
        <v>24</v>
      </c>
      <c r="B27" s="10" t="s">
        <v>189</v>
      </c>
      <c r="C27" s="10">
        <v>7.8834769843664381</v>
      </c>
      <c r="F27" s="10">
        <v>18</v>
      </c>
      <c r="G27" s="10">
        <v>2</v>
      </c>
      <c r="H27" s="10">
        <v>5</v>
      </c>
      <c r="I27" s="10">
        <v>24</v>
      </c>
      <c r="J27" s="10">
        <v>16</v>
      </c>
      <c r="K27" s="10">
        <f t="shared" si="1"/>
        <v>8</v>
      </c>
      <c r="L27" s="10">
        <f t="shared" si="0"/>
        <v>6.3587306349051431</v>
      </c>
      <c r="M27" s="10">
        <f t="shared" si="2"/>
        <v>2.6937651287988746</v>
      </c>
    </row>
    <row r="28" spans="1:13">
      <c r="A28" s="10">
        <v>25</v>
      </c>
      <c r="B28" s="12" t="s">
        <v>190</v>
      </c>
      <c r="C28" s="12">
        <v>14.262059018329062</v>
      </c>
      <c r="F28" s="10">
        <v>19</v>
      </c>
      <c r="G28" s="10">
        <v>8</v>
      </c>
      <c r="H28" s="10">
        <v>11</v>
      </c>
      <c r="I28" s="10">
        <v>24</v>
      </c>
      <c r="J28" s="10">
        <v>14</v>
      </c>
      <c r="K28" s="10">
        <f t="shared" si="1"/>
        <v>10</v>
      </c>
      <c r="L28" s="10">
        <f t="shared" si="0"/>
        <v>8.7867952523479858</v>
      </c>
      <c r="M28" s="10">
        <f t="shared" si="2"/>
        <v>1.4718657597253875</v>
      </c>
    </row>
    <row r="29" spans="1:13">
      <c r="A29" s="10">
        <v>26</v>
      </c>
      <c r="B29" s="10" t="s">
        <v>191</v>
      </c>
      <c r="C29" s="10">
        <v>7.0344855738022932E-2</v>
      </c>
      <c r="F29" s="10">
        <v>20</v>
      </c>
      <c r="G29" s="10">
        <v>6</v>
      </c>
      <c r="H29" s="10">
        <v>17</v>
      </c>
      <c r="I29" s="10">
        <v>17</v>
      </c>
      <c r="J29" s="10">
        <v>10</v>
      </c>
      <c r="K29" s="10">
        <f t="shared" si="1"/>
        <v>7</v>
      </c>
      <c r="L29" s="10">
        <f t="shared" si="0"/>
        <v>13.873972124021357</v>
      </c>
      <c r="M29" s="10">
        <f t="shared" si="2"/>
        <v>47.251492761822682</v>
      </c>
    </row>
    <row r="30" spans="1:13">
      <c r="A30" s="10">
        <v>27</v>
      </c>
      <c r="B30" s="10" t="s">
        <v>192</v>
      </c>
      <c r="C30" s="10">
        <v>6.2976463917830579</v>
      </c>
      <c r="F30" s="10">
        <v>21</v>
      </c>
      <c r="G30" s="10">
        <v>15</v>
      </c>
      <c r="H30" s="10">
        <v>20</v>
      </c>
      <c r="I30" s="10">
        <v>3</v>
      </c>
      <c r="J30" s="10">
        <v>13</v>
      </c>
      <c r="K30" s="10">
        <f t="shared" si="1"/>
        <v>-10</v>
      </c>
      <c r="L30" s="10">
        <f t="shared" si="0"/>
        <v>2.6575697946444343</v>
      </c>
      <c r="M30" s="10">
        <f t="shared" si="2"/>
        <v>160.21407310629516</v>
      </c>
    </row>
    <row r="31" spans="1:13">
      <c r="A31" s="10">
        <v>28</v>
      </c>
      <c r="B31" s="10" t="s">
        <v>160</v>
      </c>
      <c r="C31" s="10">
        <v>-1.5819820855950202</v>
      </c>
      <c r="F31" s="10">
        <v>22</v>
      </c>
      <c r="G31" s="10">
        <v>16</v>
      </c>
      <c r="H31" s="10">
        <v>22</v>
      </c>
      <c r="I31" s="10">
        <v>18</v>
      </c>
      <c r="J31" s="10">
        <v>15</v>
      </c>
      <c r="K31" s="10">
        <f t="shared" si="1"/>
        <v>3</v>
      </c>
      <c r="L31" s="10">
        <f t="shared" si="0"/>
        <v>-0.58294692089229461</v>
      </c>
      <c r="M31" s="10">
        <f t="shared" si="2"/>
        <v>12.837508637931576</v>
      </c>
    </row>
    <row r="32" spans="1:13">
      <c r="A32" s="10">
        <v>29</v>
      </c>
      <c r="B32" s="10" t="s">
        <v>193</v>
      </c>
      <c r="C32" s="10">
        <v>3.1140010244840735</v>
      </c>
      <c r="F32" s="10">
        <v>23</v>
      </c>
      <c r="G32" s="10">
        <v>9</v>
      </c>
      <c r="H32" s="10">
        <v>26</v>
      </c>
      <c r="I32" s="10">
        <v>21</v>
      </c>
      <c r="J32" s="10">
        <v>32</v>
      </c>
      <c r="K32" s="10">
        <f t="shared" si="1"/>
        <v>-11</v>
      </c>
      <c r="L32" s="10">
        <f t="shared" si="0"/>
        <v>-3.5804791693159643</v>
      </c>
      <c r="M32" s="10">
        <f t="shared" si="2"/>
        <v>55.049289356954326</v>
      </c>
    </row>
    <row r="33" spans="1:13">
      <c r="A33" s="10">
        <v>30</v>
      </c>
      <c r="B33" s="10" t="s">
        <v>194</v>
      </c>
      <c r="C33" s="10">
        <v>-2.1438487307097795</v>
      </c>
      <c r="F33" s="10">
        <v>24</v>
      </c>
      <c r="G33" s="10">
        <v>14</v>
      </c>
      <c r="H33" s="10">
        <v>30</v>
      </c>
      <c r="I33" s="10">
        <v>13</v>
      </c>
      <c r="J33" s="10">
        <v>6</v>
      </c>
      <c r="K33" s="10">
        <f t="shared" si="1"/>
        <v>7</v>
      </c>
      <c r="L33" s="10">
        <f t="shared" si="0"/>
        <v>5.0762261761203593</v>
      </c>
      <c r="M33" s="10">
        <f t="shared" si="2"/>
        <v>3.7009057254444948</v>
      </c>
    </row>
    <row r="34" spans="1:13">
      <c r="A34" s="10">
        <v>31</v>
      </c>
      <c r="B34" s="10" t="s">
        <v>163</v>
      </c>
      <c r="C34" s="10">
        <v>-3.3277399343765062</v>
      </c>
      <c r="F34" s="10">
        <v>25</v>
      </c>
      <c r="G34" s="10">
        <v>18</v>
      </c>
      <c r="H34" s="10">
        <v>21</v>
      </c>
      <c r="I34" s="10">
        <v>3</v>
      </c>
      <c r="J34" s="10">
        <v>10</v>
      </c>
      <c r="K34" s="10">
        <f t="shared" si="1"/>
        <v>-7</v>
      </c>
      <c r="L34" s="10">
        <f t="shared" si="0"/>
        <v>6.0804541386274584</v>
      </c>
      <c r="M34" s="10">
        <f t="shared" si="2"/>
        <v>171.09828047273623</v>
      </c>
    </row>
    <row r="35" spans="1:13">
      <c r="F35" s="10">
        <v>26</v>
      </c>
      <c r="G35" s="10">
        <v>28</v>
      </c>
      <c r="H35" s="10">
        <v>23</v>
      </c>
      <c r="I35" s="10">
        <v>3</v>
      </c>
      <c r="J35" s="10">
        <v>27</v>
      </c>
      <c r="K35" s="10">
        <f t="shared" si="1"/>
        <v>-24</v>
      </c>
      <c r="L35" s="10">
        <f t="shared" si="0"/>
        <v>-9.094720765089745</v>
      </c>
      <c r="M35" s="10">
        <f t="shared" si="2"/>
        <v>222.16734907064685</v>
      </c>
    </row>
    <row r="36" spans="1:13">
      <c r="F36" s="10">
        <v>27</v>
      </c>
      <c r="G36" s="10">
        <v>27</v>
      </c>
      <c r="H36" s="10">
        <v>25</v>
      </c>
      <c r="I36" s="10">
        <v>26</v>
      </c>
      <c r="J36" s="10">
        <v>30</v>
      </c>
      <c r="K36" s="10">
        <f t="shared" si="1"/>
        <v>-4</v>
      </c>
      <c r="L36" s="10">
        <f t="shared" si="0"/>
        <v>-5.8437803554297254</v>
      </c>
      <c r="M36" s="10">
        <f t="shared" si="2"/>
        <v>3.3995259990685645</v>
      </c>
    </row>
    <row r="37" spans="1:13">
      <c r="F37" s="10">
        <v>28</v>
      </c>
      <c r="G37" s="10">
        <v>1</v>
      </c>
      <c r="H37" s="10">
        <v>10</v>
      </c>
      <c r="I37" s="10">
        <v>17</v>
      </c>
      <c r="J37" s="10">
        <v>38</v>
      </c>
      <c r="K37" s="10">
        <f t="shared" si="1"/>
        <v>-21</v>
      </c>
      <c r="L37" s="10">
        <f t="shared" si="0"/>
        <v>-1.4285085155911903</v>
      </c>
      <c r="M37" s="10">
        <f t="shared" si="2"/>
        <v>383.04327892428654</v>
      </c>
    </row>
    <row r="38" spans="1:13">
      <c r="F38" s="10">
        <v>29</v>
      </c>
      <c r="G38" s="10">
        <v>12</v>
      </c>
      <c r="H38" s="10">
        <v>31</v>
      </c>
      <c r="I38" s="10">
        <v>37</v>
      </c>
      <c r="J38" s="10">
        <v>0</v>
      </c>
      <c r="K38" s="10">
        <f t="shared" si="1"/>
        <v>37</v>
      </c>
      <c r="L38" s="10">
        <f t="shared" si="0"/>
        <v>11.233389934810216</v>
      </c>
      <c r="M38" s="10">
        <f t="shared" si="2"/>
        <v>663.91819425153949</v>
      </c>
    </row>
    <row r="39" spans="1:13">
      <c r="F39" s="10">
        <v>30</v>
      </c>
      <c r="G39" s="10">
        <v>5</v>
      </c>
      <c r="H39" s="10">
        <v>12</v>
      </c>
      <c r="I39" s="10">
        <v>7</v>
      </c>
      <c r="J39" s="10">
        <v>28</v>
      </c>
      <c r="K39" s="10">
        <f t="shared" si="1"/>
        <v>-21</v>
      </c>
      <c r="L39" s="10">
        <f t="shared" si="0"/>
        <v>-12.759334616124303</v>
      </c>
      <c r="M39" s="10">
        <f t="shared" si="2"/>
        <v>67.908565969007199</v>
      </c>
    </row>
    <row r="40" spans="1:13">
      <c r="F40" s="10">
        <v>31</v>
      </c>
      <c r="G40" s="10">
        <v>18</v>
      </c>
      <c r="H40" s="10">
        <v>13</v>
      </c>
      <c r="I40" s="10">
        <v>44</v>
      </c>
      <c r="J40" s="10">
        <v>13</v>
      </c>
      <c r="K40" s="10">
        <f t="shared" si="1"/>
        <v>31</v>
      </c>
      <c r="L40" s="10">
        <f t="shared" si="0"/>
        <v>10.246139762207616</v>
      </c>
      <c r="M40" s="10">
        <f t="shared" si="2"/>
        <v>430.72271476981979</v>
      </c>
    </row>
    <row r="41" spans="1:13">
      <c r="F41" s="10">
        <v>32</v>
      </c>
      <c r="G41" s="10">
        <v>31</v>
      </c>
      <c r="H41" s="10">
        <v>15</v>
      </c>
      <c r="I41" s="10">
        <v>13</v>
      </c>
      <c r="J41" s="10">
        <v>45</v>
      </c>
      <c r="K41" s="10">
        <f t="shared" si="1"/>
        <v>-32</v>
      </c>
      <c r="L41" s="10">
        <f t="shared" si="0"/>
        <v>-0.40533129844202997</v>
      </c>
      <c r="M41" s="10">
        <f t="shared" si="2"/>
        <v>998.22309036120691</v>
      </c>
    </row>
    <row r="42" spans="1:13">
      <c r="F42" s="10">
        <v>33</v>
      </c>
      <c r="G42" s="10">
        <v>25</v>
      </c>
      <c r="H42" s="10">
        <v>16</v>
      </c>
      <c r="I42" s="10">
        <v>42</v>
      </c>
      <c r="J42" s="10">
        <v>10</v>
      </c>
      <c r="K42" s="10">
        <f t="shared" si="1"/>
        <v>32</v>
      </c>
      <c r="L42" s="10">
        <f t="shared" si="0"/>
        <v>14.816792176545436</v>
      </c>
      <c r="M42" s="10">
        <f t="shared" si="2"/>
        <v>295.26263110403022</v>
      </c>
    </row>
    <row r="43" spans="1:13">
      <c r="F43" s="10">
        <v>34</v>
      </c>
      <c r="G43" s="10">
        <v>20</v>
      </c>
      <c r="H43" s="10">
        <v>19</v>
      </c>
      <c r="I43" s="10">
        <v>21</v>
      </c>
      <c r="J43" s="10">
        <v>13</v>
      </c>
      <c r="K43" s="10">
        <f t="shared" si="1"/>
        <v>8</v>
      </c>
      <c r="L43" s="10">
        <f t="shared" si="0"/>
        <v>5.6949628855415719</v>
      </c>
      <c r="M43" s="10">
        <f t="shared" si="2"/>
        <v>5.3131960990308365</v>
      </c>
    </row>
    <row r="44" spans="1:13">
      <c r="F44" s="10">
        <v>35</v>
      </c>
      <c r="G44" s="10">
        <v>4</v>
      </c>
      <c r="H44" s="10">
        <v>24</v>
      </c>
      <c r="I44" s="10">
        <v>3</v>
      </c>
      <c r="J44" s="10">
        <v>20</v>
      </c>
      <c r="K44" s="10">
        <f t="shared" si="1"/>
        <v>-17</v>
      </c>
      <c r="L44" s="10">
        <f t="shared" si="0"/>
        <v>-15.534476849910391</v>
      </c>
      <c r="M44" s="10">
        <f t="shared" si="2"/>
        <v>2.1477581034485715</v>
      </c>
    </row>
    <row r="45" spans="1:13">
      <c r="F45" s="10">
        <v>36</v>
      </c>
      <c r="G45" s="10">
        <v>17</v>
      </c>
      <c r="H45" s="10">
        <v>29</v>
      </c>
      <c r="I45" s="10">
        <v>20</v>
      </c>
      <c r="J45" s="10">
        <v>16</v>
      </c>
      <c r="K45" s="10">
        <f t="shared" si="1"/>
        <v>4</v>
      </c>
      <c r="L45" s="10">
        <f t="shared" si="0"/>
        <v>-5.9505001247014588</v>
      </c>
      <c r="M45" s="10">
        <f t="shared" si="2"/>
        <v>99.012452731683766</v>
      </c>
    </row>
    <row r="46" spans="1:13">
      <c r="F46" s="10">
        <v>37</v>
      </c>
      <c r="G46" s="10">
        <v>1</v>
      </c>
      <c r="H46" s="10">
        <v>2</v>
      </c>
      <c r="I46" s="10">
        <v>14</v>
      </c>
      <c r="J46" s="10">
        <v>34</v>
      </c>
      <c r="K46" s="10">
        <f t="shared" si="1"/>
        <v>-20</v>
      </c>
      <c r="L46" s="10">
        <f t="shared" si="0"/>
        <v>3.1840043490979495</v>
      </c>
      <c r="M46" s="10">
        <f t="shared" si="2"/>
        <v>537.49805765899271</v>
      </c>
    </row>
    <row r="47" spans="1:13">
      <c r="F47" s="10">
        <v>38</v>
      </c>
      <c r="G47" s="10">
        <v>10</v>
      </c>
      <c r="H47" s="10">
        <v>3</v>
      </c>
      <c r="I47" s="10">
        <v>13</v>
      </c>
      <c r="J47" s="10">
        <v>20</v>
      </c>
      <c r="K47" s="10">
        <f t="shared" si="1"/>
        <v>-7</v>
      </c>
      <c r="L47" s="10">
        <f t="shared" si="0"/>
        <v>-1.5926239368230524</v>
      </c>
      <c r="M47" s="10">
        <f t="shared" si="2"/>
        <v>29.239715888619024</v>
      </c>
    </row>
    <row r="48" spans="1:13">
      <c r="F48" s="10">
        <v>39</v>
      </c>
      <c r="G48" s="10">
        <v>26</v>
      </c>
      <c r="H48" s="10">
        <v>7</v>
      </c>
      <c r="I48" s="10">
        <v>28</v>
      </c>
      <c r="J48" s="10">
        <v>14</v>
      </c>
      <c r="K48" s="10">
        <f t="shared" si="1"/>
        <v>14</v>
      </c>
      <c r="L48" s="10">
        <f t="shared" si="0"/>
        <v>5.8012365459591066</v>
      </c>
      <c r="M48" s="10">
        <f t="shared" si="2"/>
        <v>67.219722175316562</v>
      </c>
    </row>
    <row r="49" spans="6:13">
      <c r="F49" s="10">
        <v>40</v>
      </c>
      <c r="G49" s="10">
        <v>14</v>
      </c>
      <c r="H49" s="10">
        <v>8</v>
      </c>
      <c r="I49" s="10">
        <v>14</v>
      </c>
      <c r="J49" s="10">
        <v>23</v>
      </c>
      <c r="K49" s="10">
        <f t="shared" si="1"/>
        <v>-9</v>
      </c>
      <c r="L49" s="10">
        <f t="shared" si="0"/>
        <v>3.7722608629604486</v>
      </c>
      <c r="M49" s="10">
        <f t="shared" si="2"/>
        <v>163.1306475515112</v>
      </c>
    </row>
    <row r="50" spans="6:13">
      <c r="F50" s="10">
        <v>41</v>
      </c>
      <c r="G50" s="10">
        <v>22</v>
      </c>
      <c r="H50" s="10">
        <v>28</v>
      </c>
      <c r="I50" s="10">
        <v>38</v>
      </c>
      <c r="J50" s="10">
        <v>14</v>
      </c>
      <c r="K50" s="10">
        <f t="shared" si="1"/>
        <v>24</v>
      </c>
      <c r="L50" s="10">
        <f t="shared" si="0"/>
        <v>7.9720926616197758</v>
      </c>
      <c r="M50" s="10">
        <f t="shared" si="2"/>
        <v>256.89381364770264</v>
      </c>
    </row>
    <row r="51" spans="6:13">
      <c r="F51" s="10">
        <v>42</v>
      </c>
      <c r="G51" s="10">
        <v>23</v>
      </c>
      <c r="H51" s="10">
        <v>9</v>
      </c>
      <c r="I51" s="10">
        <v>40</v>
      </c>
      <c r="J51" s="10">
        <v>18</v>
      </c>
      <c r="K51" s="10">
        <f t="shared" si="1"/>
        <v>22</v>
      </c>
      <c r="L51" s="10">
        <f t="shared" si="0"/>
        <v>17.384769806421502</v>
      </c>
      <c r="M51" s="10">
        <f t="shared" si="2"/>
        <v>21.300349739718616</v>
      </c>
    </row>
    <row r="52" spans="6:13">
      <c r="F52" s="10">
        <v>43</v>
      </c>
      <c r="G52" s="10">
        <v>21</v>
      </c>
      <c r="H52" s="10">
        <v>27</v>
      </c>
      <c r="I52" s="10">
        <v>17</v>
      </c>
      <c r="J52" s="10">
        <v>19</v>
      </c>
      <c r="K52" s="10">
        <f t="shared" si="1"/>
        <v>-2</v>
      </c>
      <c r="L52" s="10">
        <f t="shared" si="0"/>
        <v>-3.9569675881578243</v>
      </c>
      <c r="M52" s="10">
        <f t="shared" si="2"/>
        <v>3.8297221411002522</v>
      </c>
    </row>
    <row r="53" spans="6:13">
      <c r="F53" s="10">
        <v>44</v>
      </c>
      <c r="G53" s="10">
        <v>23</v>
      </c>
      <c r="H53" s="10">
        <v>1</v>
      </c>
      <c r="I53" s="10">
        <v>20</v>
      </c>
      <c r="J53" s="10">
        <v>21</v>
      </c>
      <c r="K53" s="10">
        <f t="shared" si="1"/>
        <v>-1</v>
      </c>
      <c r="L53" s="10">
        <f t="shared" si="0"/>
        <v>15.547481937879898</v>
      </c>
      <c r="M53" s="10">
        <f t="shared" si="2"/>
        <v>273.81915848446147</v>
      </c>
    </row>
    <row r="54" spans="6:13">
      <c r="F54" s="10">
        <v>45</v>
      </c>
      <c r="G54" s="10">
        <v>2</v>
      </c>
      <c r="H54" s="10">
        <v>6</v>
      </c>
      <c r="I54" s="10">
        <v>3</v>
      </c>
      <c r="J54" s="10">
        <v>31</v>
      </c>
      <c r="K54" s="10">
        <f t="shared" si="1"/>
        <v>-28</v>
      </c>
      <c r="L54" s="10">
        <f t="shared" si="0"/>
        <v>-9.5324270045894242</v>
      </c>
      <c r="M54" s="10">
        <f t="shared" si="2"/>
        <v>341.051252340818</v>
      </c>
    </row>
    <row r="55" spans="6:13">
      <c r="F55" s="10">
        <v>46</v>
      </c>
      <c r="G55" s="10">
        <v>24</v>
      </c>
      <c r="H55" s="10">
        <v>7</v>
      </c>
      <c r="I55" s="10">
        <v>16</v>
      </c>
      <c r="J55" s="10">
        <v>7</v>
      </c>
      <c r="K55" s="10">
        <f t="shared" si="1"/>
        <v>9</v>
      </c>
      <c r="L55" s="10">
        <f t="shared" si="0"/>
        <v>13.614368674587523</v>
      </c>
      <c r="M55" s="10">
        <f t="shared" si="2"/>
        <v>21.292398265014608</v>
      </c>
    </row>
    <row r="56" spans="6:13">
      <c r="F56" s="10">
        <v>47</v>
      </c>
      <c r="G56" s="10">
        <v>19</v>
      </c>
      <c r="H56" s="10">
        <v>17</v>
      </c>
      <c r="I56" s="10">
        <v>28</v>
      </c>
      <c r="J56" s="10">
        <v>15</v>
      </c>
      <c r="K56" s="10">
        <f t="shared" si="1"/>
        <v>13</v>
      </c>
      <c r="L56" s="10">
        <f t="shared" si="0"/>
        <v>2.1647191396782954</v>
      </c>
      <c r="M56" s="10">
        <f t="shared" si="2"/>
        <v>117.40331132205385</v>
      </c>
    </row>
    <row r="57" spans="6:13">
      <c r="F57" s="10">
        <v>48</v>
      </c>
      <c r="G57" s="10">
        <v>16</v>
      </c>
      <c r="H57" s="10">
        <v>18</v>
      </c>
      <c r="I57" s="10">
        <v>30</v>
      </c>
      <c r="J57" s="10">
        <v>10</v>
      </c>
      <c r="K57" s="10">
        <f t="shared" si="1"/>
        <v>20</v>
      </c>
      <c r="L57" s="10">
        <f t="shared" si="0"/>
        <v>-0.4933370160039523</v>
      </c>
      <c r="M57" s="10">
        <f t="shared" si="2"/>
        <v>419.9768620515178</v>
      </c>
    </row>
    <row r="58" spans="6:13">
      <c r="F58" s="10">
        <v>49</v>
      </c>
      <c r="G58" s="10">
        <v>8</v>
      </c>
      <c r="H58" s="10">
        <v>26</v>
      </c>
      <c r="I58" s="10">
        <v>20</v>
      </c>
      <c r="J58" s="10">
        <v>16</v>
      </c>
      <c r="K58" s="10">
        <f t="shared" si="1"/>
        <v>4</v>
      </c>
      <c r="L58" s="10">
        <f t="shared" si="0"/>
        <v>1.2104039978283871</v>
      </c>
      <c r="M58" s="10">
        <f t="shared" si="2"/>
        <v>7.7818458553318441</v>
      </c>
    </row>
    <row r="59" spans="6:13">
      <c r="F59" s="10">
        <v>50</v>
      </c>
      <c r="G59" s="10">
        <v>3</v>
      </c>
      <c r="H59" s="10">
        <v>30</v>
      </c>
      <c r="I59" s="10">
        <v>26</v>
      </c>
      <c r="J59" s="10">
        <v>7</v>
      </c>
      <c r="K59" s="10">
        <f t="shared" si="1"/>
        <v>19</v>
      </c>
      <c r="L59" s="10">
        <f t="shared" si="0"/>
        <v>7.733399280320242</v>
      </c>
      <c r="M59" s="10">
        <f t="shared" si="2"/>
        <v>126.93629177668844</v>
      </c>
    </row>
    <row r="60" spans="6:13">
      <c r="F60" s="10">
        <v>51</v>
      </c>
      <c r="G60" s="10">
        <v>20</v>
      </c>
      <c r="H60" s="10">
        <v>31</v>
      </c>
      <c r="I60" s="10">
        <v>23</v>
      </c>
      <c r="J60" s="10">
        <v>9</v>
      </c>
      <c r="K60" s="10">
        <f t="shared" si="1"/>
        <v>14</v>
      </c>
      <c r="L60" s="10">
        <f t="shared" si="0"/>
        <v>4.1096583171464314</v>
      </c>
      <c r="M60" s="10">
        <f t="shared" si="2"/>
        <v>97.818858603590755</v>
      </c>
    </row>
    <row r="61" spans="6:13">
      <c r="F61" s="10">
        <v>52</v>
      </c>
      <c r="G61" s="10">
        <v>28</v>
      </c>
      <c r="H61" s="10">
        <v>14</v>
      </c>
      <c r="I61" s="10">
        <v>24</v>
      </c>
      <c r="J61" s="10">
        <v>15</v>
      </c>
      <c r="K61" s="10">
        <f t="shared" si="1"/>
        <v>9</v>
      </c>
      <c r="L61" s="10">
        <f t="shared" si="0"/>
        <v>-0.27309498877304361</v>
      </c>
      <c r="M61" s="10">
        <f t="shared" si="2"/>
        <v>85.990290670807752</v>
      </c>
    </row>
    <row r="62" spans="6:13">
      <c r="F62" s="10">
        <v>53</v>
      </c>
      <c r="G62" s="10">
        <v>10</v>
      </c>
      <c r="H62" s="10">
        <v>15</v>
      </c>
      <c r="I62" s="10">
        <v>20</v>
      </c>
      <c r="J62" s="10">
        <v>6</v>
      </c>
      <c r="K62" s="10">
        <f t="shared" si="1"/>
        <v>14</v>
      </c>
      <c r="L62" s="10">
        <f t="shared" si="0"/>
        <v>2.6780707064893292</v>
      </c>
      <c r="M62" s="10">
        <f t="shared" si="2"/>
        <v>128.18608292725503</v>
      </c>
    </row>
    <row r="63" spans="6:13">
      <c r="F63" s="10">
        <v>54</v>
      </c>
      <c r="G63" s="10">
        <v>4</v>
      </c>
      <c r="H63" s="10">
        <v>21</v>
      </c>
      <c r="I63" s="10">
        <v>36</v>
      </c>
      <c r="J63" s="10">
        <v>42</v>
      </c>
      <c r="K63" s="10">
        <f t="shared" si="1"/>
        <v>-6</v>
      </c>
      <c r="L63" s="10">
        <f t="shared" si="0"/>
        <v>-7.8710463980529068</v>
      </c>
      <c r="M63" s="10">
        <f t="shared" si="2"/>
        <v>3.5008146236667566</v>
      </c>
    </row>
    <row r="64" spans="6:13">
      <c r="F64" s="10">
        <v>55</v>
      </c>
      <c r="G64" s="10">
        <v>29</v>
      </c>
      <c r="H64" s="10">
        <v>12</v>
      </c>
      <c r="I64" s="10">
        <v>14</v>
      </c>
      <c r="J64" s="10">
        <v>10</v>
      </c>
      <c r="K64" s="10">
        <f t="shared" si="1"/>
        <v>4</v>
      </c>
      <c r="L64" s="10">
        <f t="shared" si="0"/>
        <v>-0.55038443371707846</v>
      </c>
      <c r="M64" s="10">
        <f t="shared" si="2"/>
        <v>20.705998494614697</v>
      </c>
    </row>
    <row r="65" spans="6:13">
      <c r="F65" s="10">
        <v>56</v>
      </c>
      <c r="G65" s="10">
        <v>27</v>
      </c>
      <c r="H65" s="10">
        <v>5</v>
      </c>
      <c r="I65" s="10">
        <v>24</v>
      </c>
      <c r="J65" s="10">
        <v>14</v>
      </c>
      <c r="K65" s="10">
        <f t="shared" si="1"/>
        <v>10</v>
      </c>
      <c r="L65" s="10">
        <f t="shared" si="0"/>
        <v>17.513227820822486</v>
      </c>
      <c r="M65" s="10">
        <f t="shared" si="2"/>
        <v>56.448592287581</v>
      </c>
    </row>
    <row r="66" spans="6:13">
      <c r="F66" s="10">
        <v>57</v>
      </c>
      <c r="G66" s="10">
        <v>22</v>
      </c>
      <c r="H66" s="10">
        <v>9</v>
      </c>
      <c r="I66" s="10">
        <v>28</v>
      </c>
      <c r="J66" s="10">
        <v>21</v>
      </c>
      <c r="K66" s="10">
        <f t="shared" si="1"/>
        <v>7</v>
      </c>
      <c r="L66" s="10">
        <f t="shared" si="0"/>
        <v>12.020877160718975</v>
      </c>
      <c r="M66" s="10">
        <f t="shared" si="2"/>
        <v>25.209207463029433</v>
      </c>
    </row>
    <row r="67" spans="6:13">
      <c r="F67" s="10">
        <v>58</v>
      </c>
      <c r="G67" s="10">
        <v>11</v>
      </c>
      <c r="H67" s="10">
        <v>25</v>
      </c>
      <c r="I67" s="10">
        <v>0</v>
      </c>
      <c r="J67" s="10">
        <v>35</v>
      </c>
      <c r="K67" s="10">
        <f t="shared" si="1"/>
        <v>-35</v>
      </c>
      <c r="L67" s="10">
        <f t="shared" si="0"/>
        <v>-19.647473145994358</v>
      </c>
      <c r="M67" s="10">
        <f t="shared" si="2"/>
        <v>235.70008080296438</v>
      </c>
    </row>
    <row r="68" spans="6:13">
      <c r="F68" s="10">
        <v>59</v>
      </c>
      <c r="G68" s="10">
        <v>6</v>
      </c>
      <c r="H68" s="10">
        <v>1</v>
      </c>
      <c r="I68" s="10">
        <v>20</v>
      </c>
      <c r="J68" s="10">
        <v>13</v>
      </c>
      <c r="K68" s="10">
        <f t="shared" si="1"/>
        <v>7</v>
      </c>
      <c r="L68" s="10">
        <f t="shared" si="0"/>
        <v>12.710319468840311</v>
      </c>
      <c r="M68" s="10">
        <f t="shared" si="2"/>
        <v>32.607748436216689</v>
      </c>
    </row>
    <row r="69" spans="6:13">
      <c r="F69" s="10">
        <v>60</v>
      </c>
      <c r="G69" s="10">
        <v>12</v>
      </c>
      <c r="H69" s="10">
        <v>3</v>
      </c>
      <c r="I69" s="10">
        <v>31</v>
      </c>
      <c r="J69" s="10">
        <v>23</v>
      </c>
      <c r="K69" s="10">
        <f t="shared" si="1"/>
        <v>8</v>
      </c>
      <c r="L69" s="10">
        <f t="shared" si="0"/>
        <v>4.436731721939525</v>
      </c>
      <c r="M69" s="10">
        <f t="shared" si="2"/>
        <v>12.696880821432062</v>
      </c>
    </row>
    <row r="70" spans="6:13">
      <c r="F70" s="10">
        <v>61</v>
      </c>
      <c r="G70" s="10">
        <v>7</v>
      </c>
      <c r="H70" s="10">
        <v>8</v>
      </c>
      <c r="I70" s="10">
        <v>24</v>
      </c>
      <c r="J70" s="10">
        <v>14</v>
      </c>
      <c r="K70" s="10">
        <f t="shared" si="1"/>
        <v>10</v>
      </c>
      <c r="L70" s="10">
        <f t="shared" si="0"/>
        <v>-0.64974373043865796</v>
      </c>
      <c r="M70" s="10">
        <f t="shared" si="2"/>
        <v>113.41704152401751</v>
      </c>
    </row>
    <row r="71" spans="6:13">
      <c r="F71" s="10">
        <v>62</v>
      </c>
      <c r="G71" s="10">
        <v>17</v>
      </c>
      <c r="H71" s="10">
        <v>11</v>
      </c>
      <c r="I71" s="10">
        <v>31</v>
      </c>
      <c r="J71" s="10">
        <v>26</v>
      </c>
      <c r="K71" s="10">
        <f t="shared" si="1"/>
        <v>5</v>
      </c>
      <c r="L71" s="10">
        <f t="shared" si="0"/>
        <v>4.6695472985641899</v>
      </c>
      <c r="M71" s="10">
        <f t="shared" si="2"/>
        <v>0.10919898788622463</v>
      </c>
    </row>
    <row r="72" spans="6:13">
      <c r="F72" s="10">
        <v>63</v>
      </c>
      <c r="G72" s="10">
        <v>5</v>
      </c>
      <c r="H72" s="10">
        <v>19</v>
      </c>
      <c r="I72" s="10">
        <v>25</v>
      </c>
      <c r="J72" s="10">
        <v>27</v>
      </c>
      <c r="K72" s="10">
        <f t="shared" si="1"/>
        <v>-2</v>
      </c>
      <c r="L72" s="10">
        <f t="shared" si="0"/>
        <v>-2.0612723840352265</v>
      </c>
      <c r="M72" s="10">
        <f t="shared" si="2"/>
        <v>3.7543050453602797E-3</v>
      </c>
    </row>
    <row r="73" spans="6:13">
      <c r="F73" s="10">
        <v>64</v>
      </c>
      <c r="G73" s="10">
        <v>25</v>
      </c>
      <c r="H73" s="10">
        <v>20</v>
      </c>
      <c r="I73" s="10">
        <v>15</v>
      </c>
      <c r="J73" s="10">
        <v>14</v>
      </c>
      <c r="K73" s="10">
        <f t="shared" si="1"/>
        <v>1</v>
      </c>
      <c r="L73" s="10">
        <f t="shared" si="0"/>
        <v>17.721405177791695</v>
      </c>
      <c r="M73" s="10">
        <f t="shared" si="2"/>
        <v>279.6053911198789</v>
      </c>
    </row>
    <row r="74" spans="6:13">
      <c r="F74" s="10">
        <v>65</v>
      </c>
      <c r="G74" s="10">
        <v>15</v>
      </c>
      <c r="H74" s="10">
        <v>24</v>
      </c>
      <c r="I74" s="10">
        <v>17</v>
      </c>
      <c r="J74" s="10">
        <v>20</v>
      </c>
      <c r="K74" s="10">
        <f t="shared" si="1"/>
        <v>-3</v>
      </c>
      <c r="L74" s="10">
        <f t="shared" ref="L74:L137" si="3">home_edge+VLOOKUP(G74,lookup,3)-VLOOKUP(H74,lookup,3)</f>
        <v>-6.5646210780683578</v>
      </c>
      <c r="M74" s="10">
        <f t="shared" si="2"/>
        <v>12.706523430209222</v>
      </c>
    </row>
    <row r="75" spans="6:13">
      <c r="F75" s="10">
        <v>66</v>
      </c>
      <c r="G75" s="10">
        <v>18</v>
      </c>
      <c r="H75" s="10">
        <v>26</v>
      </c>
      <c r="I75" s="10">
        <v>29</v>
      </c>
      <c r="J75" s="10">
        <v>26</v>
      </c>
      <c r="K75" s="10">
        <f t="shared" ref="K75:K138" si="4">I75-J75</f>
        <v>3</v>
      </c>
      <c r="L75" s="10">
        <f t="shared" si="3"/>
        <v>6.2301558153983905</v>
      </c>
      <c r="M75" s="10">
        <f t="shared" ref="M75:M138" si="5">(L75-K75)^2</f>
        <v>10.433906591752041</v>
      </c>
    </row>
    <row r="76" spans="6:13">
      <c r="F76" s="10">
        <v>67</v>
      </c>
      <c r="G76" s="10">
        <v>2</v>
      </c>
      <c r="H76" s="10">
        <v>27</v>
      </c>
      <c r="I76" s="10">
        <v>31</v>
      </c>
      <c r="J76" s="10">
        <v>37</v>
      </c>
      <c r="K76" s="10">
        <f t="shared" si="4"/>
        <v>-6</v>
      </c>
      <c r="L76" s="10">
        <f t="shared" si="3"/>
        <v>-9.0338649148010663</v>
      </c>
      <c r="M76" s="10">
        <f t="shared" si="5"/>
        <v>9.2043363212608824</v>
      </c>
    </row>
    <row r="77" spans="6:13">
      <c r="F77" s="10">
        <v>68</v>
      </c>
      <c r="G77" s="10">
        <v>30</v>
      </c>
      <c r="H77" s="10">
        <v>29</v>
      </c>
      <c r="I77" s="10">
        <v>31</v>
      </c>
      <c r="J77" s="10">
        <v>28</v>
      </c>
      <c r="K77" s="10">
        <f t="shared" si="4"/>
        <v>3</v>
      </c>
      <c r="L77" s="10">
        <f t="shared" si="3"/>
        <v>-3.1372174840775746</v>
      </c>
      <c r="M77" s="10">
        <f t="shared" si="5"/>
        <v>37.665438446867469</v>
      </c>
    </row>
    <row r="78" spans="6:13">
      <c r="F78" s="10">
        <v>69</v>
      </c>
      <c r="G78" s="10">
        <v>28</v>
      </c>
      <c r="H78" s="10">
        <v>10</v>
      </c>
      <c r="I78" s="10">
        <v>34</v>
      </c>
      <c r="J78" s="10">
        <v>21</v>
      </c>
      <c r="K78" s="10">
        <f t="shared" si="4"/>
        <v>13</v>
      </c>
      <c r="L78" s="10">
        <f t="shared" si="3"/>
        <v>0.7829881149664053</v>
      </c>
      <c r="M78" s="10">
        <f t="shared" si="5"/>
        <v>149.25537939905209</v>
      </c>
    </row>
    <row r="79" spans="6:13">
      <c r="F79" s="10">
        <v>70</v>
      </c>
      <c r="G79" s="10">
        <v>21</v>
      </c>
      <c r="H79" s="10">
        <v>16</v>
      </c>
      <c r="I79" s="10">
        <v>21</v>
      </c>
      <c r="J79" s="10">
        <v>17</v>
      </c>
      <c r="K79" s="10">
        <f t="shared" si="4"/>
        <v>4</v>
      </c>
      <c r="L79" s="10">
        <f t="shared" si="3"/>
        <v>0.77477969072532926</v>
      </c>
      <c r="M79" s="10">
        <f t="shared" si="5"/>
        <v>10.402046043357805</v>
      </c>
    </row>
    <row r="80" spans="6:13">
      <c r="F80" s="10">
        <v>71</v>
      </c>
      <c r="G80" s="10">
        <v>13</v>
      </c>
      <c r="H80" s="10">
        <v>22</v>
      </c>
      <c r="I80" s="10">
        <v>18</v>
      </c>
      <c r="J80" s="10">
        <v>23</v>
      </c>
      <c r="K80" s="10">
        <f t="shared" si="4"/>
        <v>-5</v>
      </c>
      <c r="L80" s="10">
        <f t="shared" si="3"/>
        <v>-6.094485124863402</v>
      </c>
      <c r="M80" s="10">
        <f t="shared" si="5"/>
        <v>1.1978976885472568</v>
      </c>
    </row>
    <row r="81" spans="6:13">
      <c r="F81" s="10">
        <v>72</v>
      </c>
      <c r="G81" s="10">
        <v>9</v>
      </c>
      <c r="H81" s="10">
        <v>31</v>
      </c>
      <c r="I81" s="10">
        <v>9</v>
      </c>
      <c r="J81" s="10">
        <v>7</v>
      </c>
      <c r="K81" s="10">
        <f t="shared" si="4"/>
        <v>2</v>
      </c>
      <c r="L81" s="10">
        <f t="shared" si="3"/>
        <v>-0.18239437920143509</v>
      </c>
      <c r="M81" s="10">
        <f t="shared" si="5"/>
        <v>4.7628452263700174</v>
      </c>
    </row>
    <row r="82" spans="6:13">
      <c r="F82" s="10">
        <v>73</v>
      </c>
      <c r="G82" s="10">
        <v>14</v>
      </c>
      <c r="H82" s="10">
        <v>4</v>
      </c>
      <c r="I82" s="10">
        <v>10</v>
      </c>
      <c r="J82" s="10">
        <v>13</v>
      </c>
      <c r="K82" s="10">
        <f t="shared" si="4"/>
        <v>-3</v>
      </c>
      <c r="L82" s="10">
        <f t="shared" si="3"/>
        <v>12.70400958207081</v>
      </c>
      <c r="M82" s="10">
        <f t="shared" si="5"/>
        <v>246.61591695377183</v>
      </c>
    </row>
    <row r="83" spans="6:13">
      <c r="F83" s="10">
        <v>74</v>
      </c>
      <c r="G83" s="10">
        <v>19</v>
      </c>
      <c r="H83" s="10">
        <v>2</v>
      </c>
      <c r="I83" s="10">
        <v>13</v>
      </c>
      <c r="J83" s="10">
        <v>20</v>
      </c>
      <c r="K83" s="10">
        <f t="shared" si="4"/>
        <v>-7</v>
      </c>
      <c r="L83" s="10">
        <f t="shared" si="3"/>
        <v>2.0644385624789185</v>
      </c>
      <c r="M83" s="10">
        <f t="shared" si="5"/>
        <v>82.164046452954906</v>
      </c>
    </row>
    <row r="84" spans="6:13">
      <c r="F84" s="10">
        <v>75</v>
      </c>
      <c r="G84" s="10">
        <v>8</v>
      </c>
      <c r="H84" s="10">
        <v>3</v>
      </c>
      <c r="I84" s="10">
        <v>24</v>
      </c>
      <c r="J84" s="10">
        <v>14</v>
      </c>
      <c r="K84" s="10">
        <f t="shared" si="4"/>
        <v>10</v>
      </c>
      <c r="L84" s="10">
        <f t="shared" si="3"/>
        <v>-2.1881694249277737</v>
      </c>
      <c r="M84" s="10">
        <f t="shared" si="5"/>
        <v>148.55147393074421</v>
      </c>
    </row>
    <row r="85" spans="6:13">
      <c r="F85" s="10">
        <v>76</v>
      </c>
      <c r="G85" s="10">
        <v>31</v>
      </c>
      <c r="H85" s="10">
        <v>5</v>
      </c>
      <c r="I85" s="10">
        <v>17</v>
      </c>
      <c r="J85" s="10">
        <v>14</v>
      </c>
      <c r="K85" s="10">
        <f t="shared" si="4"/>
        <v>3</v>
      </c>
      <c r="L85" s="10">
        <f t="shared" si="3"/>
        <v>7.8878414946629238</v>
      </c>
      <c r="M85" s="10">
        <f t="shared" si="5"/>
        <v>23.890994476948684</v>
      </c>
    </row>
    <row r="86" spans="6:13">
      <c r="F86" s="10">
        <v>77</v>
      </c>
      <c r="G86" s="10">
        <v>7</v>
      </c>
      <c r="H86" s="10">
        <v>6</v>
      </c>
      <c r="I86" s="10">
        <v>0</v>
      </c>
      <c r="J86" s="10">
        <v>24</v>
      </c>
      <c r="K86" s="10">
        <f t="shared" si="4"/>
        <v>-24</v>
      </c>
      <c r="L86" s="10">
        <f t="shared" si="3"/>
        <v>-8.2858356295599425</v>
      </c>
      <c r="M86" s="10">
        <f t="shared" si="5"/>
        <v>246.93496186120777</v>
      </c>
    </row>
    <row r="87" spans="6:13">
      <c r="F87" s="10">
        <v>78</v>
      </c>
      <c r="G87" s="10">
        <v>13</v>
      </c>
      <c r="H87" s="10">
        <v>18</v>
      </c>
      <c r="I87" s="10">
        <v>17</v>
      </c>
      <c r="J87" s="10">
        <v>38</v>
      </c>
      <c r="K87" s="10">
        <f t="shared" si="4"/>
        <v>-21</v>
      </c>
      <c r="L87" s="10">
        <f t="shared" si="3"/>
        <v>-6.0048752199750588</v>
      </c>
      <c r="M87" s="10">
        <f t="shared" si="5"/>
        <v>224.85376716851803</v>
      </c>
    </row>
    <row r="88" spans="6:13">
      <c r="F88" s="10">
        <v>79</v>
      </c>
      <c r="G88" s="10">
        <v>29</v>
      </c>
      <c r="H88" s="10">
        <v>24</v>
      </c>
      <c r="I88" s="10">
        <v>10</v>
      </c>
      <c r="J88" s="10">
        <v>17</v>
      </c>
      <c r="K88" s="10">
        <f t="shared" si="4"/>
        <v>-7</v>
      </c>
      <c r="L88" s="10">
        <f t="shared" si="3"/>
        <v>-2.6488436887660862</v>
      </c>
      <c r="M88" s="10">
        <f t="shared" si="5"/>
        <v>18.932561244790719</v>
      </c>
    </row>
    <row r="89" spans="6:13">
      <c r="F89" s="10">
        <v>80</v>
      </c>
      <c r="G89" s="10">
        <v>21</v>
      </c>
      <c r="H89" s="10">
        <v>25</v>
      </c>
      <c r="I89" s="10">
        <v>14</v>
      </c>
      <c r="J89" s="10">
        <v>34</v>
      </c>
      <c r="K89" s="10">
        <f t="shared" si="4"/>
        <v>-20</v>
      </c>
      <c r="L89" s="10">
        <f t="shared" si="3"/>
        <v>-11.921380214703827</v>
      </c>
      <c r="M89" s="10">
        <f t="shared" si="5"/>
        <v>65.264097635378775</v>
      </c>
    </row>
    <row r="90" spans="6:13">
      <c r="F90" s="10">
        <v>81</v>
      </c>
      <c r="G90" s="10">
        <v>11</v>
      </c>
      <c r="H90" s="10">
        <v>30</v>
      </c>
      <c r="I90" s="10">
        <v>24</v>
      </c>
      <c r="J90" s="10">
        <v>27</v>
      </c>
      <c r="K90" s="10">
        <f t="shared" si="4"/>
        <v>-3</v>
      </c>
      <c r="L90" s="10">
        <f t="shared" si="3"/>
        <v>-3.2415653969555174</v>
      </c>
      <c r="M90" s="10">
        <f t="shared" si="5"/>
        <v>5.8353841006276684E-2</v>
      </c>
    </row>
    <row r="91" spans="6:13">
      <c r="F91" s="10">
        <v>82</v>
      </c>
      <c r="G91" s="10">
        <v>26</v>
      </c>
      <c r="H91" s="10">
        <v>10</v>
      </c>
      <c r="I91" s="10">
        <v>27</v>
      </c>
      <c r="J91" s="10">
        <v>10</v>
      </c>
      <c r="K91" s="10">
        <f t="shared" si="4"/>
        <v>17</v>
      </c>
      <c r="L91" s="10">
        <f t="shared" si="3"/>
        <v>2.4353150562994483</v>
      </c>
      <c r="M91" s="10">
        <f t="shared" si="5"/>
        <v>212.13004750925757</v>
      </c>
    </row>
    <row r="92" spans="6:13">
      <c r="F92" s="10">
        <v>83</v>
      </c>
      <c r="G92" s="10">
        <v>1</v>
      </c>
      <c r="H92" s="10">
        <v>15</v>
      </c>
      <c r="I92" s="10">
        <v>24</v>
      </c>
      <c r="J92" s="10">
        <v>16</v>
      </c>
      <c r="K92" s="10">
        <f t="shared" si="4"/>
        <v>8</v>
      </c>
      <c r="L92" s="10">
        <f t="shared" si="3"/>
        <v>-0.87107008021813959</v>
      </c>
      <c r="M92" s="10">
        <f t="shared" si="5"/>
        <v>78.695884368141463</v>
      </c>
    </row>
    <row r="93" spans="6:13">
      <c r="F93" s="10">
        <v>84</v>
      </c>
      <c r="G93" s="10">
        <v>17</v>
      </c>
      <c r="H93" s="10">
        <v>12</v>
      </c>
      <c r="I93" s="10">
        <v>35</v>
      </c>
      <c r="J93" s="10">
        <v>13</v>
      </c>
      <c r="K93" s="10">
        <f t="shared" si="4"/>
        <v>22</v>
      </c>
      <c r="L93" s="10">
        <f t="shared" si="3"/>
        <v>-8.6215168295348157</v>
      </c>
      <c r="M93" s="10">
        <f t="shared" si="5"/>
        <v>937.67729294148398</v>
      </c>
    </row>
    <row r="94" spans="6:13">
      <c r="F94" s="10">
        <v>85</v>
      </c>
      <c r="G94" s="10">
        <v>20</v>
      </c>
      <c r="H94" s="10">
        <v>23</v>
      </c>
      <c r="I94" s="10">
        <v>9</v>
      </c>
      <c r="J94" s="10">
        <v>10</v>
      </c>
      <c r="K94" s="10">
        <f t="shared" si="4"/>
        <v>-1</v>
      </c>
      <c r="L94" s="10">
        <f t="shared" si="3"/>
        <v>-8.8514525678410774</v>
      </c>
      <c r="M94" s="10">
        <f t="shared" si="5"/>
        <v>61.645307425058249</v>
      </c>
    </row>
    <row r="95" spans="6:13">
      <c r="F95" s="10">
        <v>86</v>
      </c>
      <c r="G95" s="10">
        <v>11</v>
      </c>
      <c r="H95" s="10">
        <v>7</v>
      </c>
      <c r="I95" s="10">
        <v>27</v>
      </c>
      <c r="J95" s="10">
        <v>31</v>
      </c>
      <c r="K95" s="10">
        <f t="shared" si="4"/>
        <v>-4</v>
      </c>
      <c r="L95" s="10">
        <f t="shared" si="3"/>
        <v>-1.7751547085604922</v>
      </c>
      <c r="M95" s="10">
        <f t="shared" si="5"/>
        <v>4.9499365708405483</v>
      </c>
    </row>
    <row r="96" spans="6:13">
      <c r="F96" s="10">
        <v>87</v>
      </c>
      <c r="G96" s="10">
        <v>15</v>
      </c>
      <c r="H96" s="10">
        <v>13</v>
      </c>
      <c r="I96" s="10">
        <v>28</v>
      </c>
      <c r="J96" s="10">
        <v>35</v>
      </c>
      <c r="K96" s="10">
        <f t="shared" si="4"/>
        <v>-7</v>
      </c>
      <c r="L96" s="10">
        <f t="shared" si="3"/>
        <v>5.2644949973692832</v>
      </c>
      <c r="M96" s="10">
        <f t="shared" si="5"/>
        <v>150.41783754049618</v>
      </c>
    </row>
    <row r="97" spans="6:13">
      <c r="F97" s="10">
        <v>88</v>
      </c>
      <c r="G97" s="10">
        <v>3</v>
      </c>
      <c r="H97" s="10">
        <v>14</v>
      </c>
      <c r="I97" s="10">
        <v>18</v>
      </c>
      <c r="J97" s="10">
        <v>17</v>
      </c>
      <c r="K97" s="10">
        <f t="shared" si="4"/>
        <v>1</v>
      </c>
      <c r="L97" s="10">
        <f t="shared" si="3"/>
        <v>4.7778053753161602</v>
      </c>
      <c r="M97" s="10">
        <f t="shared" si="5"/>
        <v>14.271813453767674</v>
      </c>
    </row>
    <row r="98" spans="6:13">
      <c r="F98" s="10">
        <v>89</v>
      </c>
      <c r="G98" s="10">
        <v>29</v>
      </c>
      <c r="H98" s="10">
        <v>17</v>
      </c>
      <c r="I98" s="10">
        <v>41</v>
      </c>
      <c r="J98" s="10">
        <v>14</v>
      </c>
      <c r="K98" s="10">
        <f t="shared" si="4"/>
        <v>27</v>
      </c>
      <c r="L98" s="10">
        <f t="shared" si="3"/>
        <v>10.191764666934017</v>
      </c>
      <c r="M98" s="10">
        <f t="shared" si="5"/>
        <v>282.51677501172776</v>
      </c>
    </row>
    <row r="99" spans="6:13">
      <c r="F99" s="10">
        <v>90</v>
      </c>
      <c r="G99" s="10">
        <v>25</v>
      </c>
      <c r="H99" s="10">
        <v>19</v>
      </c>
      <c r="I99" s="10">
        <v>31</v>
      </c>
      <c r="J99" s="10">
        <v>34</v>
      </c>
      <c r="K99" s="10">
        <f t="shared" si="4"/>
        <v>-3</v>
      </c>
      <c r="L99" s="10">
        <f t="shared" si="3"/>
        <v>21.295735792216988</v>
      </c>
      <c r="M99" s="10">
        <f t="shared" si="5"/>
        <v>590.28277768521366</v>
      </c>
    </row>
    <row r="100" spans="6:13">
      <c r="F100" s="10">
        <v>91</v>
      </c>
      <c r="G100" s="10">
        <v>5</v>
      </c>
      <c r="H100" s="10">
        <v>21</v>
      </c>
      <c r="I100" s="10">
        <v>12</v>
      </c>
      <c r="J100" s="10">
        <v>13</v>
      </c>
      <c r="K100" s="10">
        <f t="shared" si="4"/>
        <v>-1</v>
      </c>
      <c r="L100" s="10">
        <f t="shared" si="3"/>
        <v>-7.1943634193158283</v>
      </c>
      <c r="M100" s="10">
        <f t="shared" si="5"/>
        <v>38.370138170558079</v>
      </c>
    </row>
    <row r="101" spans="6:13">
      <c r="F101" s="10">
        <v>92</v>
      </c>
      <c r="G101" s="10">
        <v>6</v>
      </c>
      <c r="H101" s="10">
        <v>27</v>
      </c>
      <c r="I101" s="10">
        <v>37</v>
      </c>
      <c r="J101" s="10">
        <v>31</v>
      </c>
      <c r="K101" s="10">
        <f t="shared" si="4"/>
        <v>6</v>
      </c>
      <c r="L101" s="10">
        <f t="shared" si="3"/>
        <v>2.6191943609046362</v>
      </c>
      <c r="M101" s="10">
        <f t="shared" si="5"/>
        <v>11.429846769339012</v>
      </c>
    </row>
    <row r="102" spans="6:13">
      <c r="F102" s="10">
        <v>93</v>
      </c>
      <c r="G102" s="10">
        <v>9</v>
      </c>
      <c r="H102" s="10">
        <v>1</v>
      </c>
      <c r="I102" s="10">
        <v>17</v>
      </c>
      <c r="J102" s="10">
        <v>3</v>
      </c>
      <c r="K102" s="10">
        <f t="shared" si="4"/>
        <v>14</v>
      </c>
      <c r="L102" s="10">
        <f t="shared" si="3"/>
        <v>0.28334440257467453</v>
      </c>
      <c r="M102" s="10">
        <f t="shared" si="5"/>
        <v>188.14664077837955</v>
      </c>
    </row>
    <row r="103" spans="6:13">
      <c r="F103" s="10">
        <v>94</v>
      </c>
      <c r="G103" s="10">
        <v>26</v>
      </c>
      <c r="H103" s="10">
        <v>4</v>
      </c>
      <c r="I103" s="10">
        <v>27</v>
      </c>
      <c r="J103" s="10">
        <v>24</v>
      </c>
      <c r="K103" s="10">
        <f t="shared" si="4"/>
        <v>3</v>
      </c>
      <c r="L103" s="10">
        <f t="shared" si="3"/>
        <v>11.962609263514532</v>
      </c>
      <c r="M103" s="10">
        <f t="shared" si="5"/>
        <v>80.328364810436497</v>
      </c>
    </row>
    <row r="104" spans="6:13">
      <c r="F104" s="10">
        <v>95</v>
      </c>
      <c r="G104" s="10">
        <v>28</v>
      </c>
      <c r="H104" s="10">
        <v>16</v>
      </c>
      <c r="I104" s="10">
        <v>20</v>
      </c>
      <c r="J104" s="10">
        <v>24</v>
      </c>
      <c r="K104" s="10">
        <f t="shared" si="4"/>
        <v>-4</v>
      </c>
      <c r="L104" s="10">
        <f t="shared" si="3"/>
        <v>-1.027248927378646</v>
      </c>
      <c r="M104" s="10">
        <f t="shared" si="5"/>
        <v>8.8372489397714098</v>
      </c>
    </row>
    <row r="105" spans="6:13">
      <c r="F105" s="10">
        <v>96</v>
      </c>
      <c r="G105" s="10">
        <v>10</v>
      </c>
      <c r="H105" s="10">
        <v>18</v>
      </c>
      <c r="I105" s="10">
        <v>31</v>
      </c>
      <c r="J105" s="10">
        <v>20</v>
      </c>
      <c r="K105" s="10">
        <f t="shared" si="4"/>
        <v>11</v>
      </c>
      <c r="L105" s="10">
        <f t="shared" si="3"/>
        <v>-2.3035740583490041</v>
      </c>
      <c r="M105" s="10">
        <f t="shared" si="5"/>
        <v>176.98508272597655</v>
      </c>
    </row>
    <row r="106" spans="6:13">
      <c r="F106" s="10">
        <v>97</v>
      </c>
      <c r="G106" s="10">
        <v>23</v>
      </c>
      <c r="H106" s="10">
        <v>22</v>
      </c>
      <c r="I106" s="10">
        <v>10</v>
      </c>
      <c r="J106" s="10">
        <v>20</v>
      </c>
      <c r="K106" s="10">
        <f t="shared" si="4"/>
        <v>-10</v>
      </c>
      <c r="L106" s="10">
        <f t="shared" si="3"/>
        <v>7.4845249168188035</v>
      </c>
      <c r="M106" s="10">
        <f t="shared" si="5"/>
        <v>305.70861156685754</v>
      </c>
    </row>
    <row r="107" spans="6:13">
      <c r="F107" s="10">
        <v>98</v>
      </c>
      <c r="G107" s="10">
        <v>31</v>
      </c>
      <c r="H107" s="10">
        <v>20</v>
      </c>
      <c r="I107" s="10">
        <v>35</v>
      </c>
      <c r="J107" s="10">
        <v>21</v>
      </c>
      <c r="K107" s="10">
        <f t="shared" si="4"/>
        <v>14</v>
      </c>
      <c r="L107" s="10">
        <f t="shared" si="3"/>
        <v>0.13160622508612563</v>
      </c>
      <c r="M107" s="10">
        <f t="shared" si="5"/>
        <v>192.33234589606991</v>
      </c>
    </row>
    <row r="108" spans="6:13">
      <c r="F108" s="10">
        <v>99</v>
      </c>
      <c r="G108" s="10">
        <v>24</v>
      </c>
      <c r="H108" s="10">
        <v>30</v>
      </c>
      <c r="I108" s="10">
        <v>34</v>
      </c>
      <c r="J108" s="10">
        <v>7</v>
      </c>
      <c r="K108" s="10">
        <f t="shared" si="4"/>
        <v>27</v>
      </c>
      <c r="L108" s="10">
        <f t="shared" si="3"/>
        <v>12.147957986192496</v>
      </c>
      <c r="M108" s="10">
        <f t="shared" si="5"/>
        <v>220.58315197990325</v>
      </c>
    </row>
    <row r="109" spans="6:13">
      <c r="F109" s="10">
        <v>100</v>
      </c>
      <c r="G109" s="10">
        <v>24</v>
      </c>
      <c r="H109" s="10">
        <v>3</v>
      </c>
      <c r="I109" s="10">
        <v>10</v>
      </c>
      <c r="J109" s="10">
        <v>13</v>
      </c>
      <c r="K109" s="10">
        <f t="shared" si="4"/>
        <v>-3</v>
      </c>
      <c r="L109" s="10">
        <f t="shared" si="3"/>
        <v>6.5351909769885337</v>
      </c>
      <c r="M109" s="10">
        <f t="shared" si="5"/>
        <v>90.919866967643571</v>
      </c>
    </row>
    <row r="110" spans="6:13">
      <c r="F110" s="10">
        <v>101</v>
      </c>
      <c r="G110" s="10">
        <v>16</v>
      </c>
      <c r="H110" s="10">
        <v>5</v>
      </c>
      <c r="I110" s="10">
        <v>23</v>
      </c>
      <c r="J110" s="10">
        <v>6</v>
      </c>
      <c r="K110" s="10">
        <f t="shared" si="4"/>
        <v>17</v>
      </c>
      <c r="L110" s="10">
        <f t="shared" si="3"/>
        <v>12.781480541939334</v>
      </c>
      <c r="M110" s="10">
        <f t="shared" si="5"/>
        <v>17.795906418036452</v>
      </c>
    </row>
    <row r="111" spans="6:13">
      <c r="F111" s="10">
        <v>102</v>
      </c>
      <c r="G111" s="10">
        <v>6</v>
      </c>
      <c r="H111" s="10">
        <v>8</v>
      </c>
      <c r="I111" s="10">
        <v>27</v>
      </c>
      <c r="J111" s="10">
        <v>21</v>
      </c>
      <c r="K111" s="10">
        <f t="shared" si="4"/>
        <v>6</v>
      </c>
      <c r="L111" s="10">
        <f t="shared" si="3"/>
        <v>9.7567241702375629</v>
      </c>
      <c r="M111" s="10">
        <f t="shared" si="5"/>
        <v>14.112976491247105</v>
      </c>
    </row>
    <row r="112" spans="6:13">
      <c r="F112" s="10">
        <v>103</v>
      </c>
      <c r="G112" s="10">
        <v>20</v>
      </c>
      <c r="H112" s="10">
        <v>9</v>
      </c>
      <c r="I112" s="10">
        <v>27</v>
      </c>
      <c r="J112" s="10">
        <v>24</v>
      </c>
      <c r="K112" s="10">
        <f t="shared" si="4"/>
        <v>3</v>
      </c>
      <c r="L112" s="10">
        <f t="shared" si="3"/>
        <v>6.4126849674641448</v>
      </c>
      <c r="M112" s="10">
        <f t="shared" si="5"/>
        <v>11.646418687155752</v>
      </c>
    </row>
    <row r="113" spans="6:13">
      <c r="F113" s="10">
        <v>104</v>
      </c>
      <c r="G113" s="10">
        <v>30</v>
      </c>
      <c r="H113" s="10">
        <v>14</v>
      </c>
      <c r="I113" s="10">
        <v>28</v>
      </c>
      <c r="J113" s="10">
        <v>24</v>
      </c>
      <c r="K113" s="10">
        <f t="shared" si="4"/>
        <v>4</v>
      </c>
      <c r="L113" s="10">
        <f t="shared" si="3"/>
        <v>-0.83496163388780298</v>
      </c>
      <c r="M113" s="10">
        <f t="shared" si="5"/>
        <v>23.376854001167008</v>
      </c>
    </row>
    <row r="114" spans="6:13">
      <c r="F114" s="10">
        <v>105</v>
      </c>
      <c r="G114" s="10">
        <v>2</v>
      </c>
      <c r="H114" s="10">
        <v>18</v>
      </c>
      <c r="I114" s="10">
        <v>10</v>
      </c>
      <c r="J114" s="10">
        <v>24</v>
      </c>
      <c r="K114" s="10">
        <f t="shared" si="4"/>
        <v>-14</v>
      </c>
      <c r="L114" s="10">
        <f t="shared" si="3"/>
        <v>-6.9160869230381437</v>
      </c>
      <c r="M114" s="10">
        <f t="shared" si="5"/>
        <v>50.181824481951196</v>
      </c>
    </row>
    <row r="115" spans="6:13">
      <c r="F115" s="10">
        <v>106</v>
      </c>
      <c r="G115" s="10">
        <v>12</v>
      </c>
      <c r="H115" s="10">
        <v>29</v>
      </c>
      <c r="I115" s="10">
        <v>21</v>
      </c>
      <c r="J115" s="10">
        <v>20</v>
      </c>
      <c r="K115" s="10">
        <f t="shared" si="4"/>
        <v>1</v>
      </c>
      <c r="L115" s="10">
        <f t="shared" si="3"/>
        <v>4.7916489759496352</v>
      </c>
      <c r="M115" s="10">
        <f t="shared" si="5"/>
        <v>14.376601956819918</v>
      </c>
    </row>
    <row r="116" spans="6:13">
      <c r="F116" s="10">
        <v>107</v>
      </c>
      <c r="G116" s="10">
        <v>27</v>
      </c>
      <c r="H116" s="10">
        <v>11</v>
      </c>
      <c r="I116" s="10">
        <v>21</v>
      </c>
      <c r="J116" s="10">
        <v>13</v>
      </c>
      <c r="K116" s="10">
        <f t="shared" si="4"/>
        <v>8</v>
      </c>
      <c r="L116" s="10">
        <f t="shared" si="3"/>
        <v>15.924325061680911</v>
      </c>
      <c r="M116" s="10">
        <f t="shared" si="5"/>
        <v>62.79492768318417</v>
      </c>
    </row>
    <row r="117" spans="6:13">
      <c r="F117" s="10">
        <v>108</v>
      </c>
      <c r="G117" s="10">
        <v>1</v>
      </c>
      <c r="H117" s="10">
        <v>23</v>
      </c>
      <c r="I117" s="10">
        <v>7</v>
      </c>
      <c r="J117" s="10">
        <v>21</v>
      </c>
      <c r="K117" s="10">
        <f t="shared" si="4"/>
        <v>-14</v>
      </c>
      <c r="L117" s="10">
        <f t="shared" si="3"/>
        <v>-11.306217395647341</v>
      </c>
      <c r="M117" s="10">
        <f t="shared" si="5"/>
        <v>7.2564647195129952</v>
      </c>
    </row>
    <row r="118" spans="6:13">
      <c r="F118" s="10">
        <v>109</v>
      </c>
      <c r="G118" s="10">
        <v>4</v>
      </c>
      <c r="H118" s="10">
        <v>13</v>
      </c>
      <c r="I118" s="10">
        <v>14</v>
      </c>
      <c r="J118" s="10">
        <v>30</v>
      </c>
      <c r="K118" s="10">
        <f t="shared" si="4"/>
        <v>-16</v>
      </c>
      <c r="L118" s="10">
        <f t="shared" si="3"/>
        <v>-3.7053607744727493</v>
      </c>
      <c r="M118" s="10">
        <f t="shared" si="5"/>
        <v>151.15815368587332</v>
      </c>
    </row>
    <row r="119" spans="6:13">
      <c r="F119" s="10">
        <v>110</v>
      </c>
      <c r="G119" s="10">
        <v>26</v>
      </c>
      <c r="H119" s="10">
        <v>15</v>
      </c>
      <c r="I119" s="10">
        <v>20</v>
      </c>
      <c r="J119" s="10">
        <v>25</v>
      </c>
      <c r="K119" s="10">
        <f t="shared" si="4"/>
        <v>-5</v>
      </c>
      <c r="L119" s="10">
        <f t="shared" si="3"/>
        <v>2.9927534916724992</v>
      </c>
      <c r="M119" s="10">
        <f t="shared" si="5"/>
        <v>63.884108378642921</v>
      </c>
    </row>
    <row r="120" spans="6:13">
      <c r="F120" s="10">
        <v>111</v>
      </c>
      <c r="G120" s="10">
        <v>31</v>
      </c>
      <c r="H120" s="10">
        <v>28</v>
      </c>
      <c r="I120" s="10">
        <v>27</v>
      </c>
      <c r="J120" s="10">
        <v>14</v>
      </c>
      <c r="K120" s="10">
        <f t="shared" si="4"/>
        <v>13</v>
      </c>
      <c r="L120" s="10">
        <f t="shared" si="3"/>
        <v>0.3748744223347924</v>
      </c>
      <c r="M120" s="10">
        <f t="shared" si="5"/>
        <v>159.39379585181624</v>
      </c>
    </row>
    <row r="121" spans="6:13">
      <c r="F121" s="10">
        <v>112</v>
      </c>
      <c r="G121" s="10">
        <v>19</v>
      </c>
      <c r="H121" s="10">
        <v>21</v>
      </c>
      <c r="I121" s="10">
        <v>9</v>
      </c>
      <c r="J121" s="10">
        <v>16</v>
      </c>
      <c r="K121" s="10">
        <f t="shared" si="4"/>
        <v>-7</v>
      </c>
      <c r="L121" s="10">
        <f t="shared" si="3"/>
        <v>-3.0124587641643235</v>
      </c>
      <c r="M121" s="10">
        <f t="shared" si="5"/>
        <v>15.900485107489915</v>
      </c>
    </row>
    <row r="122" spans="6:13">
      <c r="F122" s="10">
        <v>113</v>
      </c>
      <c r="G122" s="10">
        <v>22</v>
      </c>
      <c r="H122" s="10">
        <v>10</v>
      </c>
      <c r="I122" s="10">
        <v>38</v>
      </c>
      <c r="J122" s="10">
        <v>28</v>
      </c>
      <c r="K122" s="10">
        <f t="shared" si="4"/>
        <v>10</v>
      </c>
      <c r="L122" s="10">
        <f t="shared" si="3"/>
        <v>6.6344485054699032</v>
      </c>
      <c r="M122" s="10">
        <f t="shared" si="5"/>
        <v>11.326936862333769</v>
      </c>
    </row>
    <row r="123" spans="6:13">
      <c r="F123" s="10">
        <v>114</v>
      </c>
      <c r="G123" s="10">
        <v>18</v>
      </c>
      <c r="H123" s="10">
        <v>4</v>
      </c>
      <c r="I123" s="10">
        <v>21</v>
      </c>
      <c r="J123" s="10">
        <v>11</v>
      </c>
      <c r="K123" s="10">
        <f t="shared" si="4"/>
        <v>10</v>
      </c>
      <c r="L123" s="10">
        <f t="shared" si="3"/>
        <v>16.072132807796642</v>
      </c>
      <c r="M123" s="10">
        <f t="shared" si="5"/>
        <v>36.870796835520331</v>
      </c>
    </row>
    <row r="124" spans="6:13">
      <c r="F124" s="10">
        <v>115</v>
      </c>
      <c r="G124" s="10">
        <v>25</v>
      </c>
      <c r="H124" s="10">
        <v>5</v>
      </c>
      <c r="I124" s="10">
        <v>48</v>
      </c>
      <c r="J124" s="10">
        <v>14</v>
      </c>
      <c r="K124" s="10">
        <f t="shared" si="4"/>
        <v>34</v>
      </c>
      <c r="L124" s="10">
        <f t="shared" si="3"/>
        <v>25.477640447368493</v>
      </c>
      <c r="M124" s="10">
        <f t="shared" si="5"/>
        <v>72.630612344329492</v>
      </c>
    </row>
    <row r="125" spans="6:13">
      <c r="F125" s="10">
        <v>116</v>
      </c>
      <c r="G125" s="10">
        <v>14</v>
      </c>
      <c r="H125" s="10">
        <v>7</v>
      </c>
      <c r="I125" s="10">
        <v>30</v>
      </c>
      <c r="J125" s="10">
        <v>13</v>
      </c>
      <c r="K125" s="10">
        <f t="shared" si="4"/>
        <v>17</v>
      </c>
      <c r="L125" s="10">
        <f t="shared" si="3"/>
        <v>6.5426368645153854</v>
      </c>
      <c r="M125" s="10">
        <f t="shared" si="5"/>
        <v>109.3564437473926</v>
      </c>
    </row>
    <row r="126" spans="6:13">
      <c r="F126" s="10">
        <v>117</v>
      </c>
      <c r="G126" s="10">
        <v>2</v>
      </c>
      <c r="H126" s="10">
        <v>9</v>
      </c>
      <c r="I126" s="10">
        <v>20</v>
      </c>
      <c r="J126" s="10">
        <v>13</v>
      </c>
      <c r="K126" s="10">
        <f t="shared" si="4"/>
        <v>7</v>
      </c>
      <c r="L126" s="10">
        <f t="shared" si="3"/>
        <v>2.8945480616762111</v>
      </c>
      <c r="M126" s="10">
        <f t="shared" si="5"/>
        <v>16.854735617886554</v>
      </c>
    </row>
    <row r="127" spans="6:13">
      <c r="F127" s="10">
        <v>118</v>
      </c>
      <c r="G127" s="10">
        <v>6</v>
      </c>
      <c r="H127" s="10">
        <v>12</v>
      </c>
      <c r="I127" s="10">
        <v>12</v>
      </c>
      <c r="J127" s="10">
        <v>20</v>
      </c>
      <c r="K127" s="10">
        <f t="shared" si="4"/>
        <v>-8</v>
      </c>
      <c r="L127" s="10">
        <f t="shared" si="3"/>
        <v>3.1318230233702637</v>
      </c>
      <c r="M127" s="10">
        <f t="shared" si="5"/>
        <v>123.91748382363626</v>
      </c>
    </row>
    <row r="128" spans="6:13">
      <c r="F128" s="10">
        <v>119</v>
      </c>
      <c r="G128" s="10">
        <v>21</v>
      </c>
      <c r="H128" s="10">
        <v>15</v>
      </c>
      <c r="I128" s="10">
        <v>27</v>
      </c>
      <c r="J128" s="10">
        <v>7</v>
      </c>
      <c r="K128" s="10">
        <f t="shared" si="4"/>
        <v>20</v>
      </c>
      <c r="L128" s="10">
        <f t="shared" si="3"/>
        <v>3.1424551684434312</v>
      </c>
      <c r="M128" s="10">
        <f t="shared" si="5"/>
        <v>284.17681774793965</v>
      </c>
    </row>
    <row r="129" spans="6:13">
      <c r="F129" s="10">
        <v>120</v>
      </c>
      <c r="G129" s="10">
        <v>13</v>
      </c>
      <c r="H129" s="10">
        <v>16</v>
      </c>
      <c r="I129" s="10">
        <v>24</v>
      </c>
      <c r="J129" s="10">
        <v>27</v>
      </c>
      <c r="K129" s="10">
        <f t="shared" si="4"/>
        <v>-3</v>
      </c>
      <c r="L129" s="10">
        <f t="shared" si="3"/>
        <v>-3.3909059328548281</v>
      </c>
      <c r="M129" s="10">
        <f t="shared" si="5"/>
        <v>0.15280744834110338</v>
      </c>
    </row>
    <row r="130" spans="6:13">
      <c r="F130" s="10">
        <v>121</v>
      </c>
      <c r="G130" s="10">
        <v>8</v>
      </c>
      <c r="H130" s="10">
        <v>24</v>
      </c>
      <c r="I130" s="10">
        <v>12</v>
      </c>
      <c r="J130" s="10">
        <v>15</v>
      </c>
      <c r="K130" s="10">
        <f t="shared" si="4"/>
        <v>-3</v>
      </c>
      <c r="L130" s="10">
        <f t="shared" si="3"/>
        <v>-6.6027281308000276</v>
      </c>
      <c r="M130" s="10">
        <f t="shared" si="5"/>
        <v>12.979649984457861</v>
      </c>
    </row>
    <row r="131" spans="6:13">
      <c r="F131" s="10">
        <v>122</v>
      </c>
      <c r="G131" s="10">
        <v>11</v>
      </c>
      <c r="H131" s="10">
        <v>29</v>
      </c>
      <c r="I131" s="10">
        <v>17</v>
      </c>
      <c r="J131" s="10">
        <v>20</v>
      </c>
      <c r="K131" s="10">
        <f t="shared" si="4"/>
        <v>-3</v>
      </c>
      <c r="L131" s="10">
        <f t="shared" si="3"/>
        <v>-8.4994151521493713</v>
      </c>
      <c r="M131" s="10">
        <f t="shared" si="5"/>
        <v>30.243567015690093</v>
      </c>
    </row>
    <row r="132" spans="6:13">
      <c r="F132" s="10">
        <v>123</v>
      </c>
      <c r="G132" s="10">
        <v>10</v>
      </c>
      <c r="H132" s="10">
        <v>26</v>
      </c>
      <c r="I132" s="10">
        <v>26</v>
      </c>
      <c r="J132" s="10">
        <v>16</v>
      </c>
      <c r="K132" s="10">
        <f t="shared" si="4"/>
        <v>10</v>
      </c>
      <c r="L132" s="10">
        <f t="shared" si="3"/>
        <v>1.8059494859331084</v>
      </c>
      <c r="M132" s="10">
        <f t="shared" si="5"/>
        <v>67.142463827079879</v>
      </c>
    </row>
    <row r="133" spans="6:13">
      <c r="F133" s="10">
        <v>124</v>
      </c>
      <c r="G133" s="10">
        <v>23</v>
      </c>
      <c r="H133" s="10">
        <v>17</v>
      </c>
      <c r="I133" s="10">
        <v>48</v>
      </c>
      <c r="J133" s="10">
        <v>17</v>
      </c>
      <c r="K133" s="10">
        <f t="shared" si="4"/>
        <v>31</v>
      </c>
      <c r="L133" s="10">
        <f t="shared" si="3"/>
        <v>16.711134593060944</v>
      </c>
      <c r="M133" s="10">
        <f t="shared" si="5"/>
        <v>204.17167461761963</v>
      </c>
    </row>
    <row r="134" spans="6:13">
      <c r="F134" s="10">
        <v>125</v>
      </c>
      <c r="G134" s="10">
        <v>27</v>
      </c>
      <c r="H134" s="10">
        <v>19</v>
      </c>
      <c r="I134" s="10">
        <v>28</v>
      </c>
      <c r="J134" s="10">
        <v>27</v>
      </c>
      <c r="K134" s="10">
        <f t="shared" si="4"/>
        <v>1</v>
      </c>
      <c r="L134" s="10">
        <f t="shared" si="3"/>
        <v>13.331323165670984</v>
      </c>
      <c r="M134" s="10">
        <f t="shared" si="5"/>
        <v>152.06153101621385</v>
      </c>
    </row>
    <row r="135" spans="6:13">
      <c r="F135" s="10">
        <v>126</v>
      </c>
      <c r="G135" s="10">
        <v>1</v>
      </c>
      <c r="H135" s="10">
        <v>20</v>
      </c>
      <c r="I135" s="10">
        <v>10</v>
      </c>
      <c r="J135" s="10">
        <v>17</v>
      </c>
      <c r="K135" s="10">
        <f t="shared" si="4"/>
        <v>-7</v>
      </c>
      <c r="L135" s="10">
        <f t="shared" si="3"/>
        <v>-0.33413255668998398</v>
      </c>
      <c r="M135" s="10">
        <f t="shared" si="5"/>
        <v>44.433788771780407</v>
      </c>
    </row>
    <row r="136" spans="6:13">
      <c r="F136" s="10">
        <v>127</v>
      </c>
      <c r="G136" s="10">
        <v>28</v>
      </c>
      <c r="H136" s="10">
        <v>22</v>
      </c>
      <c r="I136" s="10">
        <v>34</v>
      </c>
      <c r="J136" s="10">
        <v>27</v>
      </c>
      <c r="K136" s="10">
        <f t="shared" si="4"/>
        <v>7</v>
      </c>
      <c r="L136" s="10">
        <f t="shared" si="3"/>
        <v>-3.730828119387219</v>
      </c>
      <c r="M136" s="10">
        <f t="shared" si="5"/>
        <v>115.15067212783144</v>
      </c>
    </row>
    <row r="137" spans="6:13">
      <c r="F137" s="10">
        <v>128</v>
      </c>
      <c r="G137" s="10">
        <v>30</v>
      </c>
      <c r="H137" s="10">
        <v>3</v>
      </c>
      <c r="I137" s="10">
        <v>10</v>
      </c>
      <c r="J137" s="10">
        <v>16</v>
      </c>
      <c r="K137" s="10">
        <f t="shared" si="4"/>
        <v>-6</v>
      </c>
      <c r="L137" s="10">
        <f t="shared" si="3"/>
        <v>-3.4921347380876848</v>
      </c>
      <c r="M137" s="10">
        <f t="shared" si="5"/>
        <v>6.2893881719065252</v>
      </c>
    </row>
    <row r="138" spans="6:13">
      <c r="F138" s="10">
        <v>129</v>
      </c>
      <c r="G138" s="10">
        <v>12</v>
      </c>
      <c r="H138" s="10">
        <v>2</v>
      </c>
      <c r="I138" s="10">
        <v>20</v>
      </c>
      <c r="J138" s="10">
        <v>23</v>
      </c>
      <c r="K138" s="10">
        <f t="shared" si="4"/>
        <v>-3</v>
      </c>
      <c r="L138" s="10">
        <f t="shared" ref="L138:L201" si="6">home_edge+VLOOKUP(G138,lookup,3)-VLOOKUP(H138,lookup,3)</f>
        <v>12.762500794567995</v>
      </c>
      <c r="M138" s="10">
        <f t="shared" si="5"/>
        <v>248.45643129875666</v>
      </c>
    </row>
    <row r="139" spans="6:13">
      <c r="F139" s="10">
        <v>130</v>
      </c>
      <c r="G139" s="10">
        <v>29</v>
      </c>
      <c r="H139" s="10">
        <v>6</v>
      </c>
      <c r="I139" s="10">
        <v>24</v>
      </c>
      <c r="J139" s="10">
        <v>27</v>
      </c>
      <c r="K139" s="10">
        <f t="shared" ref="K139:K202" si="7">I139-J139</f>
        <v>-3</v>
      </c>
      <c r="L139" s="10">
        <f t="shared" si="6"/>
        <v>-1.5615751859710638</v>
      </c>
      <c r="M139" s="10">
        <f t="shared" ref="M139:M202" si="8">(L139-K139)^2</f>
        <v>2.0690659456141796</v>
      </c>
    </row>
    <row r="140" spans="6:13">
      <c r="F140" s="10">
        <v>131</v>
      </c>
      <c r="G140" s="10">
        <v>3</v>
      </c>
      <c r="H140" s="10">
        <v>8</v>
      </c>
      <c r="I140" s="10">
        <v>17</v>
      </c>
      <c r="J140" s="10">
        <v>27</v>
      </c>
      <c r="K140" s="10">
        <f t="shared" si="7"/>
        <v>-10</v>
      </c>
      <c r="L140" s="10">
        <f t="shared" si="6"/>
        <v>6.42943396716033</v>
      </c>
      <c r="M140" s="10">
        <f t="shared" si="8"/>
        <v>269.92630048128154</v>
      </c>
    </row>
    <row r="141" spans="6:13">
      <c r="F141" s="10">
        <v>132</v>
      </c>
      <c r="G141" s="10">
        <v>19</v>
      </c>
      <c r="H141" s="10">
        <v>13</v>
      </c>
      <c r="I141" s="10">
        <v>34</v>
      </c>
      <c r="J141" s="10">
        <v>20</v>
      </c>
      <c r="K141" s="10">
        <f t="shared" si="7"/>
        <v>14</v>
      </c>
      <c r="L141" s="10">
        <f t="shared" si="6"/>
        <v>1.1532268594158341</v>
      </c>
      <c r="M141" s="10">
        <f t="shared" si="8"/>
        <v>165.03958012563473</v>
      </c>
    </row>
    <row r="142" spans="6:13">
      <c r="F142" s="10">
        <v>133</v>
      </c>
      <c r="G142" s="10">
        <v>16</v>
      </c>
      <c r="H142" s="10">
        <v>21</v>
      </c>
      <c r="I142" s="10">
        <v>0</v>
      </c>
      <c r="J142" s="10">
        <v>24</v>
      </c>
      <c r="K142" s="10">
        <f t="shared" si="7"/>
        <v>-24</v>
      </c>
      <c r="L142" s="10">
        <f t="shared" si="6"/>
        <v>3.4664848515072277</v>
      </c>
      <c r="M142" s="10">
        <f t="shared" si="8"/>
        <v>754.40779009807602</v>
      </c>
    </row>
    <row r="143" spans="6:13">
      <c r="F143" s="10">
        <v>134</v>
      </c>
      <c r="G143" s="10">
        <v>9</v>
      </c>
      <c r="H143" s="10">
        <v>23</v>
      </c>
      <c r="I143" s="10">
        <v>3</v>
      </c>
      <c r="J143" s="10">
        <v>36</v>
      </c>
      <c r="K143" s="10">
        <f t="shared" si="7"/>
        <v>-33</v>
      </c>
      <c r="L143" s="10">
        <f t="shared" si="6"/>
        <v>-13.143505264188944</v>
      </c>
      <c r="M143" s="10">
        <f t="shared" si="8"/>
        <v>394.2803831932921</v>
      </c>
    </row>
    <row r="144" spans="6:13">
      <c r="F144" s="10">
        <v>135</v>
      </c>
      <c r="G144" s="10">
        <v>4</v>
      </c>
      <c r="H144" s="10">
        <v>28</v>
      </c>
      <c r="I144" s="10">
        <v>20</v>
      </c>
      <c r="J144" s="10">
        <v>23</v>
      </c>
      <c r="K144" s="10">
        <f t="shared" si="7"/>
        <v>-3</v>
      </c>
      <c r="L144" s="10">
        <f t="shared" si="6"/>
        <v>-6.0690177799489318</v>
      </c>
      <c r="M144" s="10">
        <f t="shared" si="8"/>
        <v>9.4188701336426703</v>
      </c>
    </row>
    <row r="145" spans="6:13">
      <c r="F145" s="10">
        <v>136</v>
      </c>
      <c r="G145" s="10">
        <v>5</v>
      </c>
      <c r="H145" s="10">
        <v>27</v>
      </c>
      <c r="I145" s="10">
        <v>22</v>
      </c>
      <c r="J145" s="10">
        <v>25</v>
      </c>
      <c r="K145" s="10">
        <f t="shared" si="7"/>
        <v>-3</v>
      </c>
      <c r="L145" s="10">
        <f t="shared" si="6"/>
        <v>-13.271963278589931</v>
      </c>
      <c r="M145" s="10">
        <f t="shared" si="8"/>
        <v>105.5132295967</v>
      </c>
    </row>
    <row r="146" spans="6:13">
      <c r="F146" s="10">
        <v>137</v>
      </c>
      <c r="G146" s="10">
        <v>7</v>
      </c>
      <c r="H146" s="10">
        <v>30</v>
      </c>
      <c r="I146" s="10">
        <v>7</v>
      </c>
      <c r="J146" s="10">
        <v>20</v>
      </c>
      <c r="K146" s="10">
        <f t="shared" si="7"/>
        <v>-13</v>
      </c>
      <c r="L146" s="10">
        <f t="shared" si="6"/>
        <v>0.65422158272125319</v>
      </c>
      <c r="M146" s="10">
        <f t="shared" si="8"/>
        <v>186.43776703005085</v>
      </c>
    </row>
    <row r="147" spans="6:13">
      <c r="F147" s="10">
        <v>138</v>
      </c>
      <c r="G147" s="10">
        <v>24</v>
      </c>
      <c r="H147" s="10">
        <v>14</v>
      </c>
      <c r="I147" s="10">
        <v>20</v>
      </c>
      <c r="J147" s="10">
        <v>7</v>
      </c>
      <c r="K147" s="10">
        <f t="shared" si="7"/>
        <v>13</v>
      </c>
      <c r="L147" s="10">
        <f t="shared" si="6"/>
        <v>9.1923640811884155</v>
      </c>
      <c r="M147" s="10">
        <f t="shared" si="8"/>
        <v>14.498091290224139</v>
      </c>
    </row>
    <row r="148" spans="6:13">
      <c r="F148" s="10">
        <v>139</v>
      </c>
      <c r="G148" s="10">
        <v>22</v>
      </c>
      <c r="H148" s="10">
        <v>26</v>
      </c>
      <c r="I148" s="10">
        <v>34</v>
      </c>
      <c r="J148" s="10">
        <v>24</v>
      </c>
      <c r="K148" s="10">
        <f t="shared" si="7"/>
        <v>10</v>
      </c>
      <c r="L148" s="10">
        <f t="shared" si="6"/>
        <v>6.3197657202867328</v>
      </c>
      <c r="M148" s="10">
        <f t="shared" si="8"/>
        <v>13.544124353576631</v>
      </c>
    </row>
    <row r="149" spans="6:13">
      <c r="F149" s="10">
        <v>140</v>
      </c>
      <c r="G149" s="10">
        <v>1</v>
      </c>
      <c r="H149" s="10">
        <v>11</v>
      </c>
      <c r="I149" s="10">
        <v>45</v>
      </c>
      <c r="J149" s="10">
        <v>38</v>
      </c>
      <c r="K149" s="10">
        <f t="shared" si="7"/>
        <v>7</v>
      </c>
      <c r="L149" s="10">
        <f t="shared" si="6"/>
        <v>5.8331999537452379</v>
      </c>
      <c r="M149" s="10">
        <f t="shared" si="8"/>
        <v>1.3614223479401149</v>
      </c>
    </row>
    <row r="150" spans="6:13">
      <c r="F150" s="10">
        <v>141</v>
      </c>
      <c r="G150" s="10">
        <v>10</v>
      </c>
      <c r="H150" s="10">
        <v>31</v>
      </c>
      <c r="I150" s="10">
        <v>10</v>
      </c>
      <c r="J150" s="10">
        <v>17</v>
      </c>
      <c r="K150" s="10">
        <f t="shared" si="7"/>
        <v>-7</v>
      </c>
      <c r="L150" s="10">
        <f t="shared" si="6"/>
        <v>5.2040342760476372</v>
      </c>
      <c r="M150" s="10">
        <f t="shared" si="8"/>
        <v>148.93845261094555</v>
      </c>
    </row>
    <row r="151" spans="6:13">
      <c r="F151" s="10">
        <v>142</v>
      </c>
      <c r="G151" s="10">
        <v>18</v>
      </c>
      <c r="H151" s="10">
        <v>25</v>
      </c>
      <c r="I151" s="10">
        <v>17</v>
      </c>
      <c r="J151" s="10">
        <v>24</v>
      </c>
      <c r="K151" s="10">
        <f t="shared" si="7"/>
        <v>-7</v>
      </c>
      <c r="L151" s="10">
        <f t="shared" si="6"/>
        <v>-7.9615583471926481</v>
      </c>
      <c r="M151" s="10">
        <f t="shared" si="8"/>
        <v>0.92459445505585713</v>
      </c>
    </row>
    <row r="152" spans="6:13">
      <c r="F152" s="10">
        <v>143</v>
      </c>
      <c r="G152" s="10">
        <v>17</v>
      </c>
      <c r="H152" s="10">
        <v>20</v>
      </c>
      <c r="I152" s="10">
        <v>28</v>
      </c>
      <c r="J152" s="10">
        <v>16</v>
      </c>
      <c r="K152" s="10">
        <f t="shared" si="7"/>
        <v>12</v>
      </c>
      <c r="L152" s="10">
        <f t="shared" si="6"/>
        <v>-1.497785211871032</v>
      </c>
      <c r="M152" s="10">
        <f t="shared" si="8"/>
        <v>182.19020562580431</v>
      </c>
    </row>
    <row r="153" spans="6:13">
      <c r="F153" s="10">
        <v>144</v>
      </c>
      <c r="G153" s="10">
        <v>11</v>
      </c>
      <c r="H153" s="10">
        <v>12</v>
      </c>
      <c r="I153" s="10">
        <v>27</v>
      </c>
      <c r="J153" s="10">
        <v>29</v>
      </c>
      <c r="K153" s="10">
        <f t="shared" si="7"/>
        <v>-2</v>
      </c>
      <c r="L153" s="10">
        <f t="shared" si="6"/>
        <v>-11.170431856982727</v>
      </c>
      <c r="M153" s="10">
        <f t="shared" si="8"/>
        <v>84.096820443563672</v>
      </c>
    </row>
    <row r="154" spans="6:13">
      <c r="F154" s="10">
        <v>145</v>
      </c>
      <c r="G154" s="10">
        <v>9</v>
      </c>
      <c r="H154" s="10">
        <v>10</v>
      </c>
      <c r="I154" s="10">
        <v>24</v>
      </c>
      <c r="J154" s="10">
        <v>26</v>
      </c>
      <c r="K154" s="10">
        <f t="shared" si="7"/>
        <v>-2</v>
      </c>
      <c r="L154" s="10">
        <f t="shared" si="6"/>
        <v>-3.2657963841327944</v>
      </c>
      <c r="M154" s="10">
        <f t="shared" si="8"/>
        <v>1.6022404860836568</v>
      </c>
    </row>
    <row r="155" spans="6:13">
      <c r="F155" s="10">
        <v>146</v>
      </c>
      <c r="G155" s="10">
        <v>5</v>
      </c>
      <c r="H155" s="10">
        <v>2</v>
      </c>
      <c r="I155" s="10">
        <v>7</v>
      </c>
      <c r="J155" s="10">
        <v>10</v>
      </c>
      <c r="K155" s="10">
        <f t="shared" si="7"/>
        <v>-3</v>
      </c>
      <c r="L155" s="10">
        <f t="shared" si="6"/>
        <v>-2.1174660926725863</v>
      </c>
      <c r="M155" s="10">
        <f t="shared" si="8"/>
        <v>0.77886609758259195</v>
      </c>
    </row>
    <row r="156" spans="6:13">
      <c r="F156" s="10">
        <v>147</v>
      </c>
      <c r="G156" s="10">
        <v>14</v>
      </c>
      <c r="H156" s="10">
        <v>3</v>
      </c>
      <c r="I156" s="10">
        <v>21</v>
      </c>
      <c r="J156" s="10">
        <v>24</v>
      </c>
      <c r="K156" s="10">
        <f t="shared" si="7"/>
        <v>-3</v>
      </c>
      <c r="L156" s="10">
        <f t="shared" si="6"/>
        <v>-0.53654083308360345</v>
      </c>
      <c r="M156" s="10">
        <f t="shared" si="8"/>
        <v>6.0686310670644268</v>
      </c>
    </row>
    <row r="157" spans="6:13">
      <c r="F157" s="10">
        <v>148</v>
      </c>
      <c r="G157" s="10">
        <v>8</v>
      </c>
      <c r="H157" s="10">
        <v>7</v>
      </c>
      <c r="I157" s="10">
        <v>18</v>
      </c>
      <c r="J157" s="10">
        <v>0</v>
      </c>
      <c r="K157" s="10">
        <f t="shared" si="7"/>
        <v>18</v>
      </c>
      <c r="L157" s="10">
        <f t="shared" si="6"/>
        <v>4.8910082726712147</v>
      </c>
      <c r="M157" s="10">
        <f t="shared" si="8"/>
        <v>171.84566410717454</v>
      </c>
    </row>
    <row r="158" spans="6:13">
      <c r="F158" s="10">
        <v>149</v>
      </c>
      <c r="G158" s="10">
        <v>4</v>
      </c>
      <c r="H158" s="10">
        <v>16</v>
      </c>
      <c r="I158" s="10">
        <v>27</v>
      </c>
      <c r="J158" s="10">
        <v>34</v>
      </c>
      <c r="K158" s="10">
        <f t="shared" si="7"/>
        <v>-7</v>
      </c>
      <c r="L158" s="10">
        <f t="shared" si="6"/>
        <v>-9.2168989784438562</v>
      </c>
      <c r="M158" s="10">
        <f t="shared" si="8"/>
        <v>4.9146410806254135</v>
      </c>
    </row>
    <row r="159" spans="6:13">
      <c r="F159" s="10">
        <v>150</v>
      </c>
      <c r="G159" s="10">
        <v>30</v>
      </c>
      <c r="H159" s="10">
        <v>24</v>
      </c>
      <c r="I159" s="10">
        <v>24</v>
      </c>
      <c r="J159" s="10">
        <v>34</v>
      </c>
      <c r="K159" s="10">
        <f t="shared" si="7"/>
        <v>-10</v>
      </c>
      <c r="L159" s="10">
        <f t="shared" si="6"/>
        <v>-7.9066934439599397</v>
      </c>
      <c r="M159" s="10">
        <f t="shared" si="8"/>
        <v>4.3819323375602979</v>
      </c>
    </row>
    <row r="160" spans="6:13">
      <c r="F160" s="10">
        <v>151</v>
      </c>
      <c r="G160" s="10">
        <v>15</v>
      </c>
      <c r="H160" s="10">
        <v>28</v>
      </c>
      <c r="I160" s="10">
        <v>19</v>
      </c>
      <c r="J160" s="10">
        <v>7</v>
      </c>
      <c r="K160" s="10">
        <f t="shared" si="7"/>
        <v>12</v>
      </c>
      <c r="L160" s="10">
        <f t="shared" si="6"/>
        <v>2.9008379918931011</v>
      </c>
      <c r="M160" s="10">
        <f t="shared" si="8"/>
        <v>82.794749249775961</v>
      </c>
    </row>
    <row r="161" spans="6:13">
      <c r="F161" s="10">
        <v>152</v>
      </c>
      <c r="G161" s="10">
        <v>13</v>
      </c>
      <c r="H161" s="10">
        <v>27</v>
      </c>
      <c r="I161" s="10">
        <v>21</v>
      </c>
      <c r="J161" s="10">
        <v>40</v>
      </c>
      <c r="K161" s="10">
        <f t="shared" si="7"/>
        <v>-19</v>
      </c>
      <c r="L161" s="10">
        <f t="shared" si="6"/>
        <v>-8.1226532117379815</v>
      </c>
      <c r="M161" s="10">
        <f t="shared" si="8"/>
        <v>118.31667315211405</v>
      </c>
    </row>
    <row r="162" spans="6:13">
      <c r="F162" s="10">
        <v>153</v>
      </c>
      <c r="G162" s="10">
        <v>23</v>
      </c>
      <c r="H162" s="10">
        <v>31</v>
      </c>
      <c r="I162" s="10">
        <v>3</v>
      </c>
      <c r="J162" s="10">
        <v>13</v>
      </c>
      <c r="K162" s="10">
        <f t="shared" si="7"/>
        <v>-10</v>
      </c>
      <c r="L162" s="10">
        <f t="shared" si="6"/>
        <v>15.081743156103787</v>
      </c>
      <c r="M162" s="10">
        <f t="shared" si="8"/>
        <v>629.09383974875914</v>
      </c>
    </row>
    <row r="163" spans="6:13">
      <c r="F163" s="10">
        <v>154</v>
      </c>
      <c r="G163" s="10">
        <v>26</v>
      </c>
      <c r="H163" s="10">
        <v>1</v>
      </c>
      <c r="I163" s="10">
        <v>17</v>
      </c>
      <c r="J163" s="10">
        <v>20</v>
      </c>
      <c r="K163" s="10">
        <f t="shared" si="7"/>
        <v>-3</v>
      </c>
      <c r="L163" s="10">
        <f t="shared" si="6"/>
        <v>5.9844558430069172</v>
      </c>
      <c r="M163" s="10">
        <f t="shared" si="8"/>
        <v>80.720446794941125</v>
      </c>
    </row>
    <row r="164" spans="6:13">
      <c r="F164" s="10">
        <v>155</v>
      </c>
      <c r="G164" s="10">
        <v>18</v>
      </c>
      <c r="H164" s="10">
        <v>19</v>
      </c>
      <c r="I164" s="10">
        <v>34</v>
      </c>
      <c r="J164" s="10">
        <v>17</v>
      </c>
      <c r="K164" s="10">
        <f t="shared" si="7"/>
        <v>17</v>
      </c>
      <c r="L164" s="10">
        <f t="shared" si="6"/>
        <v>11.213545173908059</v>
      </c>
      <c r="M164" s="10">
        <f t="shared" si="8"/>
        <v>33.483059454402714</v>
      </c>
    </row>
    <row r="165" spans="6:13">
      <c r="F165" s="10">
        <v>156</v>
      </c>
      <c r="G165" s="10">
        <v>20</v>
      </c>
      <c r="H165" s="10">
        <v>22</v>
      </c>
      <c r="I165" s="10">
        <v>10</v>
      </c>
      <c r="J165" s="10">
        <v>28</v>
      </c>
      <c r="K165" s="10">
        <f t="shared" si="7"/>
        <v>-18</v>
      </c>
      <c r="L165" s="10">
        <f t="shared" si="6"/>
        <v>-3.4875599221385523</v>
      </c>
      <c r="M165" s="10">
        <f t="shared" si="8"/>
        <v>210.61091701351921</v>
      </c>
    </row>
    <row r="166" spans="6:13">
      <c r="F166" s="10">
        <v>157</v>
      </c>
      <c r="G166" s="10">
        <v>17</v>
      </c>
      <c r="H166" s="10">
        <v>6</v>
      </c>
      <c r="I166" s="10">
        <v>6</v>
      </c>
      <c r="J166" s="10">
        <v>13</v>
      </c>
      <c r="K166" s="10">
        <f t="shared" si="7"/>
        <v>-7</v>
      </c>
      <c r="L166" s="10">
        <f t="shared" si="6"/>
        <v>-9.6327075817888002</v>
      </c>
      <c r="M166" s="10">
        <f t="shared" si="8"/>
        <v>6.9311492112082318</v>
      </c>
    </row>
    <row r="167" spans="6:13">
      <c r="F167" s="10">
        <v>158</v>
      </c>
      <c r="G167" s="10">
        <v>25</v>
      </c>
      <c r="H167" s="10">
        <v>29</v>
      </c>
      <c r="I167" s="10">
        <v>17</v>
      </c>
      <c r="J167" s="10">
        <v>24</v>
      </c>
      <c r="K167" s="10">
        <f t="shared" si="7"/>
        <v>-7</v>
      </c>
      <c r="L167" s="10">
        <f t="shared" si="6"/>
        <v>13.268690264961267</v>
      </c>
      <c r="M167" s="10">
        <f t="shared" si="8"/>
        <v>410.81980505693554</v>
      </c>
    </row>
    <row r="168" spans="6:13">
      <c r="F168" s="10">
        <v>159</v>
      </c>
      <c r="G168" s="10">
        <v>15</v>
      </c>
      <c r="H168" s="10">
        <v>23</v>
      </c>
      <c r="I168" s="10">
        <v>10</v>
      </c>
      <c r="J168" s="10">
        <v>23</v>
      </c>
      <c r="K168" s="10">
        <f t="shared" si="7"/>
        <v>-13</v>
      </c>
      <c r="L168" s="10">
        <f t="shared" si="6"/>
        <v>-8.3145150443129214</v>
      </c>
      <c r="M168" s="10">
        <f t="shared" si="8"/>
        <v>21.953769269969946</v>
      </c>
    </row>
    <row r="169" spans="6:13">
      <c r="F169" s="10">
        <v>160</v>
      </c>
      <c r="G169" s="10">
        <v>19</v>
      </c>
      <c r="H169" s="10">
        <v>5</v>
      </c>
      <c r="I169" s="10">
        <v>27</v>
      </c>
      <c r="J169" s="10">
        <v>23</v>
      </c>
      <c r="K169" s="10">
        <f t="shared" si="7"/>
        <v>4</v>
      </c>
      <c r="L169" s="10">
        <f t="shared" si="6"/>
        <v>6.3025369262677833</v>
      </c>
      <c r="M169" s="10">
        <f t="shared" si="8"/>
        <v>5.3016762968266908</v>
      </c>
    </row>
    <row r="170" spans="6:13">
      <c r="F170" s="10">
        <v>161</v>
      </c>
      <c r="G170" s="10">
        <v>16</v>
      </c>
      <c r="H170" s="10">
        <v>10</v>
      </c>
      <c r="I170" s="10">
        <v>21</v>
      </c>
      <c r="J170" s="10">
        <v>10</v>
      </c>
      <c r="K170" s="10">
        <f t="shared" si="7"/>
        <v>11</v>
      </c>
      <c r="L170" s="10">
        <f t="shared" si="6"/>
        <v>3.9308693134613297</v>
      </c>
      <c r="M170" s="10">
        <f t="shared" si="8"/>
        <v>49.972608663362699</v>
      </c>
    </row>
    <row r="171" spans="6:13">
      <c r="F171" s="10">
        <v>162</v>
      </c>
      <c r="G171" s="10">
        <v>6</v>
      </c>
      <c r="H171" s="10">
        <v>11</v>
      </c>
      <c r="I171" s="10">
        <v>13</v>
      </c>
      <c r="J171" s="10">
        <v>10</v>
      </c>
      <c r="K171" s="10">
        <f t="shared" si="7"/>
        <v>3</v>
      </c>
      <c r="L171" s="10">
        <f t="shared" si="6"/>
        <v>16.422887151469268</v>
      </c>
      <c r="M171" s="10">
        <f t="shared" si="8"/>
        <v>180.17389948107876</v>
      </c>
    </row>
    <row r="172" spans="6:13">
      <c r="F172" s="10">
        <v>163</v>
      </c>
      <c r="G172" s="10">
        <v>3</v>
      </c>
      <c r="H172" s="10">
        <v>13</v>
      </c>
      <c r="I172" s="10">
        <v>39</v>
      </c>
      <c r="J172" s="10">
        <v>27</v>
      </c>
      <c r="K172" s="10">
        <f t="shared" si="7"/>
        <v>12</v>
      </c>
      <c r="L172" s="10">
        <f t="shared" si="6"/>
        <v>9.535189640681665</v>
      </c>
      <c r="M172" s="10">
        <f t="shared" si="8"/>
        <v>6.0752901074029797</v>
      </c>
    </row>
    <row r="173" spans="6:13">
      <c r="F173" s="10">
        <v>164</v>
      </c>
      <c r="G173" s="10">
        <v>24</v>
      </c>
      <c r="H173" s="10">
        <v>17</v>
      </c>
      <c r="I173" s="10">
        <v>21</v>
      </c>
      <c r="J173" s="10">
        <v>16</v>
      </c>
      <c r="K173" s="10">
        <f t="shared" si="7"/>
        <v>5</v>
      </c>
      <c r="L173" s="10">
        <f t="shared" si="6"/>
        <v>14.96124062681638</v>
      </c>
      <c r="M173" s="10">
        <f t="shared" si="8"/>
        <v>99.226314825337198</v>
      </c>
    </row>
    <row r="174" spans="6:13">
      <c r="F174" s="10">
        <v>165</v>
      </c>
      <c r="G174" s="10">
        <v>21</v>
      </c>
      <c r="H174" s="10">
        <v>18</v>
      </c>
      <c r="I174" s="10">
        <v>16</v>
      </c>
      <c r="J174" s="10">
        <v>17</v>
      </c>
      <c r="K174" s="10">
        <f t="shared" si="7"/>
        <v>-1</v>
      </c>
      <c r="L174" s="10">
        <f t="shared" si="6"/>
        <v>-1.8391895963949016</v>
      </c>
      <c r="M174" s="10">
        <f t="shared" si="8"/>
        <v>0.70423917869743791</v>
      </c>
    </row>
    <row r="175" spans="6:13">
      <c r="F175" s="10">
        <v>166</v>
      </c>
      <c r="G175" s="10">
        <v>2</v>
      </c>
      <c r="H175" s="10">
        <v>25</v>
      </c>
      <c r="I175" s="10">
        <v>6</v>
      </c>
      <c r="J175" s="10">
        <v>35</v>
      </c>
      <c r="K175" s="10">
        <f t="shared" si="7"/>
        <v>-29</v>
      </c>
      <c r="L175" s="10">
        <f t="shared" si="6"/>
        <v>-16.998277541347072</v>
      </c>
      <c r="M175" s="10">
        <f t="shared" si="8"/>
        <v>144.04134197453408</v>
      </c>
    </row>
    <row r="176" spans="6:13">
      <c r="F176" s="10">
        <v>167</v>
      </c>
      <c r="G176" s="10">
        <v>7</v>
      </c>
      <c r="H176" s="10">
        <v>29</v>
      </c>
      <c r="I176" s="10">
        <v>13</v>
      </c>
      <c r="J176" s="10">
        <v>16</v>
      </c>
      <c r="K176" s="10">
        <f t="shared" si="7"/>
        <v>-3</v>
      </c>
      <c r="L176" s="10">
        <f t="shared" si="6"/>
        <v>-4.6036281724726003</v>
      </c>
      <c r="M176" s="10">
        <f t="shared" si="8"/>
        <v>2.5716233155478117</v>
      </c>
    </row>
    <row r="177" spans="6:13">
      <c r="F177" s="10">
        <v>168</v>
      </c>
      <c r="G177" s="10">
        <v>8</v>
      </c>
      <c r="H177" s="10">
        <v>30</v>
      </c>
      <c r="I177" s="10">
        <v>15</v>
      </c>
      <c r="J177" s="10">
        <v>31</v>
      </c>
      <c r="K177" s="10">
        <f t="shared" si="7"/>
        <v>-16</v>
      </c>
      <c r="L177" s="10">
        <f t="shared" si="6"/>
        <v>3.4245975842761895</v>
      </c>
      <c r="M177" s="10">
        <f t="shared" si="8"/>
        <v>377.31499131106835</v>
      </c>
    </row>
    <row r="178" spans="6:13">
      <c r="F178" s="10">
        <v>169</v>
      </c>
      <c r="G178" s="10">
        <v>28</v>
      </c>
      <c r="H178" s="10">
        <v>26</v>
      </c>
      <c r="I178" s="10">
        <v>13</v>
      </c>
      <c r="J178" s="10">
        <v>10</v>
      </c>
      <c r="K178" s="10">
        <f t="shared" si="7"/>
        <v>3</v>
      </c>
      <c r="L178" s="10">
        <f t="shared" si="6"/>
        <v>0.46830532978323525</v>
      </c>
      <c r="M178" s="10">
        <f t="shared" si="8"/>
        <v>6.4094779032039728</v>
      </c>
    </row>
    <row r="179" spans="6:13">
      <c r="F179" s="10">
        <v>170</v>
      </c>
      <c r="G179" s="10">
        <v>22</v>
      </c>
      <c r="H179" s="10">
        <v>1</v>
      </c>
      <c r="I179" s="10">
        <v>31</v>
      </c>
      <c r="J179" s="10">
        <v>34</v>
      </c>
      <c r="K179" s="10">
        <f t="shared" si="7"/>
        <v>-3</v>
      </c>
      <c r="L179" s="10">
        <f t="shared" si="6"/>
        <v>10.183589292177372</v>
      </c>
      <c r="M179" s="10">
        <f t="shared" si="8"/>
        <v>173.80702662481386</v>
      </c>
    </row>
    <row r="180" spans="6:13">
      <c r="F180" s="10">
        <v>171</v>
      </c>
      <c r="G180" s="10">
        <v>31</v>
      </c>
      <c r="H180" s="10">
        <v>9</v>
      </c>
      <c r="I180" s="10">
        <v>14</v>
      </c>
      <c r="J180" s="10">
        <v>20</v>
      </c>
      <c r="K180" s="10">
        <f t="shared" si="7"/>
        <v>-6</v>
      </c>
      <c r="L180" s="10">
        <f t="shared" si="6"/>
        <v>4.4236589214339919</v>
      </c>
      <c r="M180" s="10">
        <f t="shared" si="8"/>
        <v>108.65266531039045</v>
      </c>
    </row>
    <row r="181" spans="6:13">
      <c r="F181" s="10">
        <v>172</v>
      </c>
      <c r="G181" s="10">
        <v>27</v>
      </c>
      <c r="H181" s="10">
        <v>4</v>
      </c>
      <c r="I181" s="10">
        <v>35</v>
      </c>
      <c r="J181" s="10">
        <v>0</v>
      </c>
      <c r="K181" s="10">
        <f t="shared" si="7"/>
        <v>35</v>
      </c>
      <c r="L181" s="10">
        <f t="shared" si="6"/>
        <v>18.189910799559566</v>
      </c>
      <c r="M181" s="10">
        <f t="shared" si="8"/>
        <v>282.57909892676412</v>
      </c>
    </row>
    <row r="182" spans="6:13">
      <c r="F182" s="10">
        <v>173</v>
      </c>
      <c r="G182" s="10">
        <v>14</v>
      </c>
      <c r="H182" s="10">
        <v>12</v>
      </c>
      <c r="I182" s="10">
        <v>21</v>
      </c>
      <c r="J182" s="10">
        <v>28</v>
      </c>
      <c r="K182" s="10">
        <f t="shared" si="7"/>
        <v>-7</v>
      </c>
      <c r="L182" s="10">
        <f t="shared" si="6"/>
        <v>-2.8526402839068501</v>
      </c>
      <c r="M182" s="10">
        <f t="shared" si="8"/>
        <v>17.200592614672253</v>
      </c>
    </row>
    <row r="183" spans="6:13">
      <c r="F183" s="10">
        <v>174</v>
      </c>
      <c r="G183" s="10">
        <v>4</v>
      </c>
      <c r="H183" s="10">
        <v>5</v>
      </c>
      <c r="I183" s="10">
        <v>25</v>
      </c>
      <c r="J183" s="10">
        <v>24</v>
      </c>
      <c r="K183" s="10">
        <f t="shared" si="7"/>
        <v>1</v>
      </c>
      <c r="L183" s="10">
        <f t="shared" si="6"/>
        <v>1.4439492923791999</v>
      </c>
      <c r="M183" s="10">
        <f t="shared" si="8"/>
        <v>0.1970909742039923</v>
      </c>
    </row>
    <row r="184" spans="6:13">
      <c r="F184" s="10">
        <v>175</v>
      </c>
      <c r="G184" s="10">
        <v>12</v>
      </c>
      <c r="H184" s="10">
        <v>6</v>
      </c>
      <c r="I184" s="10">
        <v>17</v>
      </c>
      <c r="J184" s="10">
        <v>7</v>
      </c>
      <c r="K184" s="10">
        <f t="shared" si="7"/>
        <v>10</v>
      </c>
      <c r="L184" s="10">
        <f t="shared" si="6"/>
        <v>1.109441518862293</v>
      </c>
      <c r="M184" s="10">
        <f t="shared" si="8"/>
        <v>79.042030106529594</v>
      </c>
    </row>
    <row r="185" spans="6:13">
      <c r="F185" s="10">
        <v>176</v>
      </c>
      <c r="G185" s="10">
        <v>18</v>
      </c>
      <c r="H185" s="10">
        <v>8</v>
      </c>
      <c r="I185" s="10">
        <v>27</v>
      </c>
      <c r="J185" s="10">
        <v>16</v>
      </c>
      <c r="K185" s="10">
        <f t="shared" si="7"/>
        <v>11</v>
      </c>
      <c r="L185" s="10">
        <f t="shared" si="6"/>
        <v>7.1403840886862824</v>
      </c>
      <c r="M185" s="10">
        <f t="shared" si="8"/>
        <v>14.896634982866019</v>
      </c>
    </row>
    <row r="186" spans="6:13">
      <c r="F186" s="10">
        <v>177</v>
      </c>
      <c r="G186" s="10">
        <v>29</v>
      </c>
      <c r="H186" s="10">
        <v>11</v>
      </c>
      <c r="I186" s="10">
        <v>15</v>
      </c>
      <c r="J186" s="10">
        <v>12</v>
      </c>
      <c r="K186" s="10">
        <f t="shared" si="7"/>
        <v>3</v>
      </c>
      <c r="L186" s="10">
        <f t="shared" si="6"/>
        <v>12.740679694381928</v>
      </c>
      <c r="M186" s="10">
        <f t="shared" si="8"/>
        <v>94.880840908544414</v>
      </c>
    </row>
    <row r="187" spans="6:13">
      <c r="F187" s="10">
        <v>178</v>
      </c>
      <c r="G187" s="10">
        <v>7</v>
      </c>
      <c r="H187" s="10">
        <v>14</v>
      </c>
      <c r="I187" s="10">
        <v>10</v>
      </c>
      <c r="J187" s="10">
        <v>14</v>
      </c>
      <c r="K187" s="10">
        <f t="shared" si="7"/>
        <v>-4</v>
      </c>
      <c r="L187" s="10">
        <f t="shared" si="6"/>
        <v>-2.3013723222828282</v>
      </c>
      <c r="M187" s="10">
        <f t="shared" si="8"/>
        <v>2.8853359875068323</v>
      </c>
    </row>
    <row r="188" spans="6:13">
      <c r="F188" s="10">
        <v>179</v>
      </c>
      <c r="G188" s="10">
        <v>2</v>
      </c>
      <c r="H188" s="10">
        <v>19</v>
      </c>
      <c r="I188" s="10">
        <v>10</v>
      </c>
      <c r="J188" s="10">
        <v>28</v>
      </c>
      <c r="K188" s="10">
        <f t="shared" si="7"/>
        <v>-18</v>
      </c>
      <c r="L188" s="10">
        <f t="shared" si="6"/>
        <v>2.1768259797536382</v>
      </c>
      <c r="M188" s="10">
        <f t="shared" si="8"/>
        <v>407.10430661726133</v>
      </c>
    </row>
    <row r="189" spans="6:13">
      <c r="F189" s="10">
        <v>180</v>
      </c>
      <c r="G189" s="10">
        <v>9</v>
      </c>
      <c r="H189" s="10">
        <v>20</v>
      </c>
      <c r="I189" s="10">
        <v>20</v>
      </c>
      <c r="J189" s="10">
        <v>13</v>
      </c>
      <c r="K189" s="10">
        <f t="shared" si="7"/>
        <v>7</v>
      </c>
      <c r="L189" s="10">
        <f t="shared" si="6"/>
        <v>-2.1714204252315881</v>
      </c>
      <c r="M189" s="10">
        <f t="shared" si="8"/>
        <v>84.114952616355168</v>
      </c>
    </row>
    <row r="190" spans="6:13">
      <c r="F190" s="10">
        <v>181</v>
      </c>
      <c r="G190" s="10">
        <v>23</v>
      </c>
      <c r="H190" s="10">
        <v>26</v>
      </c>
      <c r="I190" s="10">
        <v>24</v>
      </c>
      <c r="J190" s="10">
        <v>14</v>
      </c>
      <c r="K190" s="10">
        <f t="shared" si="7"/>
        <v>10</v>
      </c>
      <c r="L190" s="10">
        <f t="shared" si="6"/>
        <v>11.683658365989258</v>
      </c>
      <c r="M190" s="10">
        <f t="shared" si="8"/>
        <v>2.8347054933656177</v>
      </c>
    </row>
    <row r="191" spans="6:13">
      <c r="F191" s="10">
        <v>182</v>
      </c>
      <c r="G191" s="10">
        <v>25</v>
      </c>
      <c r="H191" s="10">
        <v>27</v>
      </c>
      <c r="I191" s="10">
        <v>27</v>
      </c>
      <c r="J191" s="10">
        <v>14</v>
      </c>
      <c r="K191" s="10">
        <f t="shared" si="7"/>
        <v>13</v>
      </c>
      <c r="L191" s="10">
        <f t="shared" si="6"/>
        <v>10.085044897662282</v>
      </c>
      <c r="M191" s="10">
        <f t="shared" si="8"/>
        <v>8.4969632486446951</v>
      </c>
    </row>
    <row r="192" spans="6:13">
      <c r="F192" s="10">
        <v>183</v>
      </c>
      <c r="G192" s="10">
        <v>17</v>
      </c>
      <c r="H192" s="10">
        <v>30</v>
      </c>
      <c r="I192" s="10">
        <v>42</v>
      </c>
      <c r="J192" s="10">
        <v>24</v>
      </c>
      <c r="K192" s="10">
        <f t="shared" si="7"/>
        <v>18</v>
      </c>
      <c r="L192" s="10">
        <f t="shared" si="6"/>
        <v>-0.69265036950760583</v>
      </c>
      <c r="M192" s="10">
        <f t="shared" si="8"/>
        <v>349.4151778366529</v>
      </c>
    </row>
    <row r="193" spans="6:13">
      <c r="F193" s="10">
        <v>184</v>
      </c>
      <c r="G193" s="10">
        <v>1</v>
      </c>
      <c r="H193" s="10">
        <v>31</v>
      </c>
      <c r="I193" s="10">
        <v>10</v>
      </c>
      <c r="J193" s="10">
        <v>20</v>
      </c>
      <c r="K193" s="10">
        <f t="shared" si="7"/>
        <v>-10</v>
      </c>
      <c r="L193" s="10">
        <f t="shared" si="6"/>
        <v>1.6548934893401688</v>
      </c>
      <c r="M193" s="10">
        <f t="shared" si="8"/>
        <v>135.83654224786383</v>
      </c>
    </row>
    <row r="194" spans="6:13">
      <c r="F194" s="10">
        <v>185</v>
      </c>
      <c r="G194" s="10">
        <v>22</v>
      </c>
      <c r="H194" s="10">
        <v>15</v>
      </c>
      <c r="I194" s="10">
        <v>28</v>
      </c>
      <c r="J194" s="10">
        <v>26</v>
      </c>
      <c r="K194" s="10">
        <f t="shared" si="7"/>
        <v>2</v>
      </c>
      <c r="L194" s="10">
        <f t="shared" si="6"/>
        <v>7.191886940842954</v>
      </c>
      <c r="M194" s="10">
        <f t="shared" si="8"/>
        <v>26.955690006495608</v>
      </c>
    </row>
    <row r="195" spans="6:13">
      <c r="F195" s="10">
        <v>186</v>
      </c>
      <c r="G195" s="10">
        <v>24</v>
      </c>
      <c r="H195" s="10">
        <v>21</v>
      </c>
      <c r="I195" s="10">
        <v>18</v>
      </c>
      <c r="J195" s="10">
        <v>7</v>
      </c>
      <c r="K195" s="10">
        <f t="shared" si="7"/>
        <v>11</v>
      </c>
      <c r="L195" s="10">
        <f t="shared" si="6"/>
        <v>9.7840627229737631</v>
      </c>
      <c r="M195" s="10">
        <f t="shared" si="8"/>
        <v>1.4785034616619794</v>
      </c>
    </row>
    <row r="196" spans="6:13">
      <c r="F196" s="10">
        <v>187</v>
      </c>
      <c r="G196" s="10">
        <v>10</v>
      </c>
      <c r="H196" s="10">
        <v>28</v>
      </c>
      <c r="I196" s="10">
        <v>20</v>
      </c>
      <c r="J196" s="10">
        <v>7</v>
      </c>
      <c r="K196" s="10">
        <f t="shared" si="7"/>
        <v>13</v>
      </c>
      <c r="L196" s="10">
        <f t="shared" si="6"/>
        <v>3.4582764272661515</v>
      </c>
      <c r="M196" s="10">
        <f t="shared" si="8"/>
        <v>91.044488738464807</v>
      </c>
    </row>
    <row r="197" spans="6:13">
      <c r="F197" s="10">
        <v>188</v>
      </c>
      <c r="G197" s="10">
        <v>16</v>
      </c>
      <c r="H197" s="10">
        <v>13</v>
      </c>
      <c r="I197" s="10">
        <v>41</v>
      </c>
      <c r="J197" s="10">
        <v>6</v>
      </c>
      <c r="K197" s="10">
        <f t="shared" si="7"/>
        <v>35</v>
      </c>
      <c r="L197" s="10">
        <f t="shared" si="6"/>
        <v>7.6321704750873849</v>
      </c>
      <c r="M197" s="10">
        <f t="shared" si="8"/>
        <v>748.99809290467863</v>
      </c>
    </row>
    <row r="198" spans="6:13">
      <c r="F198" s="10">
        <v>189</v>
      </c>
      <c r="G198" s="10">
        <v>20</v>
      </c>
      <c r="H198" s="10">
        <v>1</v>
      </c>
      <c r="I198" s="10">
        <v>17</v>
      </c>
      <c r="J198" s="10">
        <v>13</v>
      </c>
      <c r="K198" s="10">
        <f t="shared" si="7"/>
        <v>4</v>
      </c>
      <c r="L198" s="10">
        <f t="shared" si="6"/>
        <v>4.575397098922541</v>
      </c>
      <c r="M198" s="10">
        <f t="shared" si="8"/>
        <v>0.33108182144847642</v>
      </c>
    </row>
    <row r="199" spans="6:13">
      <c r="F199" s="10">
        <v>190</v>
      </c>
      <c r="G199" s="10">
        <v>26</v>
      </c>
      <c r="H199" s="10">
        <v>22</v>
      </c>
      <c r="I199" s="10">
        <v>6</v>
      </c>
      <c r="J199" s="10">
        <v>13</v>
      </c>
      <c r="K199" s="10">
        <f t="shared" si="7"/>
        <v>-7</v>
      </c>
      <c r="L199" s="10">
        <f t="shared" si="6"/>
        <v>-2.078501178054176</v>
      </c>
      <c r="M199" s="10">
        <f t="shared" si="8"/>
        <v>24.221150654414135</v>
      </c>
    </row>
    <row r="200" spans="6:13">
      <c r="F200" s="10">
        <v>191</v>
      </c>
      <c r="G200" s="10">
        <v>13</v>
      </c>
      <c r="H200" s="10">
        <v>2</v>
      </c>
      <c r="I200" s="10">
        <v>41</v>
      </c>
      <c r="J200" s="10">
        <v>27</v>
      </c>
      <c r="K200" s="10">
        <f t="shared" si="7"/>
        <v>14</v>
      </c>
      <c r="L200" s="10">
        <f t="shared" si="6"/>
        <v>3.0318439741793628</v>
      </c>
      <c r="M200" s="10">
        <f t="shared" si="8"/>
        <v>120.30044660674554</v>
      </c>
    </row>
    <row r="201" spans="6:13">
      <c r="F201" s="10">
        <v>192</v>
      </c>
      <c r="G201" s="10">
        <v>21</v>
      </c>
      <c r="H201" s="10">
        <v>7</v>
      </c>
      <c r="I201" s="10">
        <v>15</v>
      </c>
      <c r="J201" s="10">
        <v>14</v>
      </c>
      <c r="K201" s="10">
        <f t="shared" si="7"/>
        <v>1</v>
      </c>
      <c r="L201" s="10">
        <f t="shared" si="6"/>
        <v>5.9509382227300378</v>
      </c>
      <c r="M201" s="10">
        <f t="shared" si="8"/>
        <v>24.511789285289264</v>
      </c>
    </row>
    <row r="202" spans="6:13">
      <c r="F202" s="10">
        <v>193</v>
      </c>
      <c r="G202" s="10">
        <v>15</v>
      </c>
      <c r="H202" s="10">
        <v>10</v>
      </c>
      <c r="I202" s="10">
        <v>26</v>
      </c>
      <c r="J202" s="10">
        <v>23</v>
      </c>
      <c r="K202" s="10">
        <f t="shared" si="7"/>
        <v>3</v>
      </c>
      <c r="L202" s="10">
        <f t="shared" ref="L202:L265" si="9">home_edge+VLOOKUP(G202,lookup,3)-VLOOKUP(H202,lookup,3)</f>
        <v>1.5631938357432278</v>
      </c>
      <c r="M202" s="10">
        <f t="shared" si="8"/>
        <v>2.0644119536462586</v>
      </c>
    </row>
    <row r="203" spans="6:13">
      <c r="F203" s="10">
        <v>194</v>
      </c>
      <c r="G203" s="10">
        <v>8</v>
      </c>
      <c r="H203" s="10">
        <v>14</v>
      </c>
      <c r="I203" s="10">
        <v>10</v>
      </c>
      <c r="J203" s="10">
        <v>15</v>
      </c>
      <c r="K203" s="10">
        <f t="shared" ref="K203:K265" si="10">I203-J203</f>
        <v>-5</v>
      </c>
      <c r="L203" s="10">
        <f t="shared" si="9"/>
        <v>0.46900367927210818</v>
      </c>
      <c r="M203" s="10">
        <f t="shared" ref="M203:M265" si="11">(L203-K203)^2</f>
        <v>29.910001243891852</v>
      </c>
    </row>
    <row r="204" spans="6:13">
      <c r="F204" s="10">
        <v>195</v>
      </c>
      <c r="G204" s="10">
        <v>11</v>
      </c>
      <c r="H204" s="10">
        <v>17</v>
      </c>
      <c r="I204" s="10">
        <v>27</v>
      </c>
      <c r="J204" s="10">
        <v>24</v>
      </c>
      <c r="K204" s="10">
        <f t="shared" si="10"/>
        <v>3</v>
      </c>
      <c r="L204" s="10">
        <f t="shared" si="9"/>
        <v>-0.42828275633163315</v>
      </c>
      <c r="M204" s="10">
        <f t="shared" si="11"/>
        <v>11.753122657360819</v>
      </c>
    </row>
    <row r="205" spans="6:13">
      <c r="F205" s="10">
        <v>196</v>
      </c>
      <c r="G205" s="10">
        <v>4</v>
      </c>
      <c r="H205" s="10">
        <v>18</v>
      </c>
      <c r="I205" s="10">
        <v>9</v>
      </c>
      <c r="J205" s="10">
        <v>12</v>
      </c>
      <c r="K205" s="10">
        <f t="shared" si="10"/>
        <v>-3</v>
      </c>
      <c r="L205" s="10">
        <f t="shared" si="9"/>
        <v>-11.830868265564087</v>
      </c>
      <c r="M205" s="10">
        <f t="shared" si="11"/>
        <v>77.984234323746861</v>
      </c>
    </row>
    <row r="206" spans="6:13">
      <c r="F206" s="10">
        <v>197</v>
      </c>
      <c r="G206" s="10">
        <v>31</v>
      </c>
      <c r="H206" s="10">
        <v>23</v>
      </c>
      <c r="I206" s="10">
        <v>6</v>
      </c>
      <c r="J206" s="10">
        <v>20</v>
      </c>
      <c r="K206" s="10">
        <f t="shared" si="10"/>
        <v>-14</v>
      </c>
      <c r="L206" s="10">
        <f t="shared" si="9"/>
        <v>-10.84047861387123</v>
      </c>
      <c r="M206" s="10">
        <f t="shared" si="11"/>
        <v>9.9825753894050617</v>
      </c>
    </row>
    <row r="207" spans="6:13">
      <c r="F207" s="10">
        <v>198</v>
      </c>
      <c r="G207" s="10">
        <v>6</v>
      </c>
      <c r="H207" s="10">
        <v>29</v>
      </c>
      <c r="I207" s="10">
        <v>27</v>
      </c>
      <c r="J207" s="10">
        <v>3</v>
      </c>
      <c r="K207" s="10">
        <f t="shared" si="10"/>
        <v>24</v>
      </c>
      <c r="L207" s="10">
        <f t="shared" si="9"/>
        <v>5.8028397282036206</v>
      </c>
      <c r="M207" s="10">
        <f t="shared" si="11"/>
        <v>331.1366419574444</v>
      </c>
    </row>
    <row r="208" spans="6:13">
      <c r="F208" s="10">
        <v>199</v>
      </c>
      <c r="G208" s="10">
        <v>27</v>
      </c>
      <c r="H208" s="10">
        <v>16</v>
      </c>
      <c r="I208" s="10">
        <v>21</v>
      </c>
      <c r="J208" s="10">
        <v>0</v>
      </c>
      <c r="K208" s="10">
        <f t="shared" si="10"/>
        <v>21</v>
      </c>
      <c r="L208" s="10">
        <f t="shared" si="9"/>
        <v>6.8523795499994318</v>
      </c>
      <c r="M208" s="10">
        <f t="shared" si="11"/>
        <v>200.15516439727429</v>
      </c>
    </row>
    <row r="209" spans="6:13">
      <c r="F209" s="10">
        <v>200</v>
      </c>
      <c r="G209" s="10">
        <v>28</v>
      </c>
      <c r="H209" s="10">
        <v>9</v>
      </c>
      <c r="I209" s="10">
        <v>29</v>
      </c>
      <c r="J209" s="10">
        <v>3</v>
      </c>
      <c r="K209" s="10">
        <f t="shared" si="10"/>
        <v>26</v>
      </c>
      <c r="L209" s="10">
        <f t="shared" si="9"/>
        <v>6.1694167702154781</v>
      </c>
      <c r="M209" s="10">
        <f t="shared" si="11"/>
        <v>393.25203123341117</v>
      </c>
    </row>
    <row r="210" spans="6:13">
      <c r="F210" s="10">
        <v>201</v>
      </c>
      <c r="G210" s="10">
        <v>30</v>
      </c>
      <c r="H210" s="10">
        <v>12</v>
      </c>
      <c r="I210" s="10">
        <v>26</v>
      </c>
      <c r="J210" s="10">
        <v>20</v>
      </c>
      <c r="K210" s="10">
        <f t="shared" si="10"/>
        <v>6</v>
      </c>
      <c r="L210" s="10">
        <f t="shared" si="9"/>
        <v>-5.8082341889109319</v>
      </c>
      <c r="M210" s="10">
        <f t="shared" si="11"/>
        <v>139.43439466016503</v>
      </c>
    </row>
    <row r="211" spans="6:13">
      <c r="F211" s="10">
        <v>202</v>
      </c>
      <c r="G211" s="10">
        <v>3</v>
      </c>
      <c r="H211" s="10">
        <v>24</v>
      </c>
      <c r="I211" s="10">
        <v>21</v>
      </c>
      <c r="J211" s="10">
        <v>26</v>
      </c>
      <c r="K211" s="10">
        <f t="shared" si="10"/>
        <v>-5</v>
      </c>
      <c r="L211" s="10">
        <f t="shared" si="9"/>
        <v>-2.293926434755976</v>
      </c>
      <c r="M211" s="10">
        <f t="shared" si="11"/>
        <v>7.3228341405125033</v>
      </c>
    </row>
    <row r="212" spans="6:13">
      <c r="F212" s="10">
        <v>203</v>
      </c>
      <c r="G212" s="10">
        <v>19</v>
      </c>
      <c r="H212" s="10">
        <v>25</v>
      </c>
      <c r="I212" s="10">
        <v>21</v>
      </c>
      <c r="J212" s="10">
        <v>34</v>
      </c>
      <c r="K212" s="10">
        <f t="shared" si="10"/>
        <v>-13</v>
      </c>
      <c r="L212" s="10">
        <f t="shared" si="9"/>
        <v>-17.054471249984431</v>
      </c>
      <c r="M212" s="10">
        <f t="shared" si="11"/>
        <v>16.438737116950314</v>
      </c>
    </row>
    <row r="213" spans="6:13">
      <c r="F213" s="10">
        <v>204</v>
      </c>
      <c r="G213" s="10">
        <v>18</v>
      </c>
      <c r="H213" s="10">
        <v>16</v>
      </c>
      <c r="I213" s="10">
        <v>20</v>
      </c>
      <c r="J213" s="10">
        <v>13</v>
      </c>
      <c r="K213" s="10">
        <f t="shared" si="10"/>
        <v>7</v>
      </c>
      <c r="L213" s="10">
        <f t="shared" si="9"/>
        <v>4.7346015582365091</v>
      </c>
      <c r="M213" s="10">
        <f t="shared" si="11"/>
        <v>5.132030099944453</v>
      </c>
    </row>
    <row r="214" spans="6:13">
      <c r="F214" s="10">
        <v>205</v>
      </c>
      <c r="G214" s="10">
        <v>27</v>
      </c>
      <c r="H214" s="10">
        <v>23</v>
      </c>
      <c r="I214" s="10">
        <v>13</v>
      </c>
      <c r="J214" s="10">
        <v>3</v>
      </c>
      <c r="K214" s="10">
        <f t="shared" si="10"/>
        <v>10</v>
      </c>
      <c r="L214" s="10">
        <f t="shared" si="9"/>
        <v>-1.2150922877116663</v>
      </c>
      <c r="M214" s="10">
        <f t="shared" si="11"/>
        <v>125.7782950218897</v>
      </c>
    </row>
    <row r="215" spans="6:13">
      <c r="F215" s="10">
        <v>206</v>
      </c>
      <c r="G215" s="10">
        <v>22</v>
      </c>
      <c r="H215" s="10">
        <v>30</v>
      </c>
      <c r="I215" s="10">
        <v>10</v>
      </c>
      <c r="J215" s="10">
        <v>13</v>
      </c>
      <c r="K215" s="10">
        <f t="shared" si="10"/>
        <v>-3</v>
      </c>
      <c r="L215" s="10">
        <f t="shared" si="9"/>
        <v>8.5339593067345358</v>
      </c>
      <c r="M215" s="10">
        <f t="shared" si="11"/>
        <v>133.03221728940821</v>
      </c>
    </row>
    <row r="216" spans="6:13">
      <c r="F216" s="10">
        <v>207</v>
      </c>
      <c r="G216" s="10">
        <v>2</v>
      </c>
      <c r="H216" s="10">
        <v>4</v>
      </c>
      <c r="I216" s="10">
        <v>33</v>
      </c>
      <c r="J216" s="10">
        <v>30</v>
      </c>
      <c r="K216" s="10">
        <f t="shared" si="10"/>
        <v>3</v>
      </c>
      <c r="L216" s="10">
        <f t="shared" si="9"/>
        <v>7.0354136136422216</v>
      </c>
      <c r="M216" s="10">
        <f t="shared" si="11"/>
        <v>16.284563033168972</v>
      </c>
    </row>
    <row r="217" spans="6:13">
      <c r="F217" s="10">
        <v>208</v>
      </c>
      <c r="G217" s="10">
        <v>31</v>
      </c>
      <c r="H217" s="10">
        <v>6</v>
      </c>
      <c r="I217" s="10">
        <v>15</v>
      </c>
      <c r="J217" s="10">
        <v>20</v>
      </c>
      <c r="K217" s="10">
        <f t="shared" si="10"/>
        <v>-5</v>
      </c>
      <c r="L217" s="10">
        <f t="shared" si="9"/>
        <v>-8.0033161448316434</v>
      </c>
      <c r="M217" s="10">
        <f t="shared" si="11"/>
        <v>9.0199078658064042</v>
      </c>
    </row>
    <row r="218" spans="6:13">
      <c r="F218" s="10">
        <v>209</v>
      </c>
      <c r="G218" s="10">
        <v>3</v>
      </c>
      <c r="H218" s="10">
        <v>7</v>
      </c>
      <c r="I218" s="10">
        <v>16</v>
      </c>
      <c r="J218" s="10">
        <v>0</v>
      </c>
      <c r="K218" s="10">
        <f t="shared" si="10"/>
        <v>16</v>
      </c>
      <c r="L218" s="10">
        <f t="shared" si="9"/>
        <v>9.1998099687152664</v>
      </c>
      <c r="M218" s="10">
        <f t="shared" si="11"/>
        <v>46.242584461584265</v>
      </c>
    </row>
    <row r="219" spans="6:13">
      <c r="F219" s="10">
        <v>210</v>
      </c>
      <c r="G219" s="10">
        <v>12</v>
      </c>
      <c r="H219" s="10">
        <v>8</v>
      </c>
      <c r="I219" s="10">
        <v>30</v>
      </c>
      <c r="J219" s="10">
        <v>7</v>
      </c>
      <c r="K219" s="10">
        <f t="shared" si="10"/>
        <v>23</v>
      </c>
      <c r="L219" s="10">
        <f t="shared" si="9"/>
        <v>8.7455334179835766</v>
      </c>
      <c r="M219" s="10">
        <f t="shared" si="11"/>
        <v>203.18981753782299</v>
      </c>
    </row>
    <row r="220" spans="6:13">
      <c r="F220" s="10">
        <v>211</v>
      </c>
      <c r="G220" s="10">
        <v>24</v>
      </c>
      <c r="H220" s="10">
        <v>11</v>
      </c>
      <c r="I220" s="10">
        <v>47</v>
      </c>
      <c r="J220" s="10">
        <v>14</v>
      </c>
      <c r="K220" s="10">
        <f t="shared" si="10"/>
        <v>33</v>
      </c>
      <c r="L220" s="10">
        <f t="shared" si="9"/>
        <v>17.510155654264292</v>
      </c>
      <c r="M220" s="10">
        <f t="shared" si="11"/>
        <v>239.93527785512049</v>
      </c>
    </row>
    <row r="221" spans="6:13">
      <c r="F221" s="10">
        <v>212</v>
      </c>
      <c r="G221" s="10">
        <v>29</v>
      </c>
      <c r="H221" s="10">
        <v>19</v>
      </c>
      <c r="I221" s="10">
        <v>48</v>
      </c>
      <c r="J221" s="10">
        <v>21</v>
      </c>
      <c r="K221" s="10">
        <f t="shared" si="10"/>
        <v>27</v>
      </c>
      <c r="L221" s="10">
        <f t="shared" si="9"/>
        <v>10.147677798371998</v>
      </c>
      <c r="M221" s="10">
        <f t="shared" si="11"/>
        <v>284.00076358748407</v>
      </c>
    </row>
    <row r="222" spans="6:13">
      <c r="F222" s="10">
        <v>213</v>
      </c>
      <c r="G222" s="10">
        <v>15</v>
      </c>
      <c r="H222" s="10">
        <v>26</v>
      </c>
      <c r="I222" s="10">
        <v>20</v>
      </c>
      <c r="J222" s="10">
        <v>17</v>
      </c>
      <c r="K222" s="10">
        <f t="shared" si="10"/>
        <v>3</v>
      </c>
      <c r="L222" s="10">
        <f t="shared" si="9"/>
        <v>1.2485110505600578</v>
      </c>
      <c r="M222" s="10">
        <f t="shared" si="11"/>
        <v>3.0677135400102324</v>
      </c>
    </row>
    <row r="223" spans="6:13">
      <c r="F223" s="10">
        <v>214</v>
      </c>
      <c r="G223" s="10">
        <v>20</v>
      </c>
      <c r="H223" s="10">
        <v>28</v>
      </c>
      <c r="I223" s="10">
        <v>27</v>
      </c>
      <c r="J223" s="10">
        <v>24</v>
      </c>
      <c r="K223" s="10">
        <f t="shared" si="10"/>
        <v>3</v>
      </c>
      <c r="L223" s="10">
        <f t="shared" si="9"/>
        <v>2.3639004683649452</v>
      </c>
      <c r="M223" s="10">
        <f t="shared" si="11"/>
        <v>0.40462261414633616</v>
      </c>
    </row>
    <row r="224" spans="6:13">
      <c r="F224" s="10">
        <v>215</v>
      </c>
      <c r="G224" s="10">
        <v>5</v>
      </c>
      <c r="H224" s="10">
        <v>25</v>
      </c>
      <c r="I224" s="10">
        <v>32</v>
      </c>
      <c r="J224" s="10">
        <v>38</v>
      </c>
      <c r="K224" s="10">
        <f t="shared" si="10"/>
        <v>-6</v>
      </c>
      <c r="L224" s="10">
        <f t="shared" si="9"/>
        <v>-21.236375905135937</v>
      </c>
      <c r="M224" s="10">
        <f t="shared" si="11"/>
        <v>232.14715072260694</v>
      </c>
    </row>
    <row r="225" spans="6:13">
      <c r="F225" s="10">
        <v>216</v>
      </c>
      <c r="G225" s="10">
        <v>1</v>
      </c>
      <c r="H225" s="10">
        <v>9</v>
      </c>
      <c r="I225" s="10">
        <v>17</v>
      </c>
      <c r="J225" s="10">
        <v>10</v>
      </c>
      <c r="K225" s="10">
        <f t="shared" si="10"/>
        <v>7</v>
      </c>
      <c r="L225" s="10">
        <f t="shared" si="9"/>
        <v>3.9579201396578823</v>
      </c>
      <c r="M225" s="10">
        <f t="shared" si="11"/>
        <v>9.2542498766991184</v>
      </c>
    </row>
    <row r="226" spans="6:13">
      <c r="F226" s="10">
        <v>217</v>
      </c>
      <c r="G226" s="10">
        <v>17</v>
      </c>
      <c r="H226" s="10">
        <v>14</v>
      </c>
      <c r="I226" s="10">
        <v>3</v>
      </c>
      <c r="J226" s="10">
        <v>33</v>
      </c>
      <c r="K226" s="10">
        <f t="shared" si="10"/>
        <v>-30</v>
      </c>
      <c r="L226" s="10">
        <f t="shared" si="9"/>
        <v>-3.6482442745116872</v>
      </c>
      <c r="M226" s="10">
        <f t="shared" si="11"/>
        <v>694.41502981580607</v>
      </c>
    </row>
    <row r="227" spans="6:13">
      <c r="F227" s="10">
        <v>218</v>
      </c>
      <c r="G227" s="10">
        <v>13</v>
      </c>
      <c r="H227" s="10">
        <v>21</v>
      </c>
      <c r="I227" s="10">
        <v>28</v>
      </c>
      <c r="J227" s="10">
        <v>29</v>
      </c>
      <c r="K227" s="10">
        <f t="shared" si="10"/>
        <v>-1</v>
      </c>
      <c r="L227" s="10">
        <f t="shared" si="9"/>
        <v>-2.0450533524638792</v>
      </c>
      <c r="M227" s="10">
        <f t="shared" si="11"/>
        <v>1.0921365094959929</v>
      </c>
    </row>
    <row r="228" spans="6:13">
      <c r="F228" s="10">
        <v>219</v>
      </c>
      <c r="G228" s="10">
        <v>29</v>
      </c>
      <c r="H228" s="10">
        <v>3</v>
      </c>
      <c r="I228" s="10">
        <v>22</v>
      </c>
      <c r="J228" s="10">
        <v>10</v>
      </c>
      <c r="K228" s="10">
        <f t="shared" si="10"/>
        <v>12</v>
      </c>
      <c r="L228" s="10">
        <f t="shared" si="9"/>
        <v>1.7657150171061682</v>
      </c>
      <c r="M228" s="10">
        <f t="shared" si="11"/>
        <v>104.74058911108622</v>
      </c>
    </row>
    <row r="229" spans="6:13">
      <c r="F229" s="10">
        <v>220</v>
      </c>
      <c r="G229" s="10">
        <v>5</v>
      </c>
      <c r="H229" s="10">
        <v>1</v>
      </c>
      <c r="I229" s="10">
        <v>7</v>
      </c>
      <c r="J229" s="10">
        <v>30</v>
      </c>
      <c r="K229" s="10">
        <f t="shared" si="10"/>
        <v>-23</v>
      </c>
      <c r="L229" s="10">
        <f t="shared" si="9"/>
        <v>-3.1808381706542574</v>
      </c>
      <c r="M229" s="10">
        <f t="shared" si="11"/>
        <v>392.79917561779524</v>
      </c>
    </row>
    <row r="230" spans="6:13">
      <c r="F230" s="10">
        <v>221</v>
      </c>
      <c r="G230" s="10">
        <v>16</v>
      </c>
      <c r="H230" s="10">
        <v>2</v>
      </c>
      <c r="I230" s="10">
        <v>21</v>
      </c>
      <c r="J230" s="10">
        <v>14</v>
      </c>
      <c r="K230" s="10">
        <f t="shared" si="10"/>
        <v>7</v>
      </c>
      <c r="L230" s="10">
        <f t="shared" si="9"/>
        <v>8.5433821781504697</v>
      </c>
      <c r="M230" s="10">
        <f t="shared" si="11"/>
        <v>2.3820285478324883</v>
      </c>
    </row>
    <row r="231" spans="6:13">
      <c r="F231" s="10">
        <v>222</v>
      </c>
      <c r="G231" s="10">
        <v>21</v>
      </c>
      <c r="H231" s="10">
        <v>4</v>
      </c>
      <c r="I231" s="10">
        <v>9</v>
      </c>
      <c r="J231" s="10">
        <v>14</v>
      </c>
      <c r="K231" s="10">
        <f t="shared" si="10"/>
        <v>-5</v>
      </c>
      <c r="L231" s="10">
        <f t="shared" si="9"/>
        <v>12.112310940285465</v>
      </c>
      <c r="M231" s="10">
        <f t="shared" si="11"/>
        <v>292.83118571701362</v>
      </c>
    </row>
    <row r="232" spans="6:13">
      <c r="F232" s="10">
        <v>223</v>
      </c>
      <c r="G232" s="10">
        <v>11</v>
      </c>
      <c r="H232" s="10">
        <v>6</v>
      </c>
      <c r="I232" s="10">
        <v>0</v>
      </c>
      <c r="J232" s="10">
        <v>24</v>
      </c>
      <c r="K232" s="10">
        <f t="shared" si="10"/>
        <v>-24</v>
      </c>
      <c r="L232" s="10">
        <f t="shared" si="9"/>
        <v>-12.181622609236712</v>
      </c>
      <c r="M232" s="10">
        <f t="shared" si="11"/>
        <v>139.67404415050487</v>
      </c>
    </row>
    <row r="233" spans="6:13">
      <c r="F233" s="10">
        <v>224</v>
      </c>
      <c r="G233" s="10">
        <v>30</v>
      </c>
      <c r="H233" s="10">
        <v>8</v>
      </c>
      <c r="I233" s="10">
        <v>38</v>
      </c>
      <c r="J233" s="10">
        <v>41</v>
      </c>
      <c r="K233" s="10">
        <f t="shared" si="10"/>
        <v>-3</v>
      </c>
      <c r="L233" s="10">
        <f t="shared" si="9"/>
        <v>0.81666695795636723</v>
      </c>
      <c r="M233" s="10">
        <f t="shared" si="11"/>
        <v>14.566946667955911</v>
      </c>
    </row>
    <row r="234" spans="6:13">
      <c r="F234" s="10">
        <v>225</v>
      </c>
      <c r="G234" s="10">
        <v>25</v>
      </c>
      <c r="H234" s="10">
        <v>13</v>
      </c>
      <c r="I234" s="10">
        <v>42</v>
      </c>
      <c r="J234" s="10">
        <v>17</v>
      </c>
      <c r="K234" s="10">
        <f t="shared" si="10"/>
        <v>25</v>
      </c>
      <c r="L234" s="10">
        <f t="shared" si="9"/>
        <v>20.328330380516544</v>
      </c>
      <c r="M234" s="10">
        <f t="shared" si="11"/>
        <v>21.8244970336047</v>
      </c>
    </row>
    <row r="235" spans="6:13">
      <c r="F235" s="10">
        <v>226</v>
      </c>
      <c r="G235" s="10">
        <v>14</v>
      </c>
      <c r="H235" s="10">
        <v>15</v>
      </c>
      <c r="I235" s="10">
        <v>26</v>
      </c>
      <c r="J235" s="10">
        <v>30</v>
      </c>
      <c r="K235" s="10">
        <f t="shared" si="10"/>
        <v>-4</v>
      </c>
      <c r="L235" s="10">
        <f t="shared" si="9"/>
        <v>3.7341538102287779</v>
      </c>
      <c r="M235" s="10">
        <f t="shared" si="11"/>
        <v>59.817135160276315</v>
      </c>
    </row>
    <row r="236" spans="6:13">
      <c r="F236" s="10">
        <v>227</v>
      </c>
      <c r="G236" s="10">
        <v>12</v>
      </c>
      <c r="H236" s="10">
        <v>17</v>
      </c>
      <c r="I236" s="10">
        <v>24</v>
      </c>
      <c r="J236" s="10">
        <v>13</v>
      </c>
      <c r="K236" s="10">
        <f t="shared" si="10"/>
        <v>11</v>
      </c>
      <c r="L236" s="10">
        <f t="shared" si="9"/>
        <v>12.862781371767372</v>
      </c>
      <c r="M236" s="10">
        <f t="shared" si="11"/>
        <v>3.469954439003534</v>
      </c>
    </row>
    <row r="237" spans="6:13">
      <c r="F237" s="10">
        <v>228</v>
      </c>
      <c r="G237" s="10">
        <v>7</v>
      </c>
      <c r="H237" s="10">
        <v>24</v>
      </c>
      <c r="I237" s="10">
        <v>26</v>
      </c>
      <c r="J237" s="10">
        <v>23</v>
      </c>
      <c r="K237" s="10">
        <f t="shared" si="10"/>
        <v>3</v>
      </c>
      <c r="L237" s="10">
        <f t="shared" si="9"/>
        <v>-9.373104132354964</v>
      </c>
      <c r="M237" s="10">
        <f t="shared" si="11"/>
        <v>153.09370587009948</v>
      </c>
    </row>
    <row r="238" spans="6:13">
      <c r="F238" s="10">
        <v>229</v>
      </c>
      <c r="G238" s="10">
        <v>9</v>
      </c>
      <c r="H238" s="10">
        <v>27</v>
      </c>
      <c r="I238" s="10">
        <v>27</v>
      </c>
      <c r="J238" s="10">
        <v>21</v>
      </c>
      <c r="K238" s="10">
        <f t="shared" si="10"/>
        <v>6</v>
      </c>
      <c r="L238" s="10">
        <f t="shared" si="9"/>
        <v>-9.8077807053609991</v>
      </c>
      <c r="M238" s="10">
        <f t="shared" si="11"/>
        <v>249.8859308287835</v>
      </c>
    </row>
    <row r="239" spans="6:13">
      <c r="F239" s="10">
        <v>230</v>
      </c>
      <c r="G239" s="10">
        <v>23</v>
      </c>
      <c r="H239" s="10">
        <v>20</v>
      </c>
      <c r="I239" s="10">
        <v>24</v>
      </c>
      <c r="J239" s="10">
        <v>21</v>
      </c>
      <c r="K239" s="10">
        <f t="shared" si="10"/>
        <v>3</v>
      </c>
      <c r="L239" s="10">
        <f t="shared" si="9"/>
        <v>13.092717110073634</v>
      </c>
      <c r="M239" s="10">
        <f t="shared" si="11"/>
        <v>101.86293866397308</v>
      </c>
    </row>
    <row r="240" spans="6:13">
      <c r="F240" s="10">
        <v>231</v>
      </c>
      <c r="G240" s="10">
        <v>10</v>
      </c>
      <c r="H240" s="10">
        <v>22</v>
      </c>
      <c r="I240" s="10">
        <v>23</v>
      </c>
      <c r="J240" s="10">
        <v>17</v>
      </c>
      <c r="K240" s="10">
        <f t="shared" si="10"/>
        <v>6</v>
      </c>
      <c r="L240" s="10">
        <f t="shared" si="9"/>
        <v>-2.3931839632373464</v>
      </c>
      <c r="M240" s="10">
        <f t="shared" si="11"/>
        <v>70.445537040744568</v>
      </c>
    </row>
    <row r="241" spans="6:13">
      <c r="F241" s="10">
        <v>232</v>
      </c>
      <c r="G241" s="10">
        <v>26</v>
      </c>
      <c r="H241" s="10">
        <v>28</v>
      </c>
      <c r="I241" s="10">
        <v>22</v>
      </c>
      <c r="J241" s="10">
        <v>25</v>
      </c>
      <c r="K241" s="10">
        <f t="shared" si="10"/>
        <v>-3</v>
      </c>
      <c r="L241" s="10">
        <f t="shared" si="9"/>
        <v>3.7729592124493214</v>
      </c>
      <c r="M241" s="10">
        <f t="shared" si="11"/>
        <v>45.872976493502129</v>
      </c>
    </row>
    <row r="242" spans="6:13">
      <c r="F242" s="10">
        <v>233</v>
      </c>
      <c r="G242" s="10">
        <v>19</v>
      </c>
      <c r="H242" s="10">
        <v>31</v>
      </c>
      <c r="I242" s="10">
        <v>10</v>
      </c>
      <c r="J242" s="10">
        <v>40</v>
      </c>
      <c r="K242" s="10">
        <f t="shared" si="10"/>
        <v>-30</v>
      </c>
      <c r="L242" s="10">
        <f t="shared" si="9"/>
        <v>0.53532770272113783</v>
      </c>
      <c r="M242" s="10">
        <f t="shared" si="11"/>
        <v>932.40623791256894</v>
      </c>
    </row>
    <row r="243" spans="6:13">
      <c r="F243" s="10">
        <v>234</v>
      </c>
      <c r="G243" s="10">
        <v>31</v>
      </c>
      <c r="H243" s="10">
        <v>1</v>
      </c>
      <c r="I243" s="10">
        <v>20</v>
      </c>
      <c r="J243" s="10">
        <v>17</v>
      </c>
      <c r="K243" s="10">
        <f t="shared" si="10"/>
        <v>3</v>
      </c>
      <c r="L243" s="10">
        <f t="shared" si="9"/>
        <v>2.586371052892388</v>
      </c>
      <c r="M243" s="10">
        <f t="shared" si="11"/>
        <v>0.17108890588535169</v>
      </c>
    </row>
    <row r="244" spans="6:13">
      <c r="F244" s="10">
        <v>235</v>
      </c>
      <c r="G244" s="10">
        <v>16</v>
      </c>
      <c r="H244" s="10">
        <v>4</v>
      </c>
      <c r="I244" s="10">
        <v>34</v>
      </c>
      <c r="J244" s="10">
        <v>7</v>
      </c>
      <c r="K244" s="10">
        <f t="shared" si="10"/>
        <v>27</v>
      </c>
      <c r="L244" s="10">
        <f t="shared" si="9"/>
        <v>13.458163520676413</v>
      </c>
      <c r="M244" s="10">
        <f t="shared" si="11"/>
        <v>183.38133523273905</v>
      </c>
    </row>
    <row r="245" spans="6:13">
      <c r="F245" s="10">
        <v>236</v>
      </c>
      <c r="G245" s="10">
        <v>30</v>
      </c>
      <c r="H245" s="10">
        <v>7</v>
      </c>
      <c r="I245" s="10">
        <v>21</v>
      </c>
      <c r="J245" s="10">
        <v>23</v>
      </c>
      <c r="K245" s="10">
        <f t="shared" si="10"/>
        <v>-2</v>
      </c>
      <c r="L245" s="10">
        <f t="shared" si="9"/>
        <v>3.5870429595113036</v>
      </c>
      <c r="M245" s="10">
        <f t="shared" si="11"/>
        <v>31.215049031424826</v>
      </c>
    </row>
    <row r="246" spans="6:13">
      <c r="F246" s="10">
        <v>237</v>
      </c>
      <c r="G246" s="10">
        <v>11</v>
      </c>
      <c r="H246" s="10">
        <v>9</v>
      </c>
      <c r="I246" s="10">
        <v>15</v>
      </c>
      <c r="J246" s="10">
        <v>10</v>
      </c>
      <c r="K246" s="10">
        <f t="shared" si="10"/>
        <v>5</v>
      </c>
      <c r="L246" s="10">
        <f t="shared" si="9"/>
        <v>0.24535245702892272</v>
      </c>
      <c r="M246" s="10">
        <f t="shared" si="11"/>
        <v>22.606673257880903</v>
      </c>
    </row>
    <row r="247" spans="6:13">
      <c r="F247" s="10">
        <v>238</v>
      </c>
      <c r="G247" s="10">
        <v>13</v>
      </c>
      <c r="H247" s="10">
        <v>10</v>
      </c>
      <c r="I247" s="10">
        <v>29</v>
      </c>
      <c r="J247" s="10">
        <v>10</v>
      </c>
      <c r="K247" s="10">
        <f t="shared" si="10"/>
        <v>19</v>
      </c>
      <c r="L247" s="10">
        <f t="shared" si="9"/>
        <v>-1.580668890509777</v>
      </c>
      <c r="M247" s="10">
        <f t="shared" si="11"/>
        <v>423.56393198079695</v>
      </c>
    </row>
    <row r="248" spans="6:13">
      <c r="F248" s="10">
        <v>239</v>
      </c>
      <c r="G248" s="10">
        <v>20</v>
      </c>
      <c r="H248" s="10">
        <v>12</v>
      </c>
      <c r="I248" s="10">
        <v>25</v>
      </c>
      <c r="J248" s="10">
        <v>34</v>
      </c>
      <c r="K248" s="10">
        <f t="shared" si="10"/>
        <v>-9</v>
      </c>
      <c r="L248" s="10">
        <f t="shared" si="9"/>
        <v>-5.0030993465475051</v>
      </c>
      <c r="M248" s="10">
        <f t="shared" si="11"/>
        <v>15.97521483356898</v>
      </c>
    </row>
    <row r="249" spans="6:13">
      <c r="F249" s="10">
        <v>240</v>
      </c>
      <c r="G249" s="10">
        <v>5</v>
      </c>
      <c r="H249" s="10">
        <v>18</v>
      </c>
      <c r="I249" s="10">
        <v>6</v>
      </c>
      <c r="J249" s="10">
        <v>38</v>
      </c>
      <c r="K249" s="10">
        <f t="shared" si="10"/>
        <v>-32</v>
      </c>
      <c r="L249" s="10">
        <f t="shared" si="9"/>
        <v>-11.154185286827008</v>
      </c>
      <c r="M249" s="10">
        <f t="shared" si="11"/>
        <v>434.54799105593958</v>
      </c>
    </row>
    <row r="250" spans="6:13">
      <c r="F250" s="10">
        <v>241</v>
      </c>
      <c r="G250" s="10">
        <v>29</v>
      </c>
      <c r="H250" s="10">
        <v>23</v>
      </c>
      <c r="I250" s="10">
        <v>13</v>
      </c>
      <c r="J250" s="10">
        <v>17</v>
      </c>
      <c r="K250" s="10">
        <f t="shared" si="10"/>
        <v>-4</v>
      </c>
      <c r="L250" s="10">
        <f t="shared" si="9"/>
        <v>-4.3987376550106507</v>
      </c>
      <c r="M250" s="10">
        <f t="shared" si="11"/>
        <v>0.15899171752339272</v>
      </c>
    </row>
    <row r="251" spans="6:13">
      <c r="F251" s="10">
        <v>242</v>
      </c>
      <c r="G251" s="10">
        <v>19</v>
      </c>
      <c r="H251" s="10">
        <v>27</v>
      </c>
      <c r="I251" s="10">
        <v>0</v>
      </c>
      <c r="J251" s="10">
        <v>38</v>
      </c>
      <c r="K251" s="10">
        <f t="shared" si="10"/>
        <v>-38</v>
      </c>
      <c r="L251" s="10">
        <f t="shared" si="9"/>
        <v>-9.0900586234384271</v>
      </c>
      <c r="M251" s="10">
        <f t="shared" si="11"/>
        <v>835.78471039622684</v>
      </c>
    </row>
    <row r="252" spans="6:13">
      <c r="F252" s="10">
        <v>243</v>
      </c>
      <c r="G252" s="10">
        <v>25</v>
      </c>
      <c r="H252" s="10">
        <v>2</v>
      </c>
      <c r="I252" s="10">
        <v>31</v>
      </c>
      <c r="J252" s="10">
        <v>13</v>
      </c>
      <c r="K252" s="10">
        <f t="shared" si="10"/>
        <v>18</v>
      </c>
      <c r="L252" s="10">
        <f t="shared" si="9"/>
        <v>21.239542083579629</v>
      </c>
      <c r="M252" s="10">
        <f t="shared" si="11"/>
        <v>10.494632911283443</v>
      </c>
    </row>
    <row r="253" spans="6:13">
      <c r="F253" s="10">
        <v>244</v>
      </c>
      <c r="G253" s="10">
        <v>6</v>
      </c>
      <c r="H253" s="10">
        <v>14</v>
      </c>
      <c r="I253" s="10">
        <v>33</v>
      </c>
      <c r="J253" s="10">
        <v>13</v>
      </c>
      <c r="K253" s="10">
        <f t="shared" si="10"/>
        <v>20</v>
      </c>
      <c r="L253" s="10">
        <f t="shared" si="9"/>
        <v>8.1050955783933922</v>
      </c>
      <c r="M253" s="10">
        <f t="shared" si="11"/>
        <v>141.48875119915644</v>
      </c>
    </row>
    <row r="254" spans="6:13">
      <c r="F254" s="10">
        <v>245</v>
      </c>
      <c r="G254" s="10">
        <v>28</v>
      </c>
      <c r="H254" s="10">
        <v>15</v>
      </c>
      <c r="I254" s="10">
        <v>21</v>
      </c>
      <c r="J254" s="10">
        <v>18</v>
      </c>
      <c r="K254" s="10">
        <f t="shared" si="10"/>
        <v>3</v>
      </c>
      <c r="L254" s="10">
        <f t="shared" si="9"/>
        <v>1.3404265503394561</v>
      </c>
      <c r="M254" s="10">
        <f t="shared" si="11"/>
        <v>2.7541840348181976</v>
      </c>
    </row>
    <row r="255" spans="6:13">
      <c r="F255" s="10">
        <v>246</v>
      </c>
      <c r="G255" s="10">
        <v>22</v>
      </c>
      <c r="H255" s="10">
        <v>21</v>
      </c>
      <c r="I255" s="10">
        <v>22</v>
      </c>
      <c r="J255" s="10">
        <v>24</v>
      </c>
      <c r="K255" s="10">
        <f t="shared" si="10"/>
        <v>-2</v>
      </c>
      <c r="L255" s="10">
        <f t="shared" si="9"/>
        <v>6.1700640435158007</v>
      </c>
      <c r="M255" s="10">
        <f t="shared" si="11"/>
        <v>66.749946475149756</v>
      </c>
    </row>
    <row r="256" spans="6:13">
      <c r="F256" s="10">
        <v>247</v>
      </c>
      <c r="G256" s="10">
        <v>24</v>
      </c>
      <c r="H256" s="10">
        <v>8</v>
      </c>
      <c r="I256" s="10">
        <v>28</v>
      </c>
      <c r="J256" s="10">
        <v>7</v>
      </c>
      <c r="K256" s="10">
        <f t="shared" si="10"/>
        <v>21</v>
      </c>
      <c r="L256" s="10">
        <f t="shared" si="9"/>
        <v>10.843992673032586</v>
      </c>
      <c r="M256" s="10">
        <f t="shared" si="11"/>
        <v>103.14448482541579</v>
      </c>
    </row>
    <row r="257" spans="6:13">
      <c r="F257" s="10">
        <v>248</v>
      </c>
      <c r="G257" s="10">
        <v>3</v>
      </c>
      <c r="H257" s="10">
        <v>17</v>
      </c>
      <c r="I257" s="10">
        <v>19</v>
      </c>
      <c r="J257" s="10">
        <v>3</v>
      </c>
      <c r="K257" s="10">
        <f t="shared" si="10"/>
        <v>16</v>
      </c>
      <c r="L257" s="10">
        <f t="shared" si="9"/>
        <v>10.546681920944126</v>
      </c>
      <c r="M257" s="10">
        <f t="shared" si="11"/>
        <v>29.738678071357651</v>
      </c>
    </row>
    <row r="258" spans="6:13">
      <c r="F258" s="10">
        <v>249</v>
      </c>
      <c r="G258" s="10">
        <v>23</v>
      </c>
      <c r="H258" s="10">
        <v>29</v>
      </c>
      <c r="I258" s="10">
        <v>31</v>
      </c>
      <c r="J258" s="10">
        <v>9</v>
      </c>
      <c r="K258" s="10">
        <f t="shared" si="10"/>
        <v>22</v>
      </c>
      <c r="L258" s="10">
        <f t="shared" si="9"/>
        <v>8.6400021972432075</v>
      </c>
      <c r="M258" s="10">
        <f t="shared" si="11"/>
        <v>178.48954128966633</v>
      </c>
    </row>
    <row r="259" spans="6:13">
      <c r="F259" s="10">
        <v>250</v>
      </c>
      <c r="G259" s="10">
        <v>22</v>
      </c>
      <c r="H259" s="10">
        <v>21</v>
      </c>
      <c r="I259" s="10">
        <v>38</v>
      </c>
      <c r="J259" s="10">
        <v>24</v>
      </c>
      <c r="K259" s="10">
        <f t="shared" si="10"/>
        <v>14</v>
      </c>
      <c r="L259" s="10">
        <f t="shared" si="9"/>
        <v>6.1700640435158007</v>
      </c>
      <c r="M259" s="10">
        <f t="shared" si="11"/>
        <v>61.307897082644132</v>
      </c>
    </row>
    <row r="260" spans="6:13">
      <c r="F260" s="10">
        <v>251</v>
      </c>
      <c r="G260" s="10">
        <v>12</v>
      </c>
      <c r="H260" s="10">
        <v>27</v>
      </c>
      <c r="I260" s="10">
        <v>25</v>
      </c>
      <c r="J260" s="10">
        <v>15</v>
      </c>
      <c r="K260" s="10">
        <f t="shared" si="10"/>
        <v>10</v>
      </c>
      <c r="L260" s="10">
        <f t="shared" si="9"/>
        <v>1.6080036086506508</v>
      </c>
      <c r="M260" s="10">
        <f t="shared" si="11"/>
        <v>70.425603432420488</v>
      </c>
    </row>
    <row r="261" spans="6:13">
      <c r="F261" s="10">
        <v>252</v>
      </c>
      <c r="G261" s="10">
        <v>16</v>
      </c>
      <c r="H261" s="10">
        <v>3</v>
      </c>
      <c r="I261" s="10">
        <v>3</v>
      </c>
      <c r="J261" s="10">
        <v>20</v>
      </c>
      <c r="K261" s="10">
        <f t="shared" si="10"/>
        <v>-17</v>
      </c>
      <c r="L261" s="10">
        <f t="shared" si="9"/>
        <v>0.21761310552199919</v>
      </c>
      <c r="M261" s="10">
        <f t="shared" si="11"/>
        <v>296.44620105144287</v>
      </c>
    </row>
    <row r="262" spans="6:13">
      <c r="F262" s="10">
        <v>253</v>
      </c>
      <c r="G262" s="10">
        <v>6</v>
      </c>
      <c r="H262" s="10">
        <v>23</v>
      </c>
      <c r="I262" s="10">
        <v>19</v>
      </c>
      <c r="J262" s="10">
        <v>33</v>
      </c>
      <c r="K262" s="10">
        <f t="shared" si="10"/>
        <v>-14</v>
      </c>
      <c r="L262" s="10">
        <f t="shared" si="9"/>
        <v>-0.71653019792330852</v>
      </c>
      <c r="M262" s="10">
        <f t="shared" si="11"/>
        <v>176.45056998268339</v>
      </c>
    </row>
    <row r="263" spans="6:13">
      <c r="F263" s="10">
        <v>254</v>
      </c>
      <c r="G263" s="10">
        <v>25</v>
      </c>
      <c r="H263" s="10">
        <v>12</v>
      </c>
      <c r="I263" s="10">
        <v>45</v>
      </c>
      <c r="J263" s="10">
        <v>17</v>
      </c>
      <c r="K263" s="10">
        <f t="shared" si="10"/>
        <v>28</v>
      </c>
      <c r="L263" s="10">
        <f t="shared" si="9"/>
        <v>10.597673560127909</v>
      </c>
      <c r="M263" s="10">
        <f t="shared" si="11"/>
        <v>302.84096551987125</v>
      </c>
    </row>
    <row r="264" spans="6:13">
      <c r="F264" s="10">
        <v>255</v>
      </c>
      <c r="G264" s="10">
        <v>24</v>
      </c>
      <c r="H264" s="10">
        <v>3</v>
      </c>
      <c r="I264" s="10">
        <v>27</v>
      </c>
      <c r="J264" s="10">
        <v>10</v>
      </c>
      <c r="K264" s="10">
        <f t="shared" si="10"/>
        <v>17</v>
      </c>
      <c r="L264" s="10">
        <f t="shared" si="9"/>
        <v>6.5351909769885337</v>
      </c>
      <c r="M264" s="10">
        <f t="shared" si="11"/>
        <v>109.51222788810219</v>
      </c>
    </row>
    <row r="265" spans="6:13">
      <c r="F265" s="10">
        <v>256</v>
      </c>
      <c r="G265" s="10">
        <v>18</v>
      </c>
      <c r="H265" s="10">
        <v>22</v>
      </c>
      <c r="I265" s="10">
        <v>16</v>
      </c>
      <c r="J265" s="10">
        <v>13</v>
      </c>
      <c r="K265" s="10">
        <f t="shared" si="10"/>
        <v>3</v>
      </c>
      <c r="L265" s="10">
        <f t="shared" si="9"/>
        <v>2.0310223662279361</v>
      </c>
      <c r="M265" s="10">
        <f t="shared" si="11"/>
        <v>0.93891765475050804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DB30B-668A-41C1-AD41-369A2873396E}">
  <sheetPr codeName="Sheet8"/>
  <dimension ref="A1:N301"/>
  <sheetViews>
    <sheetView topLeftCell="A27" zoomScale="75" workbookViewId="0">
      <selection activeCell="G9" sqref="G9"/>
    </sheetView>
  </sheetViews>
  <sheetFormatPr defaultRowHeight="12.75"/>
  <cols>
    <col min="1" max="6" width="9.140625" style="3"/>
    <col min="7" max="7" width="13.5703125" style="3" customWidth="1"/>
    <col min="8" max="16384" width="9.140625" style="3"/>
  </cols>
  <sheetData>
    <row r="1" spans="2:14">
      <c r="C1" s="3" t="s">
        <v>11</v>
      </c>
      <c r="F1" s="3" t="s">
        <v>14</v>
      </c>
    </row>
    <row r="2" spans="2:14">
      <c r="B2" s="3">
        <v>1</v>
      </c>
      <c r="C2" s="3" t="s">
        <v>195</v>
      </c>
      <c r="D2" s="3">
        <v>-9.8897584776656124</v>
      </c>
      <c r="F2" s="3">
        <v>2.2460937499522222</v>
      </c>
      <c r="L2" s="3" t="s">
        <v>196</v>
      </c>
      <c r="M2" s="3" t="s">
        <v>117</v>
      </c>
      <c r="N2" s="3" t="s">
        <v>11</v>
      </c>
    </row>
    <row r="3" spans="2:14">
      <c r="B3" s="3">
        <v>2</v>
      </c>
      <c r="C3" s="3" t="s">
        <v>134</v>
      </c>
      <c r="D3" s="3">
        <v>5.0581582871503521</v>
      </c>
      <c r="L3" s="3">
        <v>23</v>
      </c>
      <c r="M3" s="3" t="s">
        <v>197</v>
      </c>
      <c r="N3" s="3">
        <v>10.635239018467125</v>
      </c>
    </row>
    <row r="4" spans="2:14">
      <c r="B4" s="3">
        <v>3</v>
      </c>
      <c r="C4" s="3" t="s">
        <v>198</v>
      </c>
      <c r="D4" s="3">
        <v>-2.1178817792828752</v>
      </c>
      <c r="L4" s="3">
        <v>30</v>
      </c>
      <c r="M4" s="3" t="s">
        <v>193</v>
      </c>
      <c r="N4" s="3">
        <v>8.8019066708549545</v>
      </c>
    </row>
    <row r="5" spans="2:14">
      <c r="B5" s="3">
        <v>4</v>
      </c>
      <c r="C5" s="3" t="s">
        <v>199</v>
      </c>
      <c r="D5" s="3">
        <v>-0.27413156147902129</v>
      </c>
      <c r="L5" s="3">
        <v>24</v>
      </c>
      <c r="M5" s="3" t="s">
        <v>200</v>
      </c>
      <c r="N5" s="3">
        <v>8.2987813574217171</v>
      </c>
    </row>
    <row r="6" spans="2:14">
      <c r="B6" s="3">
        <v>5</v>
      </c>
      <c r="C6" s="3" t="s">
        <v>170</v>
      </c>
      <c r="D6" s="3">
        <v>-3.2720491854070102</v>
      </c>
      <c r="L6" s="3">
        <v>2</v>
      </c>
      <c r="M6" s="3" t="s">
        <v>134</v>
      </c>
      <c r="N6" s="3">
        <v>5.0581582871503521</v>
      </c>
    </row>
    <row r="7" spans="2:14">
      <c r="B7" s="3">
        <v>6</v>
      </c>
      <c r="C7" s="3" t="s">
        <v>201</v>
      </c>
      <c r="D7" s="3">
        <v>-5.2654527245848168</v>
      </c>
      <c r="L7" s="3">
        <v>5</v>
      </c>
      <c r="M7" s="3" t="s">
        <v>170</v>
      </c>
      <c r="N7" s="3">
        <v>-3.2720491854070102</v>
      </c>
    </row>
    <row r="8" spans="2:14">
      <c r="B8" s="3">
        <v>7</v>
      </c>
      <c r="C8" s="3" t="s">
        <v>202</v>
      </c>
      <c r="D8" s="3">
        <v>-10.503649214355574</v>
      </c>
      <c r="L8" s="3">
        <v>6</v>
      </c>
      <c r="M8" s="3" t="s">
        <v>201</v>
      </c>
      <c r="N8" s="3">
        <v>-5.2654527245848168</v>
      </c>
    </row>
    <row r="9" spans="2:14">
      <c r="B9" s="3">
        <v>8</v>
      </c>
      <c r="C9" s="3" t="s">
        <v>203</v>
      </c>
      <c r="D9" s="3">
        <v>1.2338546090834723</v>
      </c>
      <c r="L9" s="3">
        <v>7</v>
      </c>
      <c r="M9" s="3" t="s">
        <v>202</v>
      </c>
      <c r="N9" s="3">
        <v>-10.503649214355574</v>
      </c>
    </row>
    <row r="10" spans="2:14">
      <c r="B10" s="3">
        <v>9</v>
      </c>
      <c r="C10" s="3" t="s">
        <v>204</v>
      </c>
      <c r="D10" s="3">
        <v>-8.4779534914414274</v>
      </c>
      <c r="L10" s="3">
        <v>8</v>
      </c>
      <c r="M10" s="3" t="s">
        <v>203</v>
      </c>
      <c r="N10" s="3">
        <v>1.2338546090834723</v>
      </c>
    </row>
    <row r="11" spans="2:14">
      <c r="B11" s="3">
        <v>10</v>
      </c>
      <c r="C11" s="3" t="s">
        <v>205</v>
      </c>
      <c r="D11" s="3">
        <v>4.8901028184912709</v>
      </c>
      <c r="L11" s="3">
        <v>10</v>
      </c>
      <c r="M11" s="3" t="s">
        <v>205</v>
      </c>
      <c r="N11" s="3">
        <v>4.8901028184912709</v>
      </c>
    </row>
    <row r="12" spans="2:14">
      <c r="B12" s="3">
        <v>11</v>
      </c>
      <c r="C12" s="3" t="s">
        <v>206</v>
      </c>
      <c r="D12" s="3">
        <v>-9.1727458992233952</v>
      </c>
      <c r="L12" s="3">
        <v>19</v>
      </c>
      <c r="M12" s="3" t="s">
        <v>185</v>
      </c>
      <c r="N12" s="3">
        <v>4.0262144221268157</v>
      </c>
    </row>
    <row r="13" spans="2:14">
      <c r="B13" s="3">
        <v>12</v>
      </c>
      <c r="C13" s="3" t="s">
        <v>181</v>
      </c>
      <c r="D13" s="3">
        <v>3.5800342594486487</v>
      </c>
      <c r="L13" s="3">
        <v>12</v>
      </c>
      <c r="M13" s="3" t="s">
        <v>181</v>
      </c>
      <c r="N13" s="3">
        <v>3.5800342594486487</v>
      </c>
    </row>
    <row r="14" spans="2:14">
      <c r="B14" s="3">
        <v>13</v>
      </c>
      <c r="C14" s="3" t="s">
        <v>207</v>
      </c>
      <c r="D14" s="3">
        <v>-9.4390656711913277</v>
      </c>
      <c r="L14" s="3">
        <v>22</v>
      </c>
      <c r="M14" s="3" t="s">
        <v>208</v>
      </c>
      <c r="N14" s="3">
        <v>3.1689234541475768</v>
      </c>
    </row>
    <row r="15" spans="2:14">
      <c r="B15" s="3">
        <v>14</v>
      </c>
      <c r="C15" s="3" t="s">
        <v>209</v>
      </c>
      <c r="D15" s="3">
        <v>1.1689239628775574</v>
      </c>
      <c r="L15" s="3">
        <v>25</v>
      </c>
      <c r="M15" s="3" t="s">
        <v>210</v>
      </c>
      <c r="N15" s="3">
        <v>2.6994789951495988</v>
      </c>
    </row>
    <row r="16" spans="2:14">
      <c r="B16" s="3">
        <v>15</v>
      </c>
      <c r="C16" s="3" t="s">
        <v>211</v>
      </c>
      <c r="D16" s="3">
        <v>-0.20156180870083487</v>
      </c>
      <c r="L16" s="3">
        <v>14</v>
      </c>
      <c r="M16" s="3" t="s">
        <v>209</v>
      </c>
      <c r="N16" s="3">
        <v>1.1689239628775574</v>
      </c>
    </row>
    <row r="17" spans="2:14">
      <c r="B17" s="3">
        <v>16</v>
      </c>
      <c r="C17" s="3" t="s">
        <v>212</v>
      </c>
      <c r="D17" s="3">
        <v>6.1112829148064911</v>
      </c>
      <c r="L17" s="3">
        <v>15</v>
      </c>
      <c r="M17" s="3" t="s">
        <v>211</v>
      </c>
      <c r="N17" s="3">
        <v>-0.20156180870083487</v>
      </c>
    </row>
    <row r="18" spans="2:14">
      <c r="B18" s="3">
        <v>17</v>
      </c>
      <c r="C18" s="3" t="s">
        <v>152</v>
      </c>
      <c r="D18" s="3">
        <v>6.0588526054659333</v>
      </c>
      <c r="L18" s="3">
        <v>16</v>
      </c>
      <c r="M18" s="3" t="s">
        <v>212</v>
      </c>
      <c r="N18" s="3">
        <v>6.1112829148064911</v>
      </c>
    </row>
    <row r="19" spans="2:14">
      <c r="B19" s="3">
        <v>18</v>
      </c>
      <c r="C19" s="3" t="s">
        <v>213</v>
      </c>
      <c r="D19" s="3">
        <v>-3.0092014270402299</v>
      </c>
      <c r="L19" s="3">
        <v>17</v>
      </c>
      <c r="M19" s="3" t="s">
        <v>152</v>
      </c>
      <c r="N19" s="3">
        <v>6.0588526054659333</v>
      </c>
    </row>
    <row r="20" spans="2:14">
      <c r="B20" s="3">
        <v>19</v>
      </c>
      <c r="C20" s="3" t="s">
        <v>185</v>
      </c>
      <c r="D20" s="3">
        <v>4.0262144221268157</v>
      </c>
      <c r="L20" s="3">
        <v>18</v>
      </c>
      <c r="M20" s="3" t="s">
        <v>213</v>
      </c>
      <c r="N20" s="3">
        <v>-3.0092014270402299</v>
      </c>
    </row>
    <row r="21" spans="2:14">
      <c r="B21" s="3">
        <v>20</v>
      </c>
      <c r="C21" s="3" t="s">
        <v>38</v>
      </c>
      <c r="D21" s="3">
        <v>2.4251734813133488</v>
      </c>
      <c r="L21" s="3">
        <v>20</v>
      </c>
      <c r="M21" s="3" t="s">
        <v>38</v>
      </c>
      <c r="N21" s="3">
        <v>2.4251734813133488</v>
      </c>
    </row>
    <row r="22" spans="2:14">
      <c r="B22" s="3">
        <v>21</v>
      </c>
      <c r="C22" s="3" t="s">
        <v>214</v>
      </c>
      <c r="D22" s="3">
        <v>0.82725705712078734</v>
      </c>
      <c r="L22" s="3">
        <v>31</v>
      </c>
      <c r="M22" s="3" t="s">
        <v>215</v>
      </c>
      <c r="N22" s="3">
        <v>1.7640624665702391</v>
      </c>
    </row>
    <row r="23" spans="2:14">
      <c r="B23" s="3">
        <v>22</v>
      </c>
      <c r="C23" s="3" t="s">
        <v>208</v>
      </c>
      <c r="D23" s="3">
        <v>3.1689234541475768</v>
      </c>
      <c r="L23" s="3">
        <v>21</v>
      </c>
      <c r="M23" s="3" t="s">
        <v>214</v>
      </c>
      <c r="N23" s="3">
        <v>0.82725705712078734</v>
      </c>
    </row>
    <row r="24" spans="2:14">
      <c r="B24" s="3">
        <v>23</v>
      </c>
      <c r="C24" s="3" t="s">
        <v>197</v>
      </c>
      <c r="D24" s="3">
        <v>10.635239018467125</v>
      </c>
      <c r="L24" s="3">
        <v>28</v>
      </c>
      <c r="M24" s="3" t="s">
        <v>192</v>
      </c>
      <c r="N24" s="3">
        <v>0.63524374230074254</v>
      </c>
    </row>
    <row r="25" spans="2:14">
      <c r="B25" s="3">
        <v>24</v>
      </c>
      <c r="C25" s="3" t="s">
        <v>200</v>
      </c>
      <c r="D25" s="3">
        <v>8.2987813574217171</v>
      </c>
      <c r="L25" s="3">
        <v>4</v>
      </c>
      <c r="M25" s="3" t="s">
        <v>199</v>
      </c>
      <c r="N25" s="3">
        <v>-0.27413156147902129</v>
      </c>
    </row>
    <row r="26" spans="2:14">
      <c r="B26" s="3">
        <v>25</v>
      </c>
      <c r="C26" s="3" t="s">
        <v>210</v>
      </c>
      <c r="D26" s="3">
        <v>2.6994789951495988</v>
      </c>
      <c r="L26" s="3">
        <v>27</v>
      </c>
      <c r="M26" s="3" t="s">
        <v>216</v>
      </c>
      <c r="N26" s="3">
        <v>-0.72065966853684094</v>
      </c>
    </row>
    <row r="27" spans="2:14">
      <c r="B27" s="3">
        <v>26</v>
      </c>
      <c r="C27" s="3" t="s">
        <v>190</v>
      </c>
      <c r="D27" s="3">
        <v>-3.3352438200043126</v>
      </c>
      <c r="L27" s="3">
        <v>29</v>
      </c>
      <c r="M27" s="3" t="s">
        <v>160</v>
      </c>
      <c r="N27" s="3">
        <v>-1.2512147248926293</v>
      </c>
    </row>
    <row r="28" spans="2:14">
      <c r="B28" s="3">
        <v>27</v>
      </c>
      <c r="C28" s="3" t="s">
        <v>216</v>
      </c>
      <c r="D28" s="3">
        <v>-0.72065966853684094</v>
      </c>
      <c r="L28" s="3">
        <v>3</v>
      </c>
      <c r="M28" s="3" t="s">
        <v>198</v>
      </c>
      <c r="N28" s="3">
        <v>-2.1178817792828752</v>
      </c>
    </row>
    <row r="29" spans="2:14">
      <c r="B29" s="3">
        <v>28</v>
      </c>
      <c r="C29" s="3" t="s">
        <v>192</v>
      </c>
      <c r="D29" s="3">
        <v>0.63524374230074254</v>
      </c>
      <c r="L29" s="3">
        <v>26</v>
      </c>
      <c r="M29" s="3" t="s">
        <v>190</v>
      </c>
      <c r="N29" s="3">
        <v>-3.3352438200043126</v>
      </c>
    </row>
    <row r="30" spans="2:14">
      <c r="B30" s="3">
        <v>29</v>
      </c>
      <c r="C30" s="3" t="s">
        <v>160</v>
      </c>
      <c r="D30" s="3">
        <v>-1.2512147248926293</v>
      </c>
      <c r="L30" s="3">
        <v>32</v>
      </c>
      <c r="M30" s="3" t="s">
        <v>217</v>
      </c>
      <c r="N30" s="3">
        <v>-4.4529526689906263</v>
      </c>
    </row>
    <row r="31" spans="2:14">
      <c r="B31" s="3">
        <v>30</v>
      </c>
      <c r="C31" s="3" t="s">
        <v>193</v>
      </c>
      <c r="D31" s="3">
        <v>8.8019066708549545</v>
      </c>
      <c r="L31" s="3">
        <v>9</v>
      </c>
      <c r="M31" s="3" t="s">
        <v>204</v>
      </c>
      <c r="N31" s="3">
        <v>-8.4779534914414274</v>
      </c>
    </row>
    <row r="32" spans="2:14">
      <c r="B32" s="3">
        <v>31</v>
      </c>
      <c r="C32" s="3" t="s">
        <v>215</v>
      </c>
      <c r="D32" s="3">
        <v>1.7640624665702391</v>
      </c>
      <c r="L32" s="3">
        <v>11</v>
      </c>
      <c r="M32" s="3" t="s">
        <v>206</v>
      </c>
      <c r="N32" s="3">
        <v>-9.1727458992233952</v>
      </c>
    </row>
    <row r="33" spans="2:14">
      <c r="B33" s="3">
        <v>32</v>
      </c>
      <c r="C33" s="3" t="s">
        <v>217</v>
      </c>
      <c r="D33" s="3">
        <v>-4.4529526689906263</v>
      </c>
      <c r="J33" s="3" t="s">
        <v>15</v>
      </c>
      <c r="L33" s="3">
        <v>13</v>
      </c>
      <c r="M33" s="3" t="s">
        <v>207</v>
      </c>
      <c r="N33" s="3">
        <v>-9.4390656711913277</v>
      </c>
    </row>
    <row r="34" spans="2:14">
      <c r="C34" s="3" t="s">
        <v>12</v>
      </c>
      <c r="D34" s="3">
        <f>AVERAGE(rating)</f>
        <v>-9.9999999705890907E-7</v>
      </c>
      <c r="J34" s="3">
        <f>SUM(J36:J291)</f>
        <v>35330.577343751014</v>
      </c>
      <c r="L34" s="3">
        <v>1</v>
      </c>
      <c r="M34" s="3" t="s">
        <v>195</v>
      </c>
      <c r="N34" s="3">
        <v>-9.8897584776656124</v>
      </c>
    </row>
    <row r="35" spans="2:14">
      <c r="B35" s="3" t="s">
        <v>0</v>
      </c>
      <c r="C35" s="3" t="s">
        <v>1</v>
      </c>
      <c r="D35" s="3" t="s">
        <v>2</v>
      </c>
      <c r="E35" s="3" t="s">
        <v>3</v>
      </c>
      <c r="F35" s="3" t="s">
        <v>4</v>
      </c>
      <c r="G35" s="3" t="s">
        <v>218</v>
      </c>
      <c r="H35" s="3" t="s">
        <v>219</v>
      </c>
      <c r="I35" s="3" t="s">
        <v>120</v>
      </c>
      <c r="J35" s="3" t="s">
        <v>132</v>
      </c>
    </row>
    <row r="36" spans="2:14">
      <c r="B36" s="3">
        <v>1</v>
      </c>
      <c r="C36" s="3">
        <v>21</v>
      </c>
      <c r="D36" s="3">
        <v>28</v>
      </c>
      <c r="E36" s="3">
        <v>13</v>
      </c>
      <c r="F36" s="3">
        <v>16</v>
      </c>
      <c r="G36" s="3">
        <f>E36-F36</f>
        <v>-3</v>
      </c>
      <c r="H36" s="3">
        <f>Home_edge+VLOOKUP(C36,lookup,3)-VLOOKUP(D36,lookup,3)</f>
        <v>2.4381070647722671</v>
      </c>
      <c r="I36" s="3">
        <f>G36-H36</f>
        <v>-5.4381070647722671</v>
      </c>
      <c r="J36" s="3">
        <f t="shared" ref="J36:J99" si="0">I36^2</f>
        <v>29.573008447926043</v>
      </c>
    </row>
    <row r="37" spans="2:14">
      <c r="B37" s="3">
        <v>2</v>
      </c>
      <c r="C37" s="3">
        <v>4</v>
      </c>
      <c r="D37" s="3">
        <v>22</v>
      </c>
      <c r="E37" s="3">
        <v>31</v>
      </c>
      <c r="F37" s="3">
        <v>37</v>
      </c>
      <c r="G37" s="3">
        <f t="shared" ref="G37:G100" si="1">E37-F37</f>
        <v>-6</v>
      </c>
      <c r="H37" s="3">
        <f t="shared" ref="H37:H99" si="2">Home_edge+VLOOKUP(C37,lookup,3)-VLOOKUP(D37,lookup,3)</f>
        <v>-1.1969612656743758</v>
      </c>
      <c r="I37" s="3">
        <f t="shared" ref="I37:I100" si="3">G37-H37</f>
        <v>-4.8030387343256242</v>
      </c>
      <c r="J37" s="3">
        <f>I37^2</f>
        <v>23.069181083432294</v>
      </c>
    </row>
    <row r="38" spans="2:14">
      <c r="B38" s="3">
        <v>3</v>
      </c>
      <c r="C38" s="3">
        <v>5</v>
      </c>
      <c r="D38" s="3">
        <v>3</v>
      </c>
      <c r="E38" s="3">
        <v>10</v>
      </c>
      <c r="F38" s="3">
        <v>7</v>
      </c>
      <c r="G38" s="3">
        <f t="shared" si="1"/>
        <v>3</v>
      </c>
      <c r="H38" s="3">
        <f t="shared" si="2"/>
        <v>1.0919263438280873</v>
      </c>
      <c r="I38" s="3">
        <f t="shared" si="3"/>
        <v>1.9080736561719127</v>
      </c>
      <c r="J38" s="3">
        <f t="shared" si="0"/>
        <v>3.6407450773772507</v>
      </c>
    </row>
    <row r="39" spans="2:14">
      <c r="B39" s="3">
        <v>4</v>
      </c>
      <c r="C39" s="3">
        <v>6</v>
      </c>
      <c r="D39" s="3">
        <v>18</v>
      </c>
      <c r="E39" s="3">
        <v>27</v>
      </c>
      <c r="F39" s="3">
        <v>23</v>
      </c>
      <c r="G39" s="3">
        <f t="shared" si="1"/>
        <v>4</v>
      </c>
      <c r="H39" s="3">
        <f t="shared" si="2"/>
        <v>-1.0157547592364757E-2</v>
      </c>
      <c r="I39" s="3">
        <f t="shared" si="3"/>
        <v>4.0101575475923648</v>
      </c>
      <c r="J39" s="3">
        <f t="shared" si="0"/>
        <v>16.081363556512009</v>
      </c>
    </row>
    <row r="40" spans="2:14">
      <c r="B40" s="3">
        <v>5</v>
      </c>
      <c r="C40" s="3">
        <v>7</v>
      </c>
      <c r="D40" s="3">
        <v>27</v>
      </c>
      <c r="E40" s="3">
        <v>6</v>
      </c>
      <c r="F40" s="3">
        <v>34</v>
      </c>
      <c r="G40" s="3">
        <f t="shared" si="1"/>
        <v>-28</v>
      </c>
      <c r="H40" s="3">
        <f t="shared" si="2"/>
        <v>-7.5368957958665117</v>
      </c>
      <c r="I40" s="3">
        <f t="shared" si="3"/>
        <v>-20.463104204133487</v>
      </c>
      <c r="J40" s="3">
        <f t="shared" si="0"/>
        <v>418.73863366922558</v>
      </c>
    </row>
    <row r="41" spans="2:14">
      <c r="B41" s="3">
        <v>6</v>
      </c>
      <c r="C41" s="3">
        <v>8</v>
      </c>
      <c r="D41" s="3">
        <v>16</v>
      </c>
      <c r="E41" s="3">
        <v>39</v>
      </c>
      <c r="F41" s="3">
        <v>40</v>
      </c>
      <c r="G41" s="3">
        <f t="shared" si="1"/>
        <v>-1</v>
      </c>
      <c r="H41" s="3">
        <f t="shared" si="2"/>
        <v>-2.6313345557707963</v>
      </c>
      <c r="I41" s="3">
        <f t="shared" si="3"/>
        <v>1.6313345557707963</v>
      </c>
      <c r="J41" s="3">
        <f t="shared" si="0"/>
        <v>2.6612524328519016</v>
      </c>
    </row>
    <row r="42" spans="2:14">
      <c r="B42" s="3">
        <v>7</v>
      </c>
      <c r="C42" s="3">
        <v>12</v>
      </c>
      <c r="D42" s="3">
        <v>2</v>
      </c>
      <c r="E42" s="3">
        <v>37</v>
      </c>
      <c r="F42" s="3">
        <v>34</v>
      </c>
      <c r="G42" s="3">
        <f t="shared" si="1"/>
        <v>3</v>
      </c>
      <c r="H42" s="3">
        <f t="shared" si="2"/>
        <v>0.76796972225051885</v>
      </c>
      <c r="I42" s="3">
        <f t="shared" si="3"/>
        <v>2.2320302777494812</v>
      </c>
      <c r="J42" s="3">
        <f t="shared" si="0"/>
        <v>4.9819591607904261</v>
      </c>
    </row>
    <row r="43" spans="2:14">
      <c r="B43" s="3">
        <v>8</v>
      </c>
      <c r="C43" s="3">
        <v>15</v>
      </c>
      <c r="D43" s="3">
        <v>14</v>
      </c>
      <c r="E43" s="3">
        <v>25</v>
      </c>
      <c r="F43" s="3">
        <v>28</v>
      </c>
      <c r="G43" s="3">
        <f t="shared" si="1"/>
        <v>-3</v>
      </c>
      <c r="H43" s="3">
        <f t="shared" si="2"/>
        <v>0.87560797837382975</v>
      </c>
      <c r="I43" s="3">
        <f t="shared" si="3"/>
        <v>-3.8756079783738295</v>
      </c>
      <c r="J43" s="3">
        <f t="shared" si="0"/>
        <v>15.020337202034883</v>
      </c>
    </row>
    <row r="44" spans="2:14">
      <c r="B44" s="3">
        <v>9</v>
      </c>
      <c r="C44" s="3">
        <v>17</v>
      </c>
      <c r="D44" s="3">
        <v>11</v>
      </c>
      <c r="E44" s="3">
        <v>49</v>
      </c>
      <c r="F44" s="3">
        <v>21</v>
      </c>
      <c r="G44" s="3">
        <f t="shared" si="1"/>
        <v>28</v>
      </c>
      <c r="H44" s="3">
        <f t="shared" si="2"/>
        <v>17.477692254641553</v>
      </c>
      <c r="I44" s="3">
        <f t="shared" si="3"/>
        <v>10.522307745358447</v>
      </c>
      <c r="J44" s="3">
        <f t="shared" si="0"/>
        <v>110.71896028803036</v>
      </c>
    </row>
    <row r="45" spans="2:14">
      <c r="B45" s="3">
        <v>10</v>
      </c>
      <c r="C45" s="3">
        <v>31</v>
      </c>
      <c r="D45" s="3">
        <v>24</v>
      </c>
      <c r="E45" s="3">
        <v>27</v>
      </c>
      <c r="F45" s="3">
        <v>24</v>
      </c>
      <c r="G45" s="3">
        <f t="shared" si="1"/>
        <v>3</v>
      </c>
      <c r="H45" s="3">
        <f t="shared" si="2"/>
        <v>-4.2886251408992555</v>
      </c>
      <c r="I45" s="3">
        <f t="shared" si="3"/>
        <v>7.2886251408992555</v>
      </c>
      <c r="J45" s="3">
        <f t="shared" si="0"/>
        <v>53.124056444548692</v>
      </c>
    </row>
    <row r="46" spans="2:14">
      <c r="B46" s="3">
        <v>11</v>
      </c>
      <c r="C46" s="3">
        <v>32</v>
      </c>
      <c r="D46" s="3">
        <v>1</v>
      </c>
      <c r="E46" s="3">
        <v>31</v>
      </c>
      <c r="F46" s="3">
        <v>23</v>
      </c>
      <c r="G46" s="3">
        <f t="shared" si="1"/>
        <v>8</v>
      </c>
      <c r="H46" s="3">
        <f t="shared" si="2"/>
        <v>7.6828995586272084</v>
      </c>
      <c r="I46" s="3">
        <f t="shared" si="3"/>
        <v>0.31710044137279159</v>
      </c>
      <c r="J46" s="3">
        <f t="shared" si="0"/>
        <v>0.10055268991881923</v>
      </c>
    </row>
    <row r="47" spans="2:14">
      <c r="B47" s="3">
        <v>12</v>
      </c>
      <c r="C47" s="3">
        <v>10</v>
      </c>
      <c r="D47" s="3">
        <v>26</v>
      </c>
      <c r="E47" s="3">
        <v>23</v>
      </c>
      <c r="F47" s="3">
        <v>16</v>
      </c>
      <c r="G47" s="3">
        <f t="shared" si="1"/>
        <v>7</v>
      </c>
      <c r="H47" s="3">
        <f t="shared" si="2"/>
        <v>10.471440388447807</v>
      </c>
      <c r="I47" s="3">
        <f t="shared" si="3"/>
        <v>-3.4714403884478067</v>
      </c>
      <c r="J47" s="3">
        <f t="shared" si="0"/>
        <v>12.050898370546658</v>
      </c>
    </row>
    <row r="48" spans="2:14">
      <c r="B48" s="3">
        <v>13</v>
      </c>
      <c r="C48" s="3">
        <v>23</v>
      </c>
      <c r="D48" s="3">
        <v>29</v>
      </c>
      <c r="E48" s="3">
        <v>31</v>
      </c>
      <c r="F48" s="3">
        <v>17</v>
      </c>
      <c r="G48" s="3">
        <f t="shared" si="1"/>
        <v>14</v>
      </c>
      <c r="H48" s="3">
        <f t="shared" si="2"/>
        <v>14.132547493311977</v>
      </c>
      <c r="I48" s="3">
        <f t="shared" si="3"/>
        <v>-0.13254749331197679</v>
      </c>
      <c r="J48" s="3">
        <f t="shared" si="0"/>
        <v>1.7568837983288534E-2</v>
      </c>
    </row>
    <row r="49" spans="2:10">
      <c r="B49" s="3">
        <v>14</v>
      </c>
      <c r="C49" s="3">
        <v>30</v>
      </c>
      <c r="D49" s="3">
        <v>20</v>
      </c>
      <c r="E49" s="3">
        <v>20</v>
      </c>
      <c r="F49" s="3">
        <v>26</v>
      </c>
      <c r="G49" s="3">
        <f t="shared" si="1"/>
        <v>-6</v>
      </c>
      <c r="H49" s="3">
        <f t="shared" si="2"/>
        <v>8.6228269394938284</v>
      </c>
      <c r="I49" s="3">
        <f t="shared" si="3"/>
        <v>-14.622826939493828</v>
      </c>
      <c r="J49" s="3">
        <f t="shared" si="0"/>
        <v>213.82706770238644</v>
      </c>
    </row>
    <row r="50" spans="2:10">
      <c r="B50" s="3">
        <v>15</v>
      </c>
      <c r="C50" s="3">
        <v>13</v>
      </c>
      <c r="D50" s="3">
        <v>9</v>
      </c>
      <c r="E50" s="3">
        <v>19</v>
      </c>
      <c r="F50" s="3">
        <v>10</v>
      </c>
      <c r="G50" s="3">
        <f t="shared" si="1"/>
        <v>9</v>
      </c>
      <c r="H50" s="3">
        <f t="shared" si="2"/>
        <v>1.284981570202322</v>
      </c>
      <c r="I50" s="3">
        <f t="shared" si="3"/>
        <v>7.715018429797678</v>
      </c>
      <c r="J50" s="3">
        <f t="shared" si="0"/>
        <v>59.521509372117826</v>
      </c>
    </row>
    <row r="51" spans="2:10">
      <c r="B51" s="3">
        <v>16</v>
      </c>
      <c r="C51" s="3">
        <v>19</v>
      </c>
      <c r="D51" s="3">
        <v>25</v>
      </c>
      <c r="E51" s="3">
        <v>30</v>
      </c>
      <c r="F51" s="3">
        <v>14</v>
      </c>
      <c r="G51" s="3">
        <f t="shared" si="1"/>
        <v>16</v>
      </c>
      <c r="H51" s="3">
        <f t="shared" si="2"/>
        <v>3.5728291769294391</v>
      </c>
      <c r="I51" s="3">
        <f t="shared" si="3"/>
        <v>12.427170823070561</v>
      </c>
      <c r="J51" s="3">
        <f t="shared" si="0"/>
        <v>154.43457466577624</v>
      </c>
    </row>
    <row r="52" spans="2:10">
      <c r="B52" s="3">
        <v>17</v>
      </c>
      <c r="C52" s="3">
        <v>2</v>
      </c>
      <c r="D52" s="3">
        <v>6</v>
      </c>
      <c r="E52" s="3">
        <v>13</v>
      </c>
      <c r="F52" s="3">
        <v>14</v>
      </c>
      <c r="G52" s="3">
        <f t="shared" si="1"/>
        <v>-1</v>
      </c>
      <c r="H52" s="3">
        <f t="shared" si="2"/>
        <v>12.56970476168739</v>
      </c>
      <c r="I52" s="3">
        <f t="shared" si="3"/>
        <v>-13.56970476168739</v>
      </c>
      <c r="J52" s="3">
        <f t="shared" si="0"/>
        <v>184.13688731936142</v>
      </c>
    </row>
    <row r="53" spans="2:10">
      <c r="B53" s="3">
        <v>18</v>
      </c>
      <c r="C53" s="3">
        <v>3</v>
      </c>
      <c r="D53" s="3">
        <v>30</v>
      </c>
      <c r="E53" s="3">
        <v>0</v>
      </c>
      <c r="F53" s="3">
        <v>25</v>
      </c>
      <c r="G53" s="3">
        <f t="shared" si="1"/>
        <v>-25</v>
      </c>
      <c r="H53" s="3">
        <f t="shared" si="2"/>
        <v>-8.6736947001856066</v>
      </c>
      <c r="I53" s="3">
        <f t="shared" si="3"/>
        <v>-16.326305299814393</v>
      </c>
      <c r="J53" s="3">
        <f t="shared" si="0"/>
        <v>266.54824474274756</v>
      </c>
    </row>
    <row r="54" spans="2:10">
      <c r="B54" s="3">
        <v>19</v>
      </c>
      <c r="C54" s="3">
        <v>5</v>
      </c>
      <c r="D54" s="3">
        <v>11</v>
      </c>
      <c r="E54" s="3">
        <v>31</v>
      </c>
      <c r="F54" s="3">
        <v>7</v>
      </c>
      <c r="G54" s="3">
        <f t="shared" si="1"/>
        <v>24</v>
      </c>
      <c r="H54" s="3">
        <f t="shared" si="2"/>
        <v>8.1467904637686068</v>
      </c>
      <c r="I54" s="3">
        <f t="shared" si="3"/>
        <v>15.853209536231393</v>
      </c>
      <c r="J54" s="3">
        <f t="shared" si="0"/>
        <v>251.324252599658</v>
      </c>
    </row>
    <row r="55" spans="2:10">
      <c r="B55" s="3">
        <v>20</v>
      </c>
      <c r="C55" s="3">
        <v>8</v>
      </c>
      <c r="D55" s="3">
        <v>7</v>
      </c>
      <c r="E55" s="3">
        <v>20</v>
      </c>
      <c r="F55" s="3">
        <v>7</v>
      </c>
      <c r="G55" s="3">
        <f t="shared" si="1"/>
        <v>13</v>
      </c>
      <c r="H55" s="3">
        <f t="shared" si="2"/>
        <v>13.983597573391268</v>
      </c>
      <c r="I55" s="3">
        <f t="shared" si="3"/>
        <v>-0.9835975733912683</v>
      </c>
      <c r="J55" s="3">
        <f t="shared" si="0"/>
        <v>0.96746418638119147</v>
      </c>
    </row>
    <row r="56" spans="2:10">
      <c r="B56" s="3">
        <v>21</v>
      </c>
      <c r="C56" s="3">
        <v>9</v>
      </c>
      <c r="D56" s="3">
        <v>31</v>
      </c>
      <c r="E56" s="3">
        <v>21</v>
      </c>
      <c r="F56" s="3">
        <v>13</v>
      </c>
      <c r="G56" s="3">
        <f t="shared" si="1"/>
        <v>8</v>
      </c>
      <c r="H56" s="3">
        <f t="shared" si="2"/>
        <v>-7.9959222080594445</v>
      </c>
      <c r="I56" s="3">
        <f t="shared" si="3"/>
        <v>15.995922208059444</v>
      </c>
      <c r="J56" s="3">
        <f t="shared" si="0"/>
        <v>255.8695272862893</v>
      </c>
    </row>
    <row r="57" spans="2:10">
      <c r="B57" s="3">
        <v>22</v>
      </c>
      <c r="C57" s="3">
        <v>14</v>
      </c>
      <c r="D57" s="3">
        <v>17</v>
      </c>
      <c r="E57" s="3">
        <v>13</v>
      </c>
      <c r="F57" s="3">
        <v>21</v>
      </c>
      <c r="G57" s="3">
        <f t="shared" si="1"/>
        <v>-8</v>
      </c>
      <c r="H57" s="3">
        <f t="shared" si="2"/>
        <v>-2.6438348926361535</v>
      </c>
      <c r="I57" s="3">
        <f t="shared" si="3"/>
        <v>-5.3561651073638465</v>
      </c>
      <c r="J57" s="3">
        <f t="shared" si="0"/>
        <v>28.688504657341966</v>
      </c>
    </row>
    <row r="58" spans="2:10">
      <c r="B58" s="3">
        <v>23</v>
      </c>
      <c r="C58" s="3">
        <v>16</v>
      </c>
      <c r="D58" s="3">
        <v>15</v>
      </c>
      <c r="E58" s="3">
        <v>16</v>
      </c>
      <c r="F58" s="3">
        <v>23</v>
      </c>
      <c r="G58" s="3">
        <f t="shared" si="1"/>
        <v>-7</v>
      </c>
      <c r="H58" s="3">
        <f t="shared" si="2"/>
        <v>8.5589384734595484</v>
      </c>
      <c r="I58" s="3">
        <f t="shared" si="3"/>
        <v>-15.558938473459548</v>
      </c>
      <c r="J58" s="3">
        <f t="shared" si="0"/>
        <v>242.08056642089974</v>
      </c>
    </row>
    <row r="59" spans="2:10">
      <c r="B59" s="3">
        <v>24</v>
      </c>
      <c r="C59" s="3">
        <v>20</v>
      </c>
      <c r="D59" s="3">
        <v>12</v>
      </c>
      <c r="E59" s="3">
        <v>35</v>
      </c>
      <c r="F59" s="3">
        <v>20</v>
      </c>
      <c r="G59" s="3">
        <f t="shared" si="1"/>
        <v>15</v>
      </c>
      <c r="H59" s="3">
        <f t="shared" si="2"/>
        <v>1.0912329718169218</v>
      </c>
      <c r="I59" s="3">
        <f t="shared" si="3"/>
        <v>13.908767028183078</v>
      </c>
      <c r="J59" s="3">
        <f t="shared" si="0"/>
        <v>193.45380024427274</v>
      </c>
    </row>
    <row r="60" spans="2:10">
      <c r="B60" s="3">
        <v>25</v>
      </c>
      <c r="C60" s="3">
        <v>22</v>
      </c>
      <c r="D60" s="3">
        <v>19</v>
      </c>
      <c r="E60" s="3">
        <v>7</v>
      </c>
      <c r="F60" s="3">
        <v>44</v>
      </c>
      <c r="G60" s="3">
        <f t="shared" si="1"/>
        <v>-37</v>
      </c>
      <c r="H60" s="3">
        <f t="shared" si="2"/>
        <v>1.3888027819729833</v>
      </c>
      <c r="I60" s="3">
        <f t="shared" si="3"/>
        <v>-38.388802781972984</v>
      </c>
      <c r="J60" s="3">
        <f t="shared" si="0"/>
        <v>1473.7001790332167</v>
      </c>
    </row>
    <row r="61" spans="2:10">
      <c r="B61" s="3">
        <v>26</v>
      </c>
      <c r="C61" s="3">
        <v>26</v>
      </c>
      <c r="D61" s="3">
        <v>21</v>
      </c>
      <c r="E61" s="3">
        <v>21</v>
      </c>
      <c r="F61" s="3">
        <v>26</v>
      </c>
      <c r="G61" s="3">
        <f t="shared" si="1"/>
        <v>-5</v>
      </c>
      <c r="H61" s="3">
        <f t="shared" si="2"/>
        <v>-1.9164071271728778</v>
      </c>
      <c r="I61" s="3">
        <f t="shared" si="3"/>
        <v>-3.083592872827122</v>
      </c>
      <c r="J61" s="3">
        <f t="shared" si="0"/>
        <v>9.5085450053502232</v>
      </c>
    </row>
    <row r="62" spans="2:10">
      <c r="B62" s="3">
        <v>27</v>
      </c>
      <c r="C62" s="3">
        <v>29</v>
      </c>
      <c r="D62" s="3">
        <v>1</v>
      </c>
      <c r="E62" s="3">
        <v>13</v>
      </c>
      <c r="F62" s="3">
        <v>24</v>
      </c>
      <c r="G62" s="3">
        <f t="shared" si="1"/>
        <v>-11</v>
      </c>
      <c r="H62" s="3">
        <f t="shared" si="2"/>
        <v>10.884637502725205</v>
      </c>
      <c r="I62" s="3">
        <f t="shared" si="3"/>
        <v>-21.884637502725205</v>
      </c>
      <c r="J62" s="3">
        <f t="shared" si="0"/>
        <v>478.9373586256865</v>
      </c>
    </row>
    <row r="63" spans="2:10">
      <c r="B63" s="3">
        <v>28</v>
      </c>
      <c r="C63" s="3">
        <v>18</v>
      </c>
      <c r="D63" s="3">
        <v>4</v>
      </c>
      <c r="E63" s="3">
        <v>39</v>
      </c>
      <c r="F63" s="3">
        <v>45</v>
      </c>
      <c r="G63" s="3">
        <f t="shared" si="1"/>
        <v>-6</v>
      </c>
      <c r="H63" s="3">
        <f t="shared" si="2"/>
        <v>-0.48897611560898635</v>
      </c>
      <c r="I63" s="3">
        <f t="shared" si="3"/>
        <v>-5.5110238843910135</v>
      </c>
      <c r="J63" s="3">
        <f t="shared" si="0"/>
        <v>30.371384254328216</v>
      </c>
    </row>
    <row r="64" spans="2:10">
      <c r="B64" s="3">
        <v>29</v>
      </c>
      <c r="C64" s="3">
        <v>27</v>
      </c>
      <c r="D64" s="3">
        <v>13</v>
      </c>
      <c r="E64" s="3">
        <v>24</v>
      </c>
      <c r="F64" s="3">
        <v>3</v>
      </c>
      <c r="G64" s="3">
        <f t="shared" si="1"/>
        <v>21</v>
      </c>
      <c r="H64" s="3">
        <f t="shared" si="2"/>
        <v>10.964499752606709</v>
      </c>
      <c r="I64" s="3">
        <f t="shared" si="3"/>
        <v>10.035500247393291</v>
      </c>
      <c r="J64" s="3">
        <f t="shared" si="0"/>
        <v>100.7112652154308</v>
      </c>
    </row>
    <row r="65" spans="2:10">
      <c r="B65" s="3">
        <v>30</v>
      </c>
      <c r="C65" s="3">
        <v>28</v>
      </c>
      <c r="D65" s="3">
        <v>10</v>
      </c>
      <c r="E65" s="3">
        <v>14</v>
      </c>
      <c r="F65" s="3">
        <v>24</v>
      </c>
      <c r="G65" s="3">
        <f t="shared" si="1"/>
        <v>-10</v>
      </c>
      <c r="H65" s="3">
        <f t="shared" si="2"/>
        <v>-2.0087653262383061</v>
      </c>
      <c r="I65" s="3">
        <f t="shared" si="3"/>
        <v>-7.9912346737616939</v>
      </c>
      <c r="J65" s="3">
        <f t="shared" si="0"/>
        <v>63.85983161113117</v>
      </c>
    </row>
    <row r="66" spans="2:10">
      <c r="B66" s="3">
        <v>31</v>
      </c>
      <c r="C66" s="3">
        <v>25</v>
      </c>
      <c r="D66" s="3">
        <v>23</v>
      </c>
      <c r="E66" s="3">
        <v>17</v>
      </c>
      <c r="F66" s="3">
        <v>30</v>
      </c>
      <c r="G66" s="3">
        <f t="shared" si="1"/>
        <v>-13</v>
      </c>
      <c r="H66" s="3">
        <f t="shared" si="2"/>
        <v>-5.6896662733653045</v>
      </c>
      <c r="I66" s="3">
        <f t="shared" si="3"/>
        <v>-7.3103337266346955</v>
      </c>
      <c r="J66" s="3">
        <f t="shared" si="0"/>
        <v>53.440979194772716</v>
      </c>
    </row>
    <row r="67" spans="2:10">
      <c r="B67" s="3">
        <v>32</v>
      </c>
      <c r="C67" s="3">
        <v>32</v>
      </c>
      <c r="D67" s="3">
        <v>24</v>
      </c>
      <c r="E67" s="3">
        <v>7</v>
      </c>
      <c r="F67" s="3">
        <v>37</v>
      </c>
      <c r="G67" s="3">
        <f t="shared" si="1"/>
        <v>-30</v>
      </c>
      <c r="H67" s="3">
        <f t="shared" si="2"/>
        <v>-10.50564027646012</v>
      </c>
      <c r="I67" s="3">
        <f t="shared" si="3"/>
        <v>-19.49435972353988</v>
      </c>
      <c r="J67" s="3">
        <f t="shared" si="0"/>
        <v>380.03006103077388</v>
      </c>
    </row>
    <row r="68" spans="2:10">
      <c r="B68" s="3">
        <v>33</v>
      </c>
      <c r="C68" s="3">
        <v>6</v>
      </c>
      <c r="D68" s="3">
        <v>20</v>
      </c>
      <c r="E68" s="3">
        <v>23</v>
      </c>
      <c r="F68" s="3">
        <v>29</v>
      </c>
      <c r="G68" s="3">
        <f t="shared" si="1"/>
        <v>-6</v>
      </c>
      <c r="H68" s="3">
        <f t="shared" si="2"/>
        <v>-5.4445324559459429</v>
      </c>
      <c r="I68" s="3">
        <f t="shared" si="3"/>
        <v>-0.55546754405405707</v>
      </c>
      <c r="J68" s="3">
        <f t="shared" si="0"/>
        <v>0.30854419249744586</v>
      </c>
    </row>
    <row r="69" spans="2:10">
      <c r="B69" s="3">
        <v>34</v>
      </c>
      <c r="C69" s="3">
        <v>13</v>
      </c>
      <c r="D69" s="3">
        <v>14</v>
      </c>
      <c r="E69" s="3">
        <v>3</v>
      </c>
      <c r="F69" s="3">
        <v>23</v>
      </c>
      <c r="G69" s="3">
        <f t="shared" si="1"/>
        <v>-20</v>
      </c>
      <c r="H69" s="3">
        <f t="shared" si="2"/>
        <v>-8.3618958841166631</v>
      </c>
      <c r="I69" s="3">
        <f t="shared" si="3"/>
        <v>-11.638104115883337</v>
      </c>
      <c r="J69" s="3">
        <f t="shared" si="0"/>
        <v>135.44546741214066</v>
      </c>
    </row>
    <row r="70" spans="2:10">
      <c r="B70" s="3">
        <v>35</v>
      </c>
      <c r="C70" s="3">
        <v>17</v>
      </c>
      <c r="D70" s="3">
        <v>22</v>
      </c>
      <c r="E70" s="3">
        <v>30</v>
      </c>
      <c r="F70" s="3">
        <v>3</v>
      </c>
      <c r="G70" s="3">
        <f t="shared" si="1"/>
        <v>27</v>
      </c>
      <c r="H70" s="3">
        <f t="shared" si="2"/>
        <v>5.1360229012705796</v>
      </c>
      <c r="I70" s="3">
        <f t="shared" si="3"/>
        <v>21.863977098729421</v>
      </c>
      <c r="J70" s="3">
        <f t="shared" si="0"/>
        <v>478.03349457376459</v>
      </c>
    </row>
    <row r="71" spans="2:10">
      <c r="B71" s="3">
        <v>36</v>
      </c>
      <c r="C71" s="3">
        <v>18</v>
      </c>
      <c r="D71" s="3">
        <v>5</v>
      </c>
      <c r="E71" s="3">
        <v>14</v>
      </c>
      <c r="F71" s="3">
        <v>21</v>
      </c>
      <c r="G71" s="3">
        <f t="shared" si="1"/>
        <v>-7</v>
      </c>
      <c r="H71" s="3">
        <f t="shared" si="2"/>
        <v>2.5089415083190025</v>
      </c>
      <c r="I71" s="3">
        <f t="shared" si="3"/>
        <v>-9.508941508319003</v>
      </c>
      <c r="J71" s="3">
        <f t="shared" si="0"/>
        <v>90.419968608632075</v>
      </c>
    </row>
    <row r="72" spans="2:10">
      <c r="B72" s="3">
        <v>37</v>
      </c>
      <c r="C72" s="3">
        <v>19</v>
      </c>
      <c r="D72" s="3">
        <v>16</v>
      </c>
      <c r="E72" s="3">
        <v>41</v>
      </c>
      <c r="F72" s="3">
        <v>38</v>
      </c>
      <c r="G72" s="3">
        <f t="shared" si="1"/>
        <v>3</v>
      </c>
      <c r="H72" s="3">
        <f t="shared" si="2"/>
        <v>0.1610252572725468</v>
      </c>
      <c r="I72" s="3">
        <f t="shared" si="3"/>
        <v>2.8389747427274532</v>
      </c>
      <c r="J72" s="3">
        <f t="shared" si="0"/>
        <v>8.0597775898444084</v>
      </c>
    </row>
    <row r="73" spans="2:10">
      <c r="B73" s="3">
        <v>38</v>
      </c>
      <c r="C73" s="3">
        <v>24</v>
      </c>
      <c r="D73" s="3">
        <v>9</v>
      </c>
      <c r="E73" s="3">
        <v>44</v>
      </c>
      <c r="F73" s="3">
        <v>13</v>
      </c>
      <c r="G73" s="3">
        <f t="shared" si="1"/>
        <v>31</v>
      </c>
      <c r="H73" s="3">
        <f t="shared" si="2"/>
        <v>19.022828598815366</v>
      </c>
      <c r="I73" s="3">
        <f t="shared" si="3"/>
        <v>11.977171401184634</v>
      </c>
      <c r="J73" s="3">
        <f t="shared" si="0"/>
        <v>143.4526347733551</v>
      </c>
    </row>
    <row r="74" spans="2:10">
      <c r="B74" s="3">
        <v>39</v>
      </c>
      <c r="C74" s="3">
        <v>31</v>
      </c>
      <c r="D74" s="3">
        <v>8</v>
      </c>
      <c r="E74" s="3">
        <v>28</v>
      </c>
      <c r="F74" s="3">
        <v>31</v>
      </c>
      <c r="G74" s="3">
        <f t="shared" si="1"/>
        <v>-3</v>
      </c>
      <c r="H74" s="3">
        <f t="shared" si="2"/>
        <v>2.776301607438989</v>
      </c>
      <c r="I74" s="3">
        <f t="shared" si="3"/>
        <v>-5.776301607438989</v>
      </c>
      <c r="J74" s="3">
        <f t="shared" si="0"/>
        <v>33.365660260102246</v>
      </c>
    </row>
    <row r="75" spans="2:10">
      <c r="B75" s="3">
        <v>40</v>
      </c>
      <c r="C75" s="3">
        <v>1</v>
      </c>
      <c r="D75" s="3">
        <v>27</v>
      </c>
      <c r="E75" s="3">
        <v>15</v>
      </c>
      <c r="F75" s="3">
        <v>23</v>
      </c>
      <c r="G75" s="3">
        <f t="shared" si="1"/>
        <v>-8</v>
      </c>
      <c r="H75" s="3">
        <f t="shared" si="2"/>
        <v>-6.9230050591765497</v>
      </c>
      <c r="I75" s="3">
        <f t="shared" si="3"/>
        <v>-1.0769949408234503</v>
      </c>
      <c r="J75" s="3">
        <f t="shared" si="0"/>
        <v>1.1599181025593071</v>
      </c>
    </row>
    <row r="76" spans="2:10">
      <c r="B76" s="3">
        <v>41</v>
      </c>
      <c r="C76" s="3">
        <v>10</v>
      </c>
      <c r="D76" s="3">
        <v>4</v>
      </c>
      <c r="E76" s="3">
        <v>28</v>
      </c>
      <c r="F76" s="3">
        <v>23</v>
      </c>
      <c r="G76" s="3">
        <f t="shared" si="1"/>
        <v>5</v>
      </c>
      <c r="H76" s="3">
        <f t="shared" si="2"/>
        <v>7.4103281299225143</v>
      </c>
      <c r="I76" s="3">
        <f t="shared" si="3"/>
        <v>-2.4103281299225143</v>
      </c>
      <c r="J76" s="3">
        <f t="shared" si="0"/>
        <v>5.8096816938957652</v>
      </c>
    </row>
    <row r="77" spans="2:10">
      <c r="B77" s="3">
        <v>42</v>
      </c>
      <c r="C77" s="3">
        <v>11</v>
      </c>
      <c r="D77" s="3">
        <v>12</v>
      </c>
      <c r="E77" s="3">
        <v>31</v>
      </c>
      <c r="F77" s="3">
        <v>37</v>
      </c>
      <c r="G77" s="3">
        <f t="shared" si="1"/>
        <v>-6</v>
      </c>
      <c r="H77" s="3">
        <f t="shared" si="2"/>
        <v>-10.506686408719823</v>
      </c>
      <c r="I77" s="3">
        <f t="shared" si="3"/>
        <v>4.5066864087198226</v>
      </c>
      <c r="J77" s="3">
        <f t="shared" si="0"/>
        <v>20.310222386539973</v>
      </c>
    </row>
    <row r="78" spans="2:10">
      <c r="B78" s="3">
        <v>43</v>
      </c>
      <c r="C78" s="3">
        <v>21</v>
      </c>
      <c r="D78" s="3">
        <v>29</v>
      </c>
      <c r="E78" s="3">
        <v>9</v>
      </c>
      <c r="F78" s="3">
        <v>6</v>
      </c>
      <c r="G78" s="3">
        <f t="shared" si="1"/>
        <v>3</v>
      </c>
      <c r="H78" s="3">
        <f t="shared" si="2"/>
        <v>4.3245655319656393</v>
      </c>
      <c r="I78" s="3">
        <f t="shared" si="3"/>
        <v>-1.3245655319656393</v>
      </c>
      <c r="J78" s="3">
        <f t="shared" si="0"/>
        <v>1.7544738484714171</v>
      </c>
    </row>
    <row r="79" spans="2:10">
      <c r="B79" s="3">
        <v>44</v>
      </c>
      <c r="C79" s="3">
        <v>28</v>
      </c>
      <c r="D79" s="3">
        <v>32</v>
      </c>
      <c r="E79" s="3">
        <v>20</v>
      </c>
      <c r="F79" s="3">
        <v>10</v>
      </c>
      <c r="G79" s="3">
        <f t="shared" si="1"/>
        <v>10</v>
      </c>
      <c r="H79" s="3">
        <f t="shared" si="2"/>
        <v>7.3342901612435911</v>
      </c>
      <c r="I79" s="3">
        <f t="shared" si="3"/>
        <v>2.6657098387564089</v>
      </c>
      <c r="J79" s="3">
        <f t="shared" si="0"/>
        <v>7.1060089444427197</v>
      </c>
    </row>
    <row r="80" spans="2:10">
      <c r="B80" s="3">
        <v>45</v>
      </c>
      <c r="C80" s="3">
        <v>2</v>
      </c>
      <c r="D80" s="3">
        <v>7</v>
      </c>
      <c r="E80" s="3">
        <v>30</v>
      </c>
      <c r="F80" s="3">
        <v>3</v>
      </c>
      <c r="G80" s="3">
        <f t="shared" si="1"/>
        <v>27</v>
      </c>
      <c r="H80" s="3">
        <f t="shared" si="2"/>
        <v>17.807901251458148</v>
      </c>
      <c r="I80" s="3">
        <f t="shared" si="3"/>
        <v>9.1920987485418522</v>
      </c>
      <c r="J80" s="3">
        <f t="shared" si="0"/>
        <v>84.494679402944683</v>
      </c>
    </row>
    <row r="81" spans="2:10">
      <c r="B81" s="3">
        <v>46</v>
      </c>
      <c r="C81" s="3">
        <v>30</v>
      </c>
      <c r="D81" s="3">
        <v>26</v>
      </c>
      <c r="E81" s="3">
        <v>26</v>
      </c>
      <c r="F81" s="3">
        <v>14</v>
      </c>
      <c r="G81" s="3">
        <f t="shared" si="1"/>
        <v>12</v>
      </c>
      <c r="H81" s="3">
        <f t="shared" si="2"/>
        <v>14.383244240811489</v>
      </c>
      <c r="I81" s="3">
        <f t="shared" si="3"/>
        <v>-2.3832442408114893</v>
      </c>
      <c r="J81" s="3">
        <f t="shared" si="0"/>
        <v>5.6798531113611324</v>
      </c>
    </row>
    <row r="82" spans="2:10">
      <c r="B82" s="3">
        <v>47</v>
      </c>
      <c r="C82" s="3">
        <v>4</v>
      </c>
      <c r="D82" s="3">
        <v>6</v>
      </c>
      <c r="E82" s="3">
        <v>33</v>
      </c>
      <c r="F82" s="3">
        <v>27</v>
      </c>
      <c r="G82" s="3">
        <f t="shared" si="1"/>
        <v>6</v>
      </c>
      <c r="H82" s="3">
        <f t="shared" si="2"/>
        <v>7.2374149130580179</v>
      </c>
      <c r="I82" s="3">
        <f t="shared" si="3"/>
        <v>-1.2374149130580179</v>
      </c>
      <c r="J82" s="3">
        <f t="shared" si="0"/>
        <v>1.5311956670583819</v>
      </c>
    </row>
    <row r="83" spans="2:10">
      <c r="B83" s="3">
        <v>48</v>
      </c>
      <c r="C83" s="3">
        <v>11</v>
      </c>
      <c r="D83" s="3">
        <v>20</v>
      </c>
      <c r="E83" s="3">
        <v>26</v>
      </c>
      <c r="F83" s="3">
        <v>21</v>
      </c>
      <c r="G83" s="3">
        <f t="shared" si="1"/>
        <v>5</v>
      </c>
      <c r="H83" s="3">
        <f t="shared" si="2"/>
        <v>-9.3518256305845213</v>
      </c>
      <c r="I83" s="3">
        <f t="shared" si="3"/>
        <v>14.351825630584521</v>
      </c>
      <c r="J83" s="3">
        <f t="shared" si="0"/>
        <v>205.97489893070281</v>
      </c>
    </row>
    <row r="84" spans="2:10">
      <c r="B84" s="3">
        <v>49</v>
      </c>
      <c r="C84" s="3">
        <v>12</v>
      </c>
      <c r="D84" s="3">
        <v>5</v>
      </c>
      <c r="E84" s="3">
        <v>17</v>
      </c>
      <c r="F84" s="3">
        <v>14</v>
      </c>
      <c r="G84" s="3">
        <f t="shared" si="1"/>
        <v>3</v>
      </c>
      <c r="H84" s="3">
        <f t="shared" si="2"/>
        <v>9.0981771948078816</v>
      </c>
      <c r="I84" s="3">
        <f t="shared" si="3"/>
        <v>-6.0981771948078816</v>
      </c>
      <c r="J84" s="3">
        <f t="shared" si="0"/>
        <v>37.187765099274927</v>
      </c>
    </row>
    <row r="85" spans="2:10">
      <c r="B85" s="3">
        <v>50</v>
      </c>
      <c r="C85" s="3">
        <v>15</v>
      </c>
      <c r="D85" s="3">
        <v>22</v>
      </c>
      <c r="E85" s="3">
        <v>28</v>
      </c>
      <c r="F85" s="3">
        <v>3</v>
      </c>
      <c r="G85" s="3">
        <f t="shared" si="1"/>
        <v>25</v>
      </c>
      <c r="H85" s="3">
        <f t="shared" si="2"/>
        <v>-1.1243915128961897</v>
      </c>
      <c r="I85" s="3">
        <f t="shared" si="3"/>
        <v>26.124391512896189</v>
      </c>
      <c r="J85" s="3">
        <f t="shared" si="0"/>
        <v>682.48383191908238</v>
      </c>
    </row>
    <row r="86" spans="2:10">
      <c r="B86" s="3">
        <v>51</v>
      </c>
      <c r="C86" s="3">
        <v>16</v>
      </c>
      <c r="D86" s="3">
        <v>17</v>
      </c>
      <c r="E86" s="3">
        <v>48</v>
      </c>
      <c r="F86" s="3">
        <v>30</v>
      </c>
      <c r="G86" s="3">
        <f t="shared" si="1"/>
        <v>18</v>
      </c>
      <c r="H86" s="3">
        <f t="shared" si="2"/>
        <v>2.2985240592927809</v>
      </c>
      <c r="I86" s="3">
        <f t="shared" si="3"/>
        <v>15.701475940707219</v>
      </c>
      <c r="J86" s="3">
        <f t="shared" si="0"/>
        <v>246.53634671660765</v>
      </c>
    </row>
    <row r="87" spans="2:10">
      <c r="B87" s="3">
        <v>52</v>
      </c>
      <c r="C87" s="3">
        <v>24</v>
      </c>
      <c r="D87" s="3">
        <v>13</v>
      </c>
      <c r="E87" s="3">
        <v>35</v>
      </c>
      <c r="F87" s="3">
        <v>17</v>
      </c>
      <c r="G87" s="3">
        <f t="shared" si="1"/>
        <v>18</v>
      </c>
      <c r="H87" s="3">
        <f t="shared" si="2"/>
        <v>19.98394077856527</v>
      </c>
      <c r="I87" s="3">
        <f t="shared" si="3"/>
        <v>-1.9839407785652696</v>
      </c>
      <c r="J87" s="3">
        <f t="shared" si="0"/>
        <v>3.9360210128541682</v>
      </c>
    </row>
    <row r="88" spans="2:10">
      <c r="B88" s="3">
        <v>53</v>
      </c>
      <c r="C88" s="3">
        <v>25</v>
      </c>
      <c r="D88" s="3">
        <v>8</v>
      </c>
      <c r="E88" s="3">
        <v>16</v>
      </c>
      <c r="F88" s="3">
        <v>13</v>
      </c>
      <c r="G88" s="3">
        <f t="shared" si="1"/>
        <v>3</v>
      </c>
      <c r="H88" s="3">
        <f t="shared" si="2"/>
        <v>3.711718136018348</v>
      </c>
      <c r="I88" s="3">
        <f t="shared" si="3"/>
        <v>-0.71171813601834799</v>
      </c>
      <c r="J88" s="3">
        <f t="shared" si="0"/>
        <v>0.50654270513743171</v>
      </c>
    </row>
    <row r="89" spans="2:10">
      <c r="B89" s="3">
        <v>54</v>
      </c>
      <c r="C89" s="3">
        <v>26</v>
      </c>
      <c r="D89" s="3">
        <v>9</v>
      </c>
      <c r="E89" s="3">
        <v>10</v>
      </c>
      <c r="F89" s="3">
        <v>13</v>
      </c>
      <c r="G89" s="3">
        <f t="shared" si="1"/>
        <v>-3</v>
      </c>
      <c r="H89" s="3">
        <f t="shared" si="2"/>
        <v>7.388803421389337</v>
      </c>
      <c r="I89" s="3">
        <f t="shared" si="3"/>
        <v>-10.388803421389337</v>
      </c>
      <c r="J89" s="3">
        <f t="shared" si="0"/>
        <v>107.9272365282708</v>
      </c>
    </row>
    <row r="90" spans="2:10">
      <c r="B90" s="3">
        <v>55</v>
      </c>
      <c r="C90" s="3">
        <v>1</v>
      </c>
      <c r="D90" s="3">
        <v>21</v>
      </c>
      <c r="E90" s="3">
        <v>21</v>
      </c>
      <c r="F90" s="3">
        <v>7</v>
      </c>
      <c r="G90" s="3">
        <f t="shared" si="1"/>
        <v>14</v>
      </c>
      <c r="H90" s="3">
        <f t="shared" si="2"/>
        <v>-8.4709217848341769</v>
      </c>
      <c r="I90" s="3">
        <f t="shared" si="3"/>
        <v>22.470921784834175</v>
      </c>
      <c r="J90" s="3">
        <f t="shared" si="0"/>
        <v>504.9423258601351</v>
      </c>
    </row>
    <row r="91" spans="2:10">
      <c r="B91" s="3">
        <v>56</v>
      </c>
      <c r="C91" s="3">
        <v>7</v>
      </c>
      <c r="D91" s="3">
        <v>30</v>
      </c>
      <c r="E91" s="3">
        <v>7</v>
      </c>
      <c r="F91" s="3">
        <v>35</v>
      </c>
      <c r="G91" s="3">
        <f t="shared" si="1"/>
        <v>-28</v>
      </c>
      <c r="H91" s="3">
        <f t="shared" si="2"/>
        <v>-17.059462135258308</v>
      </c>
      <c r="I91" s="3">
        <f t="shared" si="3"/>
        <v>-10.940537864741692</v>
      </c>
      <c r="J91" s="3">
        <f t="shared" si="0"/>
        <v>119.69536876984671</v>
      </c>
    </row>
    <row r="92" spans="2:10">
      <c r="B92" s="3">
        <v>57</v>
      </c>
      <c r="C92" s="3">
        <v>23</v>
      </c>
      <c r="D92" s="3">
        <v>31</v>
      </c>
      <c r="E92" s="3">
        <v>52</v>
      </c>
      <c r="F92" s="3">
        <v>25</v>
      </c>
      <c r="G92" s="3">
        <f t="shared" si="1"/>
        <v>27</v>
      </c>
      <c r="H92" s="3">
        <f t="shared" si="2"/>
        <v>11.117270301849109</v>
      </c>
      <c r="I92" s="3">
        <f t="shared" si="3"/>
        <v>15.882729698150891</v>
      </c>
      <c r="J92" s="3">
        <f t="shared" si="0"/>
        <v>252.26110266452429</v>
      </c>
    </row>
    <row r="93" spans="2:10">
      <c r="B93" s="3">
        <v>58</v>
      </c>
      <c r="C93" s="3">
        <v>27</v>
      </c>
      <c r="D93" s="3">
        <v>19</v>
      </c>
      <c r="E93" s="3">
        <v>21</v>
      </c>
      <c r="F93" s="3">
        <v>14</v>
      </c>
      <c r="G93" s="3">
        <f t="shared" si="1"/>
        <v>7</v>
      </c>
      <c r="H93" s="3">
        <f t="shared" si="2"/>
        <v>-2.5007803407114344</v>
      </c>
      <c r="I93" s="3">
        <f t="shared" si="3"/>
        <v>9.5007803407114348</v>
      </c>
      <c r="J93" s="3">
        <f t="shared" si="0"/>
        <v>90.264827082448889</v>
      </c>
    </row>
    <row r="94" spans="2:10">
      <c r="B94" s="3">
        <v>59</v>
      </c>
      <c r="C94" s="3">
        <v>29</v>
      </c>
      <c r="D94" s="3">
        <v>18</v>
      </c>
      <c r="E94" s="3">
        <v>48</v>
      </c>
      <c r="F94" s="3">
        <v>23</v>
      </c>
      <c r="G94" s="3">
        <f t="shared" si="1"/>
        <v>25</v>
      </c>
      <c r="H94" s="3">
        <f t="shared" si="2"/>
        <v>4.0040804520998226</v>
      </c>
      <c r="I94" s="3">
        <f t="shared" si="3"/>
        <v>20.995919547900179</v>
      </c>
      <c r="J94" s="3">
        <f t="shared" si="0"/>
        <v>440.82863766189689</v>
      </c>
    </row>
    <row r="95" spans="2:10">
      <c r="B95" s="3">
        <v>60</v>
      </c>
      <c r="C95" s="3">
        <v>3</v>
      </c>
      <c r="D95" s="3">
        <v>10</v>
      </c>
      <c r="E95" s="3">
        <v>34</v>
      </c>
      <c r="F95" s="3">
        <v>23</v>
      </c>
      <c r="G95" s="3">
        <f t="shared" si="1"/>
        <v>11</v>
      </c>
      <c r="H95" s="3">
        <f t="shared" si="2"/>
        <v>-4.761890847821924</v>
      </c>
      <c r="I95" s="3">
        <f t="shared" si="3"/>
        <v>15.761890847821924</v>
      </c>
      <c r="J95" s="3">
        <f t="shared" si="0"/>
        <v>248.43720309865253</v>
      </c>
    </row>
    <row r="96" spans="2:10">
      <c r="B96" s="3">
        <v>61</v>
      </c>
      <c r="C96" s="3">
        <v>2</v>
      </c>
      <c r="D96" s="3">
        <v>30</v>
      </c>
      <c r="E96" s="3">
        <v>6</v>
      </c>
      <c r="F96" s="3">
        <v>20</v>
      </c>
      <c r="G96" s="3">
        <f t="shared" si="1"/>
        <v>-14</v>
      </c>
      <c r="H96" s="3">
        <f t="shared" si="2"/>
        <v>-1.4976546337523802</v>
      </c>
      <c r="I96" s="3">
        <f t="shared" si="3"/>
        <v>-12.502345366247621</v>
      </c>
      <c r="J96" s="3">
        <f t="shared" si="0"/>
        <v>156.30863965693337</v>
      </c>
    </row>
    <row r="97" spans="2:10">
      <c r="B97" s="3">
        <v>62</v>
      </c>
      <c r="C97" s="3">
        <v>4</v>
      </c>
      <c r="D97" s="3">
        <v>23</v>
      </c>
      <c r="E97" s="3">
        <v>31</v>
      </c>
      <c r="F97" s="3">
        <v>49</v>
      </c>
      <c r="G97" s="3">
        <f t="shared" si="1"/>
        <v>-18</v>
      </c>
      <c r="H97" s="3">
        <f t="shared" si="2"/>
        <v>-8.663276829993924</v>
      </c>
      <c r="I97" s="3">
        <f t="shared" si="3"/>
        <v>-9.336723170006076</v>
      </c>
      <c r="J97" s="3">
        <f t="shared" si="0"/>
        <v>87.174399553328314</v>
      </c>
    </row>
    <row r="98" spans="2:10">
      <c r="B98" s="3">
        <v>63</v>
      </c>
      <c r="C98" s="3">
        <v>5</v>
      </c>
      <c r="D98" s="3">
        <v>1</v>
      </c>
      <c r="E98" s="3">
        <v>13</v>
      </c>
      <c r="F98" s="3">
        <v>16</v>
      </c>
      <c r="G98" s="3">
        <f t="shared" si="1"/>
        <v>-3</v>
      </c>
      <c r="H98" s="3">
        <f t="shared" si="2"/>
        <v>8.863803042210824</v>
      </c>
      <c r="I98" s="3">
        <f t="shared" si="3"/>
        <v>-11.863803042210824</v>
      </c>
      <c r="J98" s="3">
        <f t="shared" si="0"/>
        <v>140.74982262437081</v>
      </c>
    </row>
    <row r="99" spans="2:10">
      <c r="B99" s="3">
        <v>64</v>
      </c>
      <c r="C99" s="3">
        <v>9</v>
      </c>
      <c r="D99" s="3">
        <v>21</v>
      </c>
      <c r="E99" s="3">
        <v>17</v>
      </c>
      <c r="F99" s="3">
        <v>21</v>
      </c>
      <c r="G99" s="3">
        <f t="shared" si="1"/>
        <v>-4</v>
      </c>
      <c r="H99" s="3">
        <f t="shared" si="2"/>
        <v>-7.0591167986099927</v>
      </c>
      <c r="I99" s="3">
        <f t="shared" si="3"/>
        <v>3.0591167986099927</v>
      </c>
      <c r="J99" s="3">
        <f t="shared" si="0"/>
        <v>9.3581955875378515</v>
      </c>
    </row>
    <row r="100" spans="2:10">
      <c r="B100" s="3">
        <v>65</v>
      </c>
      <c r="C100" s="3">
        <v>14</v>
      </c>
      <c r="D100" s="3">
        <v>7</v>
      </c>
      <c r="E100" s="3">
        <v>28</v>
      </c>
      <c r="F100" s="3">
        <v>21</v>
      </c>
      <c r="G100" s="3">
        <f t="shared" si="1"/>
        <v>7</v>
      </c>
      <c r="H100" s="3">
        <f t="shared" ref="H100:H163" si="4">Home_edge+VLOOKUP(C100,lookup,3)-VLOOKUP(D100,lookup,3)</f>
        <v>13.918666927185354</v>
      </c>
      <c r="I100" s="3">
        <f t="shared" si="3"/>
        <v>-6.9186669271853543</v>
      </c>
      <c r="J100" s="3">
        <f t="shared" ref="J100:J163" si="5">I100^2</f>
        <v>47.86795204932843</v>
      </c>
    </row>
    <row r="101" spans="2:10">
      <c r="B101" s="3">
        <v>66</v>
      </c>
      <c r="C101" s="3">
        <v>17</v>
      </c>
      <c r="D101" s="3">
        <v>19</v>
      </c>
      <c r="E101" s="3">
        <v>26</v>
      </c>
      <c r="F101" s="3">
        <v>13</v>
      </c>
      <c r="G101" s="3">
        <f t="shared" ref="G101:G164" si="6">E101-F101</f>
        <v>13</v>
      </c>
      <c r="H101" s="3">
        <f t="shared" si="4"/>
        <v>4.2787319332913407</v>
      </c>
      <c r="I101" s="3">
        <f t="shared" ref="I101:I164" si="7">G101-H101</f>
        <v>8.7212680667086602</v>
      </c>
      <c r="J101" s="3">
        <f t="shared" si="5"/>
        <v>76.060516691392209</v>
      </c>
    </row>
    <row r="102" spans="2:10">
      <c r="B102" s="3">
        <v>67</v>
      </c>
      <c r="C102" s="3">
        <v>20</v>
      </c>
      <c r="D102" s="3">
        <v>25</v>
      </c>
      <c r="E102" s="3">
        <v>32</v>
      </c>
      <c r="F102" s="3">
        <v>29</v>
      </c>
      <c r="G102" s="3">
        <f t="shared" si="6"/>
        <v>3</v>
      </c>
      <c r="H102" s="3">
        <f t="shared" si="4"/>
        <v>1.9717882361159718</v>
      </c>
      <c r="I102" s="3">
        <f t="shared" si="7"/>
        <v>1.0282117638840282</v>
      </c>
      <c r="J102" s="3">
        <f t="shared" si="5"/>
        <v>1.0572194313895047</v>
      </c>
    </row>
    <row r="103" spans="2:10">
      <c r="B103" s="3">
        <v>68</v>
      </c>
      <c r="C103" s="3">
        <v>31</v>
      </c>
      <c r="D103" s="3">
        <v>32</v>
      </c>
      <c r="E103" s="3">
        <v>14</v>
      </c>
      <c r="F103" s="3">
        <v>31</v>
      </c>
      <c r="G103" s="3">
        <f t="shared" si="6"/>
        <v>-17</v>
      </c>
      <c r="H103" s="3">
        <f t="shared" si="4"/>
        <v>8.4631088855130869</v>
      </c>
      <c r="I103" s="3">
        <f t="shared" si="7"/>
        <v>-25.463108885513087</v>
      </c>
      <c r="J103" s="3">
        <f t="shared" si="5"/>
        <v>648.36991411549548</v>
      </c>
    </row>
    <row r="104" spans="2:10">
      <c r="B104" s="3">
        <v>69</v>
      </c>
      <c r="C104" s="3">
        <v>10</v>
      </c>
      <c r="D104" s="3">
        <v>27</v>
      </c>
      <c r="E104" s="3">
        <v>26</v>
      </c>
      <c r="F104" s="3">
        <v>9</v>
      </c>
      <c r="G104" s="3">
        <f t="shared" si="6"/>
        <v>17</v>
      </c>
      <c r="H104" s="3">
        <f t="shared" si="4"/>
        <v>7.8568562369803345</v>
      </c>
      <c r="I104" s="3">
        <f t="shared" si="7"/>
        <v>9.1431437630196655</v>
      </c>
      <c r="J104" s="3">
        <f t="shared" si="5"/>
        <v>83.597077871245403</v>
      </c>
    </row>
    <row r="105" spans="2:10">
      <c r="B105" s="3">
        <v>70</v>
      </c>
      <c r="C105" s="3">
        <v>22</v>
      </c>
      <c r="D105" s="3">
        <v>16</v>
      </c>
      <c r="E105" s="3">
        <v>25</v>
      </c>
      <c r="F105" s="3">
        <v>29</v>
      </c>
      <c r="G105" s="3">
        <f t="shared" si="6"/>
        <v>-4</v>
      </c>
      <c r="H105" s="3">
        <f t="shared" si="4"/>
        <v>-0.69626571070669208</v>
      </c>
      <c r="I105" s="3">
        <f t="shared" si="7"/>
        <v>-3.3037342892933079</v>
      </c>
      <c r="J105" s="3">
        <f t="shared" si="5"/>
        <v>10.914660254252359</v>
      </c>
    </row>
    <row r="106" spans="2:10">
      <c r="B106" s="3">
        <v>71</v>
      </c>
      <c r="C106" s="3">
        <v>15</v>
      </c>
      <c r="D106" s="3">
        <v>24</v>
      </c>
      <c r="E106" s="3">
        <v>28</v>
      </c>
      <c r="F106" s="3">
        <v>25</v>
      </c>
      <c r="G106" s="3">
        <f t="shared" si="6"/>
        <v>3</v>
      </c>
      <c r="H106" s="3">
        <f t="shared" si="4"/>
        <v>-6.2542494161703299</v>
      </c>
      <c r="I106" s="3">
        <f t="shared" si="7"/>
        <v>9.2542494161703299</v>
      </c>
      <c r="J106" s="3">
        <f t="shared" si="5"/>
        <v>85.641132256688891</v>
      </c>
    </row>
    <row r="107" spans="2:10">
      <c r="B107" s="3">
        <v>72</v>
      </c>
      <c r="C107" s="3">
        <v>28</v>
      </c>
      <c r="D107" s="3">
        <v>26</v>
      </c>
      <c r="E107" s="3">
        <v>37</v>
      </c>
      <c r="F107" s="3">
        <v>13</v>
      </c>
      <c r="G107" s="3">
        <f t="shared" si="6"/>
        <v>24</v>
      </c>
      <c r="H107" s="3">
        <f t="shared" si="4"/>
        <v>6.2165813122572775</v>
      </c>
      <c r="I107" s="3">
        <f t="shared" si="7"/>
        <v>17.783418687742724</v>
      </c>
      <c r="J107" s="3">
        <f t="shared" si="5"/>
        <v>316.24998022355715</v>
      </c>
    </row>
    <row r="108" spans="2:10">
      <c r="B108" s="3">
        <v>73</v>
      </c>
      <c r="C108" s="3">
        <v>8</v>
      </c>
      <c r="D108" s="3">
        <v>3</v>
      </c>
      <c r="E108" s="3">
        <v>21</v>
      </c>
      <c r="F108" s="3">
        <v>26</v>
      </c>
      <c r="G108" s="3">
        <f t="shared" si="6"/>
        <v>-5</v>
      </c>
      <c r="H108" s="3">
        <f t="shared" si="4"/>
        <v>5.59783013831857</v>
      </c>
      <c r="I108" s="3">
        <f t="shared" si="7"/>
        <v>-10.597830138318571</v>
      </c>
      <c r="J108" s="3">
        <f t="shared" si="5"/>
        <v>112.31400364065343</v>
      </c>
    </row>
    <row r="109" spans="2:10">
      <c r="B109" s="3">
        <v>74</v>
      </c>
      <c r="C109" s="3">
        <v>6</v>
      </c>
      <c r="D109" s="3">
        <v>12</v>
      </c>
      <c r="E109" s="3">
        <v>21</v>
      </c>
      <c r="F109" s="3">
        <v>34</v>
      </c>
      <c r="G109" s="3">
        <f t="shared" si="6"/>
        <v>-13</v>
      </c>
      <c r="H109" s="3">
        <f t="shared" si="4"/>
        <v>-6.5993932340812433</v>
      </c>
      <c r="I109" s="3">
        <f t="shared" si="7"/>
        <v>-6.4006067659187567</v>
      </c>
      <c r="J109" s="3">
        <f t="shared" si="5"/>
        <v>40.967766971924966</v>
      </c>
    </row>
    <row r="110" spans="2:10">
      <c r="B110" s="3">
        <v>75</v>
      </c>
      <c r="C110" s="3">
        <v>7</v>
      </c>
      <c r="D110" s="3">
        <v>25</v>
      </c>
      <c r="E110" s="3">
        <v>7</v>
      </c>
      <c r="F110" s="3">
        <v>34</v>
      </c>
      <c r="G110" s="3">
        <f t="shared" si="6"/>
        <v>-27</v>
      </c>
      <c r="H110" s="3">
        <f t="shared" si="4"/>
        <v>-10.957034459552952</v>
      </c>
      <c r="I110" s="3">
        <f t="shared" si="7"/>
        <v>-16.042965540447049</v>
      </c>
      <c r="J110" s="3">
        <f t="shared" si="5"/>
        <v>257.37674333197151</v>
      </c>
    </row>
    <row r="111" spans="2:10">
      <c r="B111" s="3">
        <v>76</v>
      </c>
      <c r="C111" s="3">
        <v>9</v>
      </c>
      <c r="D111" s="3">
        <v>5</v>
      </c>
      <c r="E111" s="3">
        <v>14</v>
      </c>
      <c r="F111" s="3">
        <v>13</v>
      </c>
      <c r="G111" s="3">
        <f t="shared" si="6"/>
        <v>1</v>
      </c>
      <c r="H111" s="3">
        <f t="shared" si="4"/>
        <v>-2.959810556082195</v>
      </c>
      <c r="I111" s="3">
        <f t="shared" si="7"/>
        <v>3.959810556082195</v>
      </c>
      <c r="J111" s="3">
        <f t="shared" si="5"/>
        <v>15.680099640059982</v>
      </c>
    </row>
    <row r="112" spans="2:10">
      <c r="B112" s="3">
        <v>77</v>
      </c>
      <c r="C112" s="3">
        <v>13</v>
      </c>
      <c r="D112" s="3">
        <v>4</v>
      </c>
      <c r="E112" s="3">
        <v>24</v>
      </c>
      <c r="F112" s="3">
        <v>31</v>
      </c>
      <c r="G112" s="3">
        <f t="shared" si="6"/>
        <v>-7</v>
      </c>
      <c r="H112" s="3">
        <f t="shared" si="4"/>
        <v>-6.9188403597600843</v>
      </c>
      <c r="I112" s="3">
        <f t="shared" si="7"/>
        <v>-8.1159640239915731E-2</v>
      </c>
      <c r="J112" s="3">
        <f t="shared" si="5"/>
        <v>6.5868872038725487E-3</v>
      </c>
    </row>
    <row r="113" spans="2:10">
      <c r="B113" s="3">
        <v>78</v>
      </c>
      <c r="C113" s="3">
        <v>14</v>
      </c>
      <c r="D113" s="3">
        <v>3</v>
      </c>
      <c r="E113" s="3">
        <v>22</v>
      </c>
      <c r="F113" s="3">
        <v>20</v>
      </c>
      <c r="G113" s="3">
        <f t="shared" si="6"/>
        <v>2</v>
      </c>
      <c r="H113" s="3">
        <f t="shared" si="4"/>
        <v>5.5328994921126551</v>
      </c>
      <c r="I113" s="3">
        <f t="shared" si="7"/>
        <v>-3.5328994921126551</v>
      </c>
      <c r="J113" s="3">
        <f t="shared" si="5"/>
        <v>12.481378821369857</v>
      </c>
    </row>
    <row r="114" spans="2:10">
      <c r="B114" s="3">
        <v>79</v>
      </c>
      <c r="C114" s="3">
        <v>18</v>
      </c>
      <c r="D114" s="3">
        <v>11</v>
      </c>
      <c r="E114" s="3">
        <v>31</v>
      </c>
      <c r="F114" s="3">
        <v>24</v>
      </c>
      <c r="G114" s="3">
        <f t="shared" si="6"/>
        <v>7</v>
      </c>
      <c r="H114" s="3">
        <f t="shared" si="4"/>
        <v>8.4096382221353885</v>
      </c>
      <c r="I114" s="3">
        <f t="shared" si="7"/>
        <v>-1.4096382221353885</v>
      </c>
      <c r="J114" s="3">
        <f t="shared" si="5"/>
        <v>1.9870799173050189</v>
      </c>
    </row>
    <row r="115" spans="2:10">
      <c r="B115" s="3">
        <v>80</v>
      </c>
      <c r="C115" s="3">
        <v>19</v>
      </c>
      <c r="D115" s="3">
        <v>12</v>
      </c>
      <c r="E115" s="3">
        <v>10</v>
      </c>
      <c r="F115" s="3">
        <v>28</v>
      </c>
      <c r="G115" s="3">
        <f t="shared" si="6"/>
        <v>-18</v>
      </c>
      <c r="H115" s="3">
        <f t="shared" si="4"/>
        <v>2.6922739126303892</v>
      </c>
      <c r="I115" s="3">
        <f t="shared" si="7"/>
        <v>-20.692273912630391</v>
      </c>
      <c r="J115" s="3">
        <f t="shared" si="5"/>
        <v>428.17019967532423</v>
      </c>
    </row>
    <row r="116" spans="2:10">
      <c r="B116" s="3">
        <v>81</v>
      </c>
      <c r="C116" s="3">
        <v>21</v>
      </c>
      <c r="D116" s="3">
        <v>2</v>
      </c>
      <c r="E116" s="3">
        <v>10</v>
      </c>
      <c r="F116" s="3">
        <v>17</v>
      </c>
      <c r="G116" s="3">
        <f t="shared" si="6"/>
        <v>-7</v>
      </c>
      <c r="H116" s="3">
        <f t="shared" si="4"/>
        <v>-1.9848074800773423</v>
      </c>
      <c r="I116" s="3">
        <f t="shared" si="7"/>
        <v>-5.0151925199226577</v>
      </c>
      <c r="J116" s="3">
        <f t="shared" si="5"/>
        <v>25.152156011888177</v>
      </c>
    </row>
    <row r="117" spans="2:10">
      <c r="B117" s="3">
        <v>82</v>
      </c>
      <c r="C117" s="3">
        <v>31</v>
      </c>
      <c r="D117" s="3">
        <v>15</v>
      </c>
      <c r="E117" s="3">
        <v>23</v>
      </c>
      <c r="F117" s="3">
        <v>14</v>
      </c>
      <c r="G117" s="3">
        <f t="shared" si="6"/>
        <v>9</v>
      </c>
      <c r="H117" s="3">
        <f t="shared" si="4"/>
        <v>4.2117180252232966</v>
      </c>
      <c r="I117" s="3">
        <f t="shared" si="7"/>
        <v>4.7882819747767034</v>
      </c>
      <c r="J117" s="3">
        <f t="shared" si="5"/>
        <v>22.927644269971488</v>
      </c>
    </row>
    <row r="118" spans="2:10">
      <c r="B118" s="3">
        <v>83</v>
      </c>
      <c r="C118" s="3">
        <v>32</v>
      </c>
      <c r="D118" s="3">
        <v>20</v>
      </c>
      <c r="E118" s="3">
        <v>27</v>
      </c>
      <c r="F118" s="3">
        <v>43</v>
      </c>
      <c r="G118" s="3">
        <f t="shared" si="6"/>
        <v>-16</v>
      </c>
      <c r="H118" s="3">
        <f t="shared" si="4"/>
        <v>-4.6320324003517523</v>
      </c>
      <c r="I118" s="3">
        <f t="shared" si="7"/>
        <v>-11.367967599648248</v>
      </c>
      <c r="J118" s="3">
        <f t="shared" si="5"/>
        <v>129.23068734665233</v>
      </c>
    </row>
    <row r="119" spans="2:10">
      <c r="B119" s="3">
        <v>84</v>
      </c>
      <c r="C119" s="3">
        <v>26</v>
      </c>
      <c r="D119" s="3">
        <v>23</v>
      </c>
      <c r="E119" s="3">
        <v>28</v>
      </c>
      <c r="F119" s="3">
        <v>13</v>
      </c>
      <c r="G119" s="3">
        <f t="shared" si="6"/>
        <v>15</v>
      </c>
      <c r="H119" s="3">
        <f t="shared" si="4"/>
        <v>-11.724389088519215</v>
      </c>
      <c r="I119" s="3">
        <f t="shared" si="7"/>
        <v>26.724389088519217</v>
      </c>
      <c r="J119" s="3">
        <f t="shared" si="5"/>
        <v>714.19297215456504</v>
      </c>
    </row>
    <row r="120" spans="2:10">
      <c r="B120" s="3">
        <v>85</v>
      </c>
      <c r="C120" s="3">
        <v>27</v>
      </c>
      <c r="D120" s="3">
        <v>16</v>
      </c>
      <c r="E120" s="3">
        <v>35</v>
      </c>
      <c r="F120" s="3">
        <v>34</v>
      </c>
      <c r="G120" s="3">
        <f t="shared" si="6"/>
        <v>1</v>
      </c>
      <c r="H120" s="3">
        <f t="shared" si="4"/>
        <v>-4.5858488333911094</v>
      </c>
      <c r="I120" s="3">
        <f t="shared" si="7"/>
        <v>5.5858488333911094</v>
      </c>
      <c r="J120" s="3">
        <f t="shared" si="5"/>
        <v>31.201707189496819</v>
      </c>
    </row>
    <row r="121" spans="2:10">
      <c r="B121" s="3">
        <v>86</v>
      </c>
      <c r="C121" s="3">
        <v>30</v>
      </c>
      <c r="D121" s="3">
        <v>8</v>
      </c>
      <c r="E121" s="3">
        <v>17</v>
      </c>
      <c r="F121" s="3">
        <v>3</v>
      </c>
      <c r="G121" s="3">
        <f t="shared" si="6"/>
        <v>14</v>
      </c>
      <c r="H121" s="3">
        <f t="shared" si="4"/>
        <v>9.814145811723705</v>
      </c>
      <c r="I121" s="3">
        <f t="shared" si="7"/>
        <v>4.185854188276295</v>
      </c>
      <c r="J121" s="3">
        <f t="shared" si="5"/>
        <v>17.521375285510199</v>
      </c>
    </row>
    <row r="122" spans="2:10">
      <c r="B122" s="3">
        <v>87</v>
      </c>
      <c r="C122" s="3">
        <v>10</v>
      </c>
      <c r="D122" s="3">
        <v>17</v>
      </c>
      <c r="E122" s="3">
        <v>22</v>
      </c>
      <c r="F122" s="3">
        <v>24</v>
      </c>
      <c r="G122" s="3">
        <f t="shared" si="6"/>
        <v>-2</v>
      </c>
      <c r="H122" s="3">
        <f t="shared" si="4"/>
        <v>1.0773439629775599</v>
      </c>
      <c r="I122" s="3">
        <f t="shared" si="7"/>
        <v>-3.0773439629775599</v>
      </c>
      <c r="J122" s="3">
        <f t="shared" si="5"/>
        <v>9.4700458664744325</v>
      </c>
    </row>
    <row r="123" spans="2:10">
      <c r="B123" s="3">
        <v>88</v>
      </c>
      <c r="C123" s="3">
        <v>29</v>
      </c>
      <c r="D123" s="3">
        <v>28</v>
      </c>
      <c r="E123" s="3">
        <v>21</v>
      </c>
      <c r="F123" s="3">
        <v>28</v>
      </c>
      <c r="G123" s="3">
        <f t="shared" si="6"/>
        <v>-7</v>
      </c>
      <c r="H123" s="3">
        <f t="shared" si="4"/>
        <v>0.35963528275885037</v>
      </c>
      <c r="I123" s="3">
        <f t="shared" si="7"/>
        <v>-7.35963528275885</v>
      </c>
      <c r="J123" s="3">
        <f t="shared" si="5"/>
        <v>54.16423149522894</v>
      </c>
    </row>
    <row r="124" spans="2:10">
      <c r="B124" s="3">
        <v>89</v>
      </c>
      <c r="C124" s="3">
        <v>2</v>
      </c>
      <c r="D124" s="3">
        <v>5</v>
      </c>
      <c r="E124" s="3">
        <v>30</v>
      </c>
      <c r="F124" s="3">
        <v>0</v>
      </c>
      <c r="G124" s="3">
        <f t="shared" si="6"/>
        <v>30</v>
      </c>
      <c r="H124" s="3">
        <f t="shared" si="4"/>
        <v>10.576301222509585</v>
      </c>
      <c r="I124" s="3">
        <f t="shared" si="7"/>
        <v>19.423698777490415</v>
      </c>
      <c r="J124" s="3">
        <f t="shared" si="5"/>
        <v>377.28007419868266</v>
      </c>
    </row>
    <row r="125" spans="2:10">
      <c r="B125" s="3">
        <v>90</v>
      </c>
      <c r="C125" s="3">
        <v>3</v>
      </c>
      <c r="D125" s="3">
        <v>15</v>
      </c>
      <c r="E125" s="3">
        <v>17</v>
      </c>
      <c r="F125" s="3">
        <v>10</v>
      </c>
      <c r="G125" s="3">
        <f t="shared" si="6"/>
        <v>7</v>
      </c>
      <c r="H125" s="3">
        <f t="shared" si="4"/>
        <v>0.32977377937018182</v>
      </c>
      <c r="I125" s="3">
        <f t="shared" si="7"/>
        <v>6.670226220629818</v>
      </c>
      <c r="J125" s="3">
        <f t="shared" si="5"/>
        <v>44.491917834377546</v>
      </c>
    </row>
    <row r="126" spans="2:10">
      <c r="B126" s="3">
        <v>91</v>
      </c>
      <c r="C126" s="3">
        <v>11</v>
      </c>
      <c r="D126" s="3">
        <v>6</v>
      </c>
      <c r="E126" s="3">
        <v>23</v>
      </c>
      <c r="F126" s="3">
        <v>20</v>
      </c>
      <c r="G126" s="3">
        <f t="shared" si="6"/>
        <v>3</v>
      </c>
      <c r="H126" s="3">
        <f t="shared" si="4"/>
        <v>-1.6611994246863562</v>
      </c>
      <c r="I126" s="3">
        <f t="shared" si="7"/>
        <v>4.6611994246863562</v>
      </c>
      <c r="J126" s="3">
        <f t="shared" si="5"/>
        <v>21.726780076696418</v>
      </c>
    </row>
    <row r="127" spans="2:10">
      <c r="B127" s="3">
        <v>92</v>
      </c>
      <c r="C127" s="3">
        <v>16</v>
      </c>
      <c r="D127" s="3">
        <v>10</v>
      </c>
      <c r="E127" s="3">
        <v>34</v>
      </c>
      <c r="F127" s="3">
        <v>37</v>
      </c>
      <c r="G127" s="3">
        <f t="shared" si="6"/>
        <v>-3</v>
      </c>
      <c r="H127" s="3">
        <f t="shared" si="4"/>
        <v>3.4672738462674433</v>
      </c>
      <c r="I127" s="3">
        <f t="shared" si="7"/>
        <v>-6.4672738462674433</v>
      </c>
      <c r="J127" s="3">
        <f t="shared" si="5"/>
        <v>41.825631002614891</v>
      </c>
    </row>
    <row r="128" spans="2:10">
      <c r="B128" s="3">
        <v>93</v>
      </c>
      <c r="C128" s="3">
        <v>17</v>
      </c>
      <c r="D128" s="3">
        <v>4</v>
      </c>
      <c r="E128" s="3">
        <v>10</v>
      </c>
      <c r="F128" s="3">
        <v>23</v>
      </c>
      <c r="G128" s="3">
        <f t="shared" si="6"/>
        <v>-13</v>
      </c>
      <c r="H128" s="3">
        <f t="shared" si="4"/>
        <v>8.5790779168971785</v>
      </c>
      <c r="I128" s="3">
        <f t="shared" si="7"/>
        <v>-21.579077916897177</v>
      </c>
      <c r="J128" s="3">
        <f t="shared" si="5"/>
        <v>465.65660374351938</v>
      </c>
    </row>
    <row r="129" spans="2:10">
      <c r="B129" s="3">
        <v>94</v>
      </c>
      <c r="C129" s="3">
        <v>20</v>
      </c>
      <c r="D129" s="3">
        <v>28</v>
      </c>
      <c r="E129" s="3">
        <v>35</v>
      </c>
      <c r="F129" s="3">
        <v>27</v>
      </c>
      <c r="G129" s="3">
        <f t="shared" si="6"/>
        <v>8</v>
      </c>
      <c r="H129" s="3">
        <f t="shared" si="4"/>
        <v>4.0360234889648279</v>
      </c>
      <c r="I129" s="3">
        <f t="shared" si="7"/>
        <v>3.9639765110351721</v>
      </c>
      <c r="J129" s="3">
        <f t="shared" si="5"/>
        <v>15.713109780038575</v>
      </c>
    </row>
    <row r="130" spans="2:10">
      <c r="B130" s="3">
        <v>95</v>
      </c>
      <c r="C130" s="3">
        <v>22</v>
      </c>
      <c r="D130" s="3">
        <v>18</v>
      </c>
      <c r="E130" s="3">
        <v>20</v>
      </c>
      <c r="F130" s="3">
        <v>7</v>
      </c>
      <c r="G130" s="3">
        <f t="shared" si="6"/>
        <v>13</v>
      </c>
      <c r="H130" s="3">
        <f t="shared" si="4"/>
        <v>8.4242186311400289</v>
      </c>
      <c r="I130" s="3">
        <f t="shared" si="7"/>
        <v>4.5757813688599711</v>
      </c>
      <c r="J130" s="3">
        <f t="shared" si="5"/>
        <v>20.937775135606032</v>
      </c>
    </row>
    <row r="131" spans="2:10">
      <c r="B131" s="3">
        <v>96</v>
      </c>
      <c r="C131" s="3">
        <v>24</v>
      </c>
      <c r="D131" s="3">
        <v>30</v>
      </c>
      <c r="E131" s="3">
        <v>20</v>
      </c>
      <c r="F131" s="3">
        <v>10</v>
      </c>
      <c r="G131" s="3">
        <f t="shared" si="6"/>
        <v>10</v>
      </c>
      <c r="H131" s="3">
        <f t="shared" si="4"/>
        <v>1.7429684365189857</v>
      </c>
      <c r="I131" s="3">
        <f t="shared" si="7"/>
        <v>8.2570315634810143</v>
      </c>
      <c r="J131" s="3">
        <f t="shared" si="5"/>
        <v>68.178570240321719</v>
      </c>
    </row>
    <row r="132" spans="2:10">
      <c r="B132" s="3">
        <v>97</v>
      </c>
      <c r="C132" s="3">
        <v>26</v>
      </c>
      <c r="D132" s="3">
        <v>29</v>
      </c>
      <c r="E132" s="3">
        <v>37</v>
      </c>
      <c r="F132" s="3">
        <v>20</v>
      </c>
      <c r="G132" s="3">
        <f t="shared" si="6"/>
        <v>17</v>
      </c>
      <c r="H132" s="3">
        <f t="shared" si="4"/>
        <v>0.16206465484053889</v>
      </c>
      <c r="I132" s="3">
        <f t="shared" si="7"/>
        <v>16.837935345159462</v>
      </c>
      <c r="J132" s="3">
        <f t="shared" si="5"/>
        <v>283.51606668777026</v>
      </c>
    </row>
    <row r="133" spans="2:10">
      <c r="B133" s="3">
        <v>98</v>
      </c>
      <c r="C133" s="3">
        <v>8</v>
      </c>
      <c r="D133" s="3">
        <v>13</v>
      </c>
      <c r="E133" s="3">
        <v>34</v>
      </c>
      <c r="F133" s="3">
        <v>17</v>
      </c>
      <c r="G133" s="3">
        <f t="shared" si="6"/>
        <v>17</v>
      </c>
      <c r="H133" s="3">
        <f t="shared" si="4"/>
        <v>12.919014030227022</v>
      </c>
      <c r="I133" s="3">
        <f t="shared" si="7"/>
        <v>4.0809859697729785</v>
      </c>
      <c r="J133" s="3">
        <f t="shared" si="5"/>
        <v>16.654446485483898</v>
      </c>
    </row>
    <row r="134" spans="2:10">
      <c r="B134" s="3">
        <v>99</v>
      </c>
      <c r="C134" s="3">
        <v>23</v>
      </c>
      <c r="D134" s="3">
        <v>27</v>
      </c>
      <c r="E134" s="3">
        <v>21</v>
      </c>
      <c r="F134" s="3">
        <v>27</v>
      </c>
      <c r="G134" s="3">
        <f t="shared" si="6"/>
        <v>-6</v>
      </c>
      <c r="H134" s="3">
        <f t="shared" si="4"/>
        <v>13.60199243695619</v>
      </c>
      <c r="I134" s="3">
        <f t="shared" si="7"/>
        <v>-19.601992436956188</v>
      </c>
      <c r="J134" s="3">
        <f t="shared" si="5"/>
        <v>384.23810749848758</v>
      </c>
    </row>
    <row r="135" spans="2:10">
      <c r="B135" s="3">
        <v>100</v>
      </c>
      <c r="C135" s="3">
        <v>1</v>
      </c>
      <c r="D135" s="3">
        <v>9</v>
      </c>
      <c r="E135" s="3">
        <v>9</v>
      </c>
      <c r="F135" s="3">
        <v>6</v>
      </c>
      <c r="G135" s="3">
        <f t="shared" si="6"/>
        <v>3</v>
      </c>
      <c r="H135" s="3">
        <f t="shared" si="4"/>
        <v>0.83428876372803717</v>
      </c>
      <c r="I135" s="3">
        <f t="shared" si="7"/>
        <v>2.1657112362719628</v>
      </c>
      <c r="J135" s="3">
        <f t="shared" si="5"/>
        <v>4.6903051589146338</v>
      </c>
    </row>
    <row r="136" spans="2:10">
      <c r="B136" s="3">
        <v>101</v>
      </c>
      <c r="C136" s="3">
        <v>12</v>
      </c>
      <c r="D136" s="3">
        <v>32</v>
      </c>
      <c r="E136" s="3">
        <v>30</v>
      </c>
      <c r="F136" s="3">
        <v>9</v>
      </c>
      <c r="G136" s="3">
        <f t="shared" si="6"/>
        <v>21</v>
      </c>
      <c r="H136" s="3">
        <f t="shared" si="4"/>
        <v>10.279080678391498</v>
      </c>
      <c r="I136" s="3">
        <f t="shared" si="7"/>
        <v>10.720919321608502</v>
      </c>
      <c r="J136" s="3">
        <f t="shared" si="5"/>
        <v>114.9381111004385</v>
      </c>
    </row>
    <row r="137" spans="2:10">
      <c r="B137" s="3">
        <v>102</v>
      </c>
      <c r="C137" s="3">
        <v>25</v>
      </c>
      <c r="D137" s="3">
        <v>14</v>
      </c>
      <c r="E137" s="3">
        <v>28</v>
      </c>
      <c r="F137" s="3">
        <v>10</v>
      </c>
      <c r="G137" s="3">
        <f t="shared" si="6"/>
        <v>18</v>
      </c>
      <c r="H137" s="3">
        <f t="shared" si="4"/>
        <v>3.7766487822242629</v>
      </c>
      <c r="I137" s="3">
        <f t="shared" si="7"/>
        <v>14.223351217775736</v>
      </c>
      <c r="J137" s="3">
        <f t="shared" si="5"/>
        <v>202.30371986420252</v>
      </c>
    </row>
    <row r="138" spans="2:10">
      <c r="B138" s="3">
        <v>103</v>
      </c>
      <c r="C138" s="3">
        <v>3</v>
      </c>
      <c r="D138" s="3">
        <v>25</v>
      </c>
      <c r="E138" s="3">
        <v>18</v>
      </c>
      <c r="F138" s="3">
        <v>31</v>
      </c>
      <c r="G138" s="3">
        <f t="shared" si="6"/>
        <v>-13</v>
      </c>
      <c r="H138" s="3">
        <f t="shared" si="4"/>
        <v>-2.5712670244802518</v>
      </c>
      <c r="I138" s="3">
        <f t="shared" si="7"/>
        <v>-10.428732975519749</v>
      </c>
      <c r="J138" s="3">
        <f t="shared" si="5"/>
        <v>108.758471474693</v>
      </c>
    </row>
    <row r="139" spans="2:10">
      <c r="B139" s="3">
        <v>104</v>
      </c>
      <c r="C139" s="3">
        <v>4</v>
      </c>
      <c r="D139" s="3">
        <v>11</v>
      </c>
      <c r="E139" s="3">
        <v>24</v>
      </c>
      <c r="F139" s="3">
        <v>17</v>
      </c>
      <c r="G139" s="3">
        <f t="shared" si="6"/>
        <v>7</v>
      </c>
      <c r="H139" s="3">
        <f t="shared" si="4"/>
        <v>11.144708087696596</v>
      </c>
      <c r="I139" s="3">
        <f t="shared" si="7"/>
        <v>-4.1447080876965963</v>
      </c>
      <c r="J139" s="3">
        <f t="shared" si="5"/>
        <v>17.178605132217577</v>
      </c>
    </row>
    <row r="140" spans="2:10">
      <c r="B140" s="3">
        <v>105</v>
      </c>
      <c r="C140" s="3">
        <v>5</v>
      </c>
      <c r="D140" s="3">
        <v>30</v>
      </c>
      <c r="E140" s="3">
        <v>9</v>
      </c>
      <c r="F140" s="3">
        <v>12</v>
      </c>
      <c r="G140" s="3">
        <f t="shared" si="6"/>
        <v>-3</v>
      </c>
      <c r="H140" s="3">
        <f t="shared" si="4"/>
        <v>-9.8278621063097429</v>
      </c>
      <c r="I140" s="3">
        <f t="shared" si="7"/>
        <v>6.8278621063097429</v>
      </c>
      <c r="J140" s="3">
        <f t="shared" si="5"/>
        <v>46.619700942780518</v>
      </c>
    </row>
    <row r="141" spans="2:10">
      <c r="B141" s="3">
        <v>106</v>
      </c>
      <c r="C141" s="3">
        <v>7</v>
      </c>
      <c r="D141" s="3">
        <v>31</v>
      </c>
      <c r="E141" s="3">
        <v>24</v>
      </c>
      <c r="F141" s="3">
        <v>30</v>
      </c>
      <c r="G141" s="3">
        <f t="shared" si="6"/>
        <v>-6</v>
      </c>
      <c r="H141" s="3">
        <f t="shared" si="4"/>
        <v>-10.021617930973592</v>
      </c>
      <c r="I141" s="3">
        <f t="shared" si="7"/>
        <v>4.0216179309735924</v>
      </c>
      <c r="J141" s="3">
        <f t="shared" si="5"/>
        <v>16.173410782728318</v>
      </c>
    </row>
    <row r="142" spans="2:10">
      <c r="B142" s="3">
        <v>107</v>
      </c>
      <c r="C142" s="3">
        <v>9</v>
      </c>
      <c r="D142" s="3">
        <v>29</v>
      </c>
      <c r="E142" s="3">
        <v>14</v>
      </c>
      <c r="F142" s="3">
        <v>17</v>
      </c>
      <c r="G142" s="3">
        <f t="shared" si="6"/>
        <v>-3</v>
      </c>
      <c r="H142" s="3">
        <f t="shared" si="4"/>
        <v>-4.9806450165965757</v>
      </c>
      <c r="I142" s="3">
        <f t="shared" si="7"/>
        <v>1.9806450165965757</v>
      </c>
      <c r="J142" s="3">
        <f t="shared" si="5"/>
        <v>3.9229546817688496</v>
      </c>
    </row>
    <row r="143" spans="2:10">
      <c r="B143" s="3">
        <v>108</v>
      </c>
      <c r="C143" s="3">
        <v>16</v>
      </c>
      <c r="D143" s="3">
        <v>23</v>
      </c>
      <c r="E143" s="3">
        <v>20</v>
      </c>
      <c r="F143" s="3">
        <v>10</v>
      </c>
      <c r="G143" s="3">
        <f t="shared" si="6"/>
        <v>10</v>
      </c>
      <c r="H143" s="3">
        <f t="shared" si="4"/>
        <v>-2.2778623537084108</v>
      </c>
      <c r="I143" s="3">
        <f t="shared" si="7"/>
        <v>12.277862353708411</v>
      </c>
      <c r="J143" s="3">
        <f t="shared" si="5"/>
        <v>150.74590397661024</v>
      </c>
    </row>
    <row r="144" spans="2:10">
      <c r="B144" s="3">
        <v>109</v>
      </c>
      <c r="C144" s="3">
        <v>18</v>
      </c>
      <c r="D144" s="3">
        <v>6</v>
      </c>
      <c r="E144" s="3">
        <v>25</v>
      </c>
      <c r="F144" s="3">
        <v>7</v>
      </c>
      <c r="G144" s="3">
        <f t="shared" si="6"/>
        <v>18</v>
      </c>
      <c r="H144" s="3">
        <f t="shared" si="4"/>
        <v>4.5023450474968092</v>
      </c>
      <c r="I144" s="3">
        <f t="shared" si="7"/>
        <v>13.49765495250319</v>
      </c>
      <c r="J144" s="3">
        <f t="shared" si="5"/>
        <v>182.18668921683388</v>
      </c>
    </row>
    <row r="145" spans="2:10">
      <c r="B145" s="3">
        <v>110</v>
      </c>
      <c r="C145" s="3">
        <v>20</v>
      </c>
      <c r="D145" s="3">
        <v>2</v>
      </c>
      <c r="E145" s="3">
        <v>35</v>
      </c>
      <c r="F145" s="3">
        <v>37</v>
      </c>
      <c r="G145" s="3">
        <f t="shared" si="6"/>
        <v>-2</v>
      </c>
      <c r="H145" s="3">
        <f t="shared" si="4"/>
        <v>-0.38689105588478157</v>
      </c>
      <c r="I145" s="3">
        <f t="shared" si="7"/>
        <v>-1.6131089441152184</v>
      </c>
      <c r="J145" s="3">
        <f t="shared" si="5"/>
        <v>2.6021204655845147</v>
      </c>
    </row>
    <row r="146" spans="2:10">
      <c r="B146" s="3">
        <v>111</v>
      </c>
      <c r="C146" s="3">
        <v>22</v>
      </c>
      <c r="D146" s="3">
        <v>8</v>
      </c>
      <c r="E146" s="3">
        <v>21</v>
      </c>
      <c r="F146" s="3">
        <v>24</v>
      </c>
      <c r="G146" s="3">
        <f t="shared" si="6"/>
        <v>-3</v>
      </c>
      <c r="H146" s="3">
        <f t="shared" si="4"/>
        <v>4.1811625950163265</v>
      </c>
      <c r="I146" s="3">
        <f t="shared" si="7"/>
        <v>-7.1811625950163265</v>
      </c>
      <c r="J146" s="3">
        <f t="shared" si="5"/>
        <v>51.569096216061624</v>
      </c>
    </row>
    <row r="147" spans="2:10">
      <c r="B147" s="3">
        <v>112</v>
      </c>
      <c r="C147" s="3">
        <v>28</v>
      </c>
      <c r="D147" s="3">
        <v>1</v>
      </c>
      <c r="E147" s="3">
        <v>38</v>
      </c>
      <c r="F147" s="3">
        <v>28</v>
      </c>
      <c r="G147" s="3">
        <f t="shared" si="6"/>
        <v>10</v>
      </c>
      <c r="H147" s="3">
        <f t="shared" si="4"/>
        <v>12.771095969918576</v>
      </c>
      <c r="I147" s="3">
        <f t="shared" si="7"/>
        <v>-2.7710959699185764</v>
      </c>
      <c r="J147" s="3">
        <f t="shared" si="5"/>
        <v>7.6789728744989763</v>
      </c>
    </row>
    <row r="148" spans="2:10">
      <c r="B148" s="3">
        <v>113</v>
      </c>
      <c r="C148" s="3">
        <v>15</v>
      </c>
      <c r="D148" s="3">
        <v>13</v>
      </c>
      <c r="E148" s="3">
        <v>19</v>
      </c>
      <c r="F148" s="3">
        <v>21</v>
      </c>
      <c r="G148" s="3">
        <f t="shared" si="6"/>
        <v>-2</v>
      </c>
      <c r="H148" s="3">
        <f t="shared" si="4"/>
        <v>11.483597612442715</v>
      </c>
      <c r="I148" s="3">
        <f t="shared" si="7"/>
        <v>-13.483597612442715</v>
      </c>
      <c r="J148" s="3">
        <f t="shared" si="5"/>
        <v>181.80740457427089</v>
      </c>
    </row>
    <row r="149" spans="2:10">
      <c r="B149" s="3">
        <v>114</v>
      </c>
      <c r="C149" s="3">
        <v>19</v>
      </c>
      <c r="D149" s="3">
        <v>10</v>
      </c>
      <c r="E149" s="3">
        <v>16</v>
      </c>
      <c r="F149" s="3">
        <v>24</v>
      </c>
      <c r="G149" s="3">
        <f t="shared" si="6"/>
        <v>-8</v>
      </c>
      <c r="H149" s="3">
        <f t="shared" si="4"/>
        <v>1.382205353587767</v>
      </c>
      <c r="I149" s="3">
        <f t="shared" si="7"/>
        <v>-9.3822053535877679</v>
      </c>
      <c r="J149" s="3">
        <f t="shared" si="5"/>
        <v>88.025777296890979</v>
      </c>
    </row>
    <row r="150" spans="2:10">
      <c r="B150" s="3">
        <v>115</v>
      </c>
      <c r="C150" s="3">
        <v>32</v>
      </c>
      <c r="D150" s="3">
        <v>14</v>
      </c>
      <c r="E150" s="3">
        <v>26</v>
      </c>
      <c r="F150" s="3">
        <v>21</v>
      </c>
      <c r="G150" s="3">
        <f t="shared" si="6"/>
        <v>5</v>
      </c>
      <c r="H150" s="3">
        <f t="shared" si="4"/>
        <v>-3.3757828819159617</v>
      </c>
      <c r="I150" s="3">
        <f t="shared" si="7"/>
        <v>8.3757828819159617</v>
      </c>
      <c r="J150" s="3">
        <f t="shared" si="5"/>
        <v>70.153738884996457</v>
      </c>
    </row>
    <row r="151" spans="2:10">
      <c r="B151" s="3">
        <v>116</v>
      </c>
      <c r="C151" s="3">
        <v>24</v>
      </c>
      <c r="D151" s="3">
        <v>21</v>
      </c>
      <c r="E151" s="3">
        <v>17</v>
      </c>
      <c r="F151" s="3">
        <v>3</v>
      </c>
      <c r="G151" s="3">
        <f t="shared" si="6"/>
        <v>14</v>
      </c>
      <c r="H151" s="3">
        <f t="shared" si="4"/>
        <v>9.7176180502531526</v>
      </c>
      <c r="I151" s="3">
        <f t="shared" si="7"/>
        <v>4.2823819497468474</v>
      </c>
      <c r="J151" s="3">
        <f t="shared" si="5"/>
        <v>18.338795163517609</v>
      </c>
    </row>
    <row r="152" spans="2:10">
      <c r="B152" s="3">
        <v>117</v>
      </c>
      <c r="C152" s="3">
        <v>2</v>
      </c>
      <c r="D152" s="3">
        <v>3</v>
      </c>
      <c r="E152" s="3">
        <v>20</v>
      </c>
      <c r="F152" s="3">
        <v>17</v>
      </c>
      <c r="G152" s="3">
        <f t="shared" si="6"/>
        <v>3</v>
      </c>
      <c r="H152" s="3">
        <f t="shared" si="4"/>
        <v>9.4221338163854504</v>
      </c>
      <c r="I152" s="3">
        <f t="shared" si="7"/>
        <v>-6.4221338163854504</v>
      </c>
      <c r="J152" s="3">
        <f t="shared" si="5"/>
        <v>41.243802755561553</v>
      </c>
    </row>
    <row r="153" spans="2:10">
      <c r="B153" s="3">
        <v>118</v>
      </c>
      <c r="C153" s="3">
        <v>4</v>
      </c>
      <c r="D153" s="3">
        <v>19</v>
      </c>
      <c r="E153" s="3">
        <v>7</v>
      </c>
      <c r="F153" s="3">
        <v>38</v>
      </c>
      <c r="G153" s="3">
        <f t="shared" si="6"/>
        <v>-31</v>
      </c>
      <c r="H153" s="3">
        <f t="shared" si="4"/>
        <v>-2.0542522336536146</v>
      </c>
      <c r="I153" s="3">
        <f t="shared" si="7"/>
        <v>-28.945747766346386</v>
      </c>
      <c r="J153" s="3">
        <f t="shared" si="5"/>
        <v>837.85631375294679</v>
      </c>
    </row>
    <row r="154" spans="2:10">
      <c r="B154" s="3">
        <v>119</v>
      </c>
      <c r="C154" s="3">
        <v>6</v>
      </c>
      <c r="D154" s="3">
        <v>24</v>
      </c>
      <c r="E154" s="3">
        <v>13</v>
      </c>
      <c r="F154" s="3">
        <v>19</v>
      </c>
      <c r="G154" s="3">
        <f t="shared" si="6"/>
        <v>-6</v>
      </c>
      <c r="H154" s="3">
        <f t="shared" si="4"/>
        <v>-11.318140332054313</v>
      </c>
      <c r="I154" s="3">
        <f t="shared" si="7"/>
        <v>5.3181403320543126</v>
      </c>
      <c r="J154" s="3">
        <f t="shared" si="5"/>
        <v>28.282616591422755</v>
      </c>
    </row>
    <row r="155" spans="2:10">
      <c r="B155" s="3">
        <v>120</v>
      </c>
      <c r="C155" s="3">
        <v>8</v>
      </c>
      <c r="D155" s="3">
        <v>25</v>
      </c>
      <c r="E155" s="3">
        <v>20</v>
      </c>
      <c r="F155" s="3">
        <v>23</v>
      </c>
      <c r="G155" s="3">
        <f t="shared" si="6"/>
        <v>-3</v>
      </c>
      <c r="H155" s="3">
        <f t="shared" si="4"/>
        <v>0.780469363886096</v>
      </c>
      <c r="I155" s="3">
        <f t="shared" si="7"/>
        <v>-3.780469363886096</v>
      </c>
      <c r="J155" s="3">
        <f t="shared" si="5"/>
        <v>14.291948611281343</v>
      </c>
    </row>
    <row r="156" spans="2:10">
      <c r="B156" s="3">
        <v>121</v>
      </c>
      <c r="C156" s="3">
        <v>11</v>
      </c>
      <c r="D156" s="3">
        <v>9</v>
      </c>
      <c r="E156" s="3">
        <v>9</v>
      </c>
      <c r="F156" s="3">
        <v>7</v>
      </c>
      <c r="G156" s="3">
        <f t="shared" si="6"/>
        <v>2</v>
      </c>
      <c r="H156" s="3">
        <f t="shared" si="4"/>
        <v>1.5513013421702544</v>
      </c>
      <c r="I156" s="3">
        <f t="shared" si="7"/>
        <v>0.44869865782974561</v>
      </c>
      <c r="J156" s="3">
        <f t="shared" si="5"/>
        <v>0.20133048553821511</v>
      </c>
    </row>
    <row r="157" spans="2:10">
      <c r="B157" s="3">
        <v>122</v>
      </c>
      <c r="C157" s="3">
        <v>13</v>
      </c>
      <c r="D157" s="3">
        <v>7</v>
      </c>
      <c r="E157" s="3">
        <v>3</v>
      </c>
      <c r="F157" s="3">
        <v>38</v>
      </c>
      <c r="G157" s="3">
        <f t="shared" si="6"/>
        <v>-35</v>
      </c>
      <c r="H157" s="3">
        <f t="shared" si="4"/>
        <v>3.310677293116469</v>
      </c>
      <c r="I157" s="3">
        <f t="shared" si="7"/>
        <v>-38.31067729311647</v>
      </c>
      <c r="J157" s="3">
        <f t="shared" si="5"/>
        <v>1467.7079946573099</v>
      </c>
    </row>
    <row r="158" spans="2:10">
      <c r="B158" s="3">
        <v>123</v>
      </c>
      <c r="C158" s="3">
        <v>14</v>
      </c>
      <c r="D158" s="3">
        <v>31</v>
      </c>
      <c r="E158" s="3">
        <v>15</v>
      </c>
      <c r="F158" s="3">
        <v>23</v>
      </c>
      <c r="G158" s="3">
        <f t="shared" si="6"/>
        <v>-8</v>
      </c>
      <c r="H158" s="3">
        <f t="shared" si="4"/>
        <v>1.6509552462595407</v>
      </c>
      <c r="I158" s="3">
        <f t="shared" si="7"/>
        <v>-9.6509552462595405</v>
      </c>
      <c r="J158" s="3">
        <f t="shared" si="5"/>
        <v>93.14093716530455</v>
      </c>
    </row>
    <row r="159" spans="2:10">
      <c r="B159" s="3">
        <v>124</v>
      </c>
      <c r="C159" s="3">
        <v>30</v>
      </c>
      <c r="D159" s="3">
        <v>18</v>
      </c>
      <c r="E159" s="3">
        <v>38</v>
      </c>
      <c r="F159" s="3">
        <v>24</v>
      </c>
      <c r="G159" s="3">
        <f t="shared" si="6"/>
        <v>14</v>
      </c>
      <c r="H159" s="3">
        <f t="shared" si="4"/>
        <v>14.057201847847407</v>
      </c>
      <c r="I159" s="3">
        <f t="shared" si="7"/>
        <v>-5.720184784740745E-2</v>
      </c>
      <c r="J159" s="3">
        <f t="shared" si="5"/>
        <v>3.2720513971579521E-3</v>
      </c>
    </row>
    <row r="160" spans="2:10">
      <c r="B160" s="3">
        <v>125</v>
      </c>
      <c r="C160" s="3">
        <v>27</v>
      </c>
      <c r="D160" s="3">
        <v>22</v>
      </c>
      <c r="E160" s="3">
        <v>13</v>
      </c>
      <c r="F160" s="3">
        <v>44</v>
      </c>
      <c r="G160" s="3">
        <f t="shared" si="6"/>
        <v>-31</v>
      </c>
      <c r="H160" s="3">
        <f t="shared" si="4"/>
        <v>-1.6434893727321955</v>
      </c>
      <c r="I160" s="3">
        <f t="shared" si="7"/>
        <v>-29.356510627267806</v>
      </c>
      <c r="J160" s="3">
        <f t="shared" si="5"/>
        <v>861.80471620888761</v>
      </c>
    </row>
    <row r="161" spans="2:10">
      <c r="B161" s="3">
        <v>126</v>
      </c>
      <c r="C161" s="3">
        <v>1</v>
      </c>
      <c r="D161" s="3">
        <v>26</v>
      </c>
      <c r="E161" s="3">
        <v>14</v>
      </c>
      <c r="F161" s="3">
        <v>27</v>
      </c>
      <c r="G161" s="3">
        <f t="shared" si="6"/>
        <v>-13</v>
      </c>
      <c r="H161" s="3">
        <f t="shared" si="4"/>
        <v>-4.3084209077090776</v>
      </c>
      <c r="I161" s="3">
        <f t="shared" si="7"/>
        <v>-8.6915790922909224</v>
      </c>
      <c r="J161" s="3">
        <f t="shared" si="5"/>
        <v>75.543547117548698</v>
      </c>
    </row>
    <row r="162" spans="2:10">
      <c r="B162" s="3">
        <v>127</v>
      </c>
      <c r="C162" s="3">
        <v>23</v>
      </c>
      <c r="D162" s="3">
        <v>28</v>
      </c>
      <c r="E162" s="3">
        <v>20</v>
      </c>
      <c r="F162" s="3">
        <v>23</v>
      </c>
      <c r="G162" s="3">
        <f t="shared" si="6"/>
        <v>-3</v>
      </c>
      <c r="H162" s="3">
        <f t="shared" si="4"/>
        <v>12.246089026118606</v>
      </c>
      <c r="I162" s="3">
        <f t="shared" si="7"/>
        <v>-15.246089026118606</v>
      </c>
      <c r="J162" s="3">
        <f t="shared" si="5"/>
        <v>232.44323059233417</v>
      </c>
    </row>
    <row r="163" spans="2:10">
      <c r="B163" s="3">
        <v>128</v>
      </c>
      <c r="C163" s="3">
        <v>29</v>
      </c>
      <c r="D163" s="3">
        <v>32</v>
      </c>
      <c r="E163" s="3">
        <v>3</v>
      </c>
      <c r="F163" s="3">
        <v>14</v>
      </c>
      <c r="G163" s="3">
        <f t="shared" si="6"/>
        <v>-11</v>
      </c>
      <c r="H163" s="3">
        <f t="shared" si="4"/>
        <v>5.4478316940502189</v>
      </c>
      <c r="I163" s="3">
        <f t="shared" si="7"/>
        <v>-16.447831694050219</v>
      </c>
      <c r="J163" s="3">
        <f t="shared" si="5"/>
        <v>270.5311674358029</v>
      </c>
    </row>
    <row r="164" spans="2:10">
      <c r="B164" s="3">
        <v>129</v>
      </c>
      <c r="C164" s="3">
        <v>21</v>
      </c>
      <c r="D164" s="3">
        <v>15</v>
      </c>
      <c r="E164" s="3">
        <v>24</v>
      </c>
      <c r="F164" s="3">
        <v>17</v>
      </c>
      <c r="G164" s="3">
        <f t="shared" si="6"/>
        <v>7</v>
      </c>
      <c r="H164" s="3">
        <f t="shared" ref="H164:H227" si="8">Home_edge+VLOOKUP(C164,lookup,3)-VLOOKUP(D164,lookup,3)</f>
        <v>3.2749126157738448</v>
      </c>
      <c r="I164" s="3">
        <f t="shared" si="7"/>
        <v>3.7250873842261552</v>
      </c>
      <c r="J164" s="3">
        <f t="shared" ref="J164:J227" si="9">I164^2</f>
        <v>13.876276020120859</v>
      </c>
    </row>
    <row r="165" spans="2:10">
      <c r="B165" s="3">
        <v>130</v>
      </c>
      <c r="C165" s="3">
        <v>12</v>
      </c>
      <c r="D165" s="3">
        <v>17</v>
      </c>
      <c r="E165" s="3">
        <v>24</v>
      </c>
      <c r="F165" s="3">
        <v>10</v>
      </c>
      <c r="G165" s="3">
        <f t="shared" ref="G165:G228" si="10">E165-F165</f>
        <v>14</v>
      </c>
      <c r="H165" s="3">
        <f t="shared" si="8"/>
        <v>-0.23272459606506235</v>
      </c>
      <c r="I165" s="3">
        <f t="shared" ref="I165:I228" si="11">G165-H165</f>
        <v>14.232724596065061</v>
      </c>
      <c r="J165" s="3">
        <f t="shared" si="9"/>
        <v>202.57044942743536</v>
      </c>
    </row>
    <row r="166" spans="2:10">
      <c r="B166" s="3">
        <v>131</v>
      </c>
      <c r="C166" s="3">
        <v>3</v>
      </c>
      <c r="D166" s="3">
        <v>7</v>
      </c>
      <c r="E166" s="3">
        <v>38</v>
      </c>
      <c r="F166" s="3">
        <v>27</v>
      </c>
      <c r="G166" s="3">
        <f t="shared" si="10"/>
        <v>11</v>
      </c>
      <c r="H166" s="3">
        <f t="shared" si="8"/>
        <v>10.631861185024921</v>
      </c>
      <c r="I166" s="3">
        <f t="shared" si="11"/>
        <v>0.3681388149750795</v>
      </c>
      <c r="J166" s="3">
        <f t="shared" si="9"/>
        <v>0.13552618709125583</v>
      </c>
    </row>
    <row r="167" spans="2:10">
      <c r="B167" s="3">
        <v>132</v>
      </c>
      <c r="C167" s="3">
        <v>5</v>
      </c>
      <c r="D167" s="3">
        <v>20</v>
      </c>
      <c r="E167" s="3">
        <v>24</v>
      </c>
      <c r="F167" s="3">
        <v>34</v>
      </c>
      <c r="G167" s="3">
        <f t="shared" si="10"/>
        <v>-10</v>
      </c>
      <c r="H167" s="3">
        <f t="shared" si="8"/>
        <v>-3.4511289167681367</v>
      </c>
      <c r="I167" s="3">
        <f t="shared" si="11"/>
        <v>-6.5488710832318633</v>
      </c>
      <c r="J167" s="3">
        <f t="shared" si="9"/>
        <v>42.887712464790475</v>
      </c>
    </row>
    <row r="168" spans="2:10">
      <c r="B168" s="3">
        <v>133</v>
      </c>
      <c r="C168" s="3">
        <v>12</v>
      </c>
      <c r="D168" s="3">
        <v>11</v>
      </c>
      <c r="E168" s="3">
        <v>40</v>
      </c>
      <c r="F168" s="3">
        <v>14</v>
      </c>
      <c r="G168" s="3">
        <f t="shared" si="10"/>
        <v>26</v>
      </c>
      <c r="H168" s="3">
        <f t="shared" si="8"/>
        <v>14.998873908624265</v>
      </c>
      <c r="I168" s="3">
        <f t="shared" si="11"/>
        <v>11.001126091375735</v>
      </c>
      <c r="J168" s="3">
        <f t="shared" si="9"/>
        <v>121.02477527834795</v>
      </c>
    </row>
    <row r="169" spans="2:10">
      <c r="B169" s="3">
        <v>134</v>
      </c>
      <c r="C169" s="3">
        <v>18</v>
      </c>
      <c r="D169" s="3">
        <v>21</v>
      </c>
      <c r="E169" s="3">
        <v>20</v>
      </c>
      <c r="F169" s="3">
        <v>27</v>
      </c>
      <c r="G169" s="3">
        <f t="shared" si="10"/>
        <v>-7</v>
      </c>
      <c r="H169" s="3">
        <f t="shared" si="8"/>
        <v>-1.590364734208795</v>
      </c>
      <c r="I169" s="3">
        <f t="shared" si="11"/>
        <v>-5.4096352657912048</v>
      </c>
      <c r="J169" s="3">
        <f t="shared" si="9"/>
        <v>29.264153708891879</v>
      </c>
    </row>
    <row r="170" spans="2:10">
      <c r="B170" s="3">
        <v>135</v>
      </c>
      <c r="C170" s="3">
        <v>24</v>
      </c>
      <c r="D170" s="3">
        <v>14</v>
      </c>
      <c r="E170" s="3">
        <v>13</v>
      </c>
      <c r="F170" s="3">
        <v>35</v>
      </c>
      <c r="G170" s="3">
        <f t="shared" si="10"/>
        <v>-22</v>
      </c>
      <c r="H170" s="3">
        <f t="shared" si="8"/>
        <v>9.3759511444963834</v>
      </c>
      <c r="I170" s="3">
        <f t="shared" si="11"/>
        <v>-31.375951144496383</v>
      </c>
      <c r="J170" s="3">
        <f t="shared" si="9"/>
        <v>984.45031022182388</v>
      </c>
    </row>
    <row r="171" spans="2:10">
      <c r="B171" s="3">
        <v>136</v>
      </c>
      <c r="C171" s="3">
        <v>25</v>
      </c>
      <c r="D171" s="3">
        <v>2</v>
      </c>
      <c r="E171" s="3">
        <v>34</v>
      </c>
      <c r="F171" s="3">
        <v>34</v>
      </c>
      <c r="G171" s="3">
        <f t="shared" si="10"/>
        <v>0</v>
      </c>
      <c r="H171" s="3">
        <f t="shared" si="8"/>
        <v>-0.11258554204853155</v>
      </c>
      <c r="I171" s="3">
        <f t="shared" si="11"/>
        <v>0.11258554204853155</v>
      </c>
      <c r="J171" s="3">
        <f t="shared" si="9"/>
        <v>1.2675504278361666E-2</v>
      </c>
    </row>
    <row r="172" spans="2:10">
      <c r="B172" s="3">
        <v>137</v>
      </c>
      <c r="C172" s="3">
        <v>26</v>
      </c>
      <c r="D172" s="3">
        <v>27</v>
      </c>
      <c r="E172" s="3">
        <v>28</v>
      </c>
      <c r="F172" s="3">
        <v>24</v>
      </c>
      <c r="G172" s="3">
        <f t="shared" si="10"/>
        <v>4</v>
      </c>
      <c r="H172" s="3">
        <f t="shared" si="8"/>
        <v>-0.36849040151524948</v>
      </c>
      <c r="I172" s="3">
        <f t="shared" si="11"/>
        <v>4.368490401515249</v>
      </c>
      <c r="J172" s="3">
        <f t="shared" si="9"/>
        <v>19.083708388130862</v>
      </c>
    </row>
    <row r="173" spans="2:10">
      <c r="B173" s="3">
        <v>138</v>
      </c>
      <c r="C173" s="3">
        <v>31</v>
      </c>
      <c r="D173" s="3">
        <v>13</v>
      </c>
      <c r="E173" s="3">
        <v>17</v>
      </c>
      <c r="F173" s="3">
        <v>10</v>
      </c>
      <c r="G173" s="3">
        <f t="shared" si="10"/>
        <v>7</v>
      </c>
      <c r="H173" s="3">
        <f t="shared" si="8"/>
        <v>13.44922188771379</v>
      </c>
      <c r="I173" s="3">
        <f t="shared" si="11"/>
        <v>-6.4492218877137901</v>
      </c>
      <c r="J173" s="3">
        <f t="shared" si="9"/>
        <v>41.592462956966621</v>
      </c>
    </row>
    <row r="174" spans="2:10">
      <c r="B174" s="3">
        <v>139</v>
      </c>
      <c r="C174" s="3">
        <v>1</v>
      </c>
      <c r="D174" s="3">
        <v>29</v>
      </c>
      <c r="E174" s="3">
        <v>6</v>
      </c>
      <c r="F174" s="3">
        <v>27</v>
      </c>
      <c r="G174" s="3">
        <f t="shared" si="10"/>
        <v>-21</v>
      </c>
      <c r="H174" s="3">
        <f t="shared" si="8"/>
        <v>-6.3924500028207607</v>
      </c>
      <c r="I174" s="3">
        <f t="shared" si="11"/>
        <v>-14.607549997179239</v>
      </c>
      <c r="J174" s="3">
        <f t="shared" si="9"/>
        <v>213.3805169200912</v>
      </c>
    </row>
    <row r="175" spans="2:10">
      <c r="B175" s="3">
        <v>140</v>
      </c>
      <c r="C175" s="3">
        <v>15</v>
      </c>
      <c r="D175" s="3">
        <v>32</v>
      </c>
      <c r="E175" s="3">
        <v>26</v>
      </c>
      <c r="F175" s="3">
        <v>7</v>
      </c>
      <c r="G175" s="3">
        <f t="shared" si="10"/>
        <v>19</v>
      </c>
      <c r="H175" s="3">
        <f t="shared" si="8"/>
        <v>6.4974846102420134</v>
      </c>
      <c r="I175" s="3">
        <f t="shared" si="11"/>
        <v>12.502515389757987</v>
      </c>
      <c r="J175" s="3">
        <f t="shared" si="9"/>
        <v>156.31289107113531</v>
      </c>
    </row>
    <row r="176" spans="2:10">
      <c r="B176" s="3">
        <v>141</v>
      </c>
      <c r="C176" s="3">
        <v>6</v>
      </c>
      <c r="D176" s="3">
        <v>19</v>
      </c>
      <c r="E176" s="3">
        <v>30</v>
      </c>
      <c r="F176" s="3">
        <v>33</v>
      </c>
      <c r="G176" s="3">
        <f t="shared" si="10"/>
        <v>-3</v>
      </c>
      <c r="H176" s="3">
        <f t="shared" si="8"/>
        <v>-7.0455733967594103</v>
      </c>
      <c r="I176" s="3">
        <f t="shared" si="11"/>
        <v>4.0455733967594103</v>
      </c>
      <c r="J176" s="3">
        <f t="shared" si="9"/>
        <v>16.366664108567473</v>
      </c>
    </row>
    <row r="177" spans="2:10">
      <c r="B177" s="3">
        <v>142</v>
      </c>
      <c r="C177" s="3">
        <v>28</v>
      </c>
      <c r="D177" s="3">
        <v>16</v>
      </c>
      <c r="E177" s="3">
        <v>17</v>
      </c>
      <c r="F177" s="3">
        <v>13</v>
      </c>
      <c r="G177" s="3">
        <f t="shared" si="10"/>
        <v>4</v>
      </c>
      <c r="H177" s="3">
        <f t="shared" si="8"/>
        <v>-3.2299454225535262</v>
      </c>
      <c r="I177" s="3">
        <f t="shared" si="11"/>
        <v>7.2299454225535262</v>
      </c>
      <c r="J177" s="3">
        <f t="shared" si="9"/>
        <v>52.272110813102685</v>
      </c>
    </row>
    <row r="178" spans="2:10">
      <c r="B178" s="3">
        <v>143</v>
      </c>
      <c r="C178" s="3">
        <v>22</v>
      </c>
      <c r="D178" s="3">
        <v>17</v>
      </c>
      <c r="E178" s="3">
        <v>13</v>
      </c>
      <c r="F178" s="3">
        <v>10</v>
      </c>
      <c r="G178" s="3">
        <f t="shared" si="10"/>
        <v>3</v>
      </c>
      <c r="H178" s="3">
        <f t="shared" si="8"/>
        <v>-0.64383540136613426</v>
      </c>
      <c r="I178" s="3">
        <f t="shared" si="11"/>
        <v>3.6438354013661343</v>
      </c>
      <c r="J178" s="3">
        <f t="shared" si="9"/>
        <v>13.277536432249097</v>
      </c>
    </row>
    <row r="179" spans="2:10">
      <c r="B179" s="3">
        <v>144</v>
      </c>
      <c r="C179" s="3">
        <v>10</v>
      </c>
      <c r="D179" s="3">
        <v>23</v>
      </c>
      <c r="E179" s="3">
        <v>10</v>
      </c>
      <c r="F179" s="3">
        <v>34</v>
      </c>
      <c r="G179" s="3">
        <f t="shared" si="10"/>
        <v>-24</v>
      </c>
      <c r="H179" s="3">
        <f t="shared" si="8"/>
        <v>-3.4990424500236319</v>
      </c>
      <c r="I179" s="3">
        <f t="shared" si="11"/>
        <v>-20.50095754997637</v>
      </c>
      <c r="J179" s="3">
        <f t="shared" si="9"/>
        <v>420.28926046593313</v>
      </c>
    </row>
    <row r="180" spans="2:10">
      <c r="B180" s="3">
        <v>145</v>
      </c>
      <c r="C180" s="3">
        <v>2</v>
      </c>
      <c r="D180" s="3">
        <v>20</v>
      </c>
      <c r="E180" s="3">
        <v>24</v>
      </c>
      <c r="F180" s="3">
        <v>17</v>
      </c>
      <c r="G180" s="3">
        <f t="shared" si="10"/>
        <v>7</v>
      </c>
      <c r="H180" s="3">
        <f t="shared" si="8"/>
        <v>4.879078555789226</v>
      </c>
      <c r="I180" s="3">
        <f t="shared" si="11"/>
        <v>2.120921444210774</v>
      </c>
      <c r="J180" s="3">
        <f t="shared" si="9"/>
        <v>4.4983077725131153</v>
      </c>
    </row>
    <row r="181" spans="2:10">
      <c r="B181" s="3">
        <v>146</v>
      </c>
      <c r="C181" s="3">
        <v>7</v>
      </c>
      <c r="D181" s="3">
        <v>8</v>
      </c>
      <c r="E181" s="3">
        <v>20</v>
      </c>
      <c r="F181" s="3">
        <v>27</v>
      </c>
      <c r="G181" s="3">
        <f t="shared" si="10"/>
        <v>-7</v>
      </c>
      <c r="H181" s="3">
        <f t="shared" si="8"/>
        <v>-9.4914100734868256</v>
      </c>
      <c r="I181" s="3">
        <f t="shared" si="11"/>
        <v>2.4914100734868256</v>
      </c>
      <c r="J181" s="3">
        <f t="shared" si="9"/>
        <v>6.2071241542716296</v>
      </c>
    </row>
    <row r="182" spans="2:10">
      <c r="B182" s="3">
        <v>147</v>
      </c>
      <c r="C182" s="3">
        <v>14</v>
      </c>
      <c r="D182" s="3">
        <v>9</v>
      </c>
      <c r="E182" s="3">
        <v>20</v>
      </c>
      <c r="F182" s="3">
        <v>3</v>
      </c>
      <c r="G182" s="3">
        <f t="shared" si="10"/>
        <v>17</v>
      </c>
      <c r="H182" s="3">
        <f t="shared" si="8"/>
        <v>11.892971204271207</v>
      </c>
      <c r="I182" s="3">
        <f t="shared" si="11"/>
        <v>5.1070287957287928</v>
      </c>
      <c r="J182" s="3">
        <f t="shared" si="9"/>
        <v>26.081743120403083</v>
      </c>
    </row>
    <row r="183" spans="2:10">
      <c r="B183" s="3">
        <v>148</v>
      </c>
      <c r="C183" s="3">
        <v>16</v>
      </c>
      <c r="D183" s="3">
        <v>4</v>
      </c>
      <c r="E183" s="3">
        <v>17</v>
      </c>
      <c r="F183" s="3">
        <v>16</v>
      </c>
      <c r="G183" s="3">
        <f t="shared" si="10"/>
        <v>1</v>
      </c>
      <c r="H183" s="3">
        <f t="shared" si="8"/>
        <v>8.6315082262377363</v>
      </c>
      <c r="I183" s="3">
        <f t="shared" si="11"/>
        <v>-7.6315082262377363</v>
      </c>
      <c r="J183" s="3">
        <f t="shared" si="9"/>
        <v>58.23991780713424</v>
      </c>
    </row>
    <row r="184" spans="2:10">
      <c r="B184" s="3">
        <v>149</v>
      </c>
      <c r="C184" s="3">
        <v>17</v>
      </c>
      <c r="D184" s="3">
        <v>3</v>
      </c>
      <c r="E184" s="3">
        <v>26</v>
      </c>
      <c r="F184" s="3">
        <v>7</v>
      </c>
      <c r="G184" s="3">
        <f t="shared" si="10"/>
        <v>19</v>
      </c>
      <c r="H184" s="3">
        <f t="shared" si="8"/>
        <v>10.422828134701032</v>
      </c>
      <c r="I184" s="3">
        <f t="shared" si="11"/>
        <v>8.5771718652989684</v>
      </c>
      <c r="J184" s="3">
        <f t="shared" si="9"/>
        <v>73.56787720687619</v>
      </c>
    </row>
    <row r="185" spans="2:10">
      <c r="B185" s="3">
        <v>150</v>
      </c>
      <c r="C185" s="3">
        <v>18</v>
      </c>
      <c r="D185" s="3">
        <v>12</v>
      </c>
      <c r="E185" s="3">
        <v>31</v>
      </c>
      <c r="F185" s="3">
        <v>21</v>
      </c>
      <c r="G185" s="3">
        <f t="shared" si="10"/>
        <v>10</v>
      </c>
      <c r="H185" s="3">
        <f t="shared" si="8"/>
        <v>-4.3431419365366564</v>
      </c>
      <c r="I185" s="3">
        <f t="shared" si="11"/>
        <v>14.343141936536657</v>
      </c>
      <c r="J185" s="3">
        <f t="shared" si="9"/>
        <v>205.72572061163652</v>
      </c>
    </row>
    <row r="186" spans="2:10">
      <c r="B186" s="3">
        <v>151</v>
      </c>
      <c r="C186" s="3">
        <v>21</v>
      </c>
      <c r="D186" s="3">
        <v>32</v>
      </c>
      <c r="E186" s="3">
        <v>19</v>
      </c>
      <c r="F186" s="3">
        <v>17</v>
      </c>
      <c r="G186" s="3">
        <f t="shared" si="10"/>
        <v>2</v>
      </c>
      <c r="H186" s="3">
        <f t="shared" si="8"/>
        <v>7.526303476063636</v>
      </c>
      <c r="I186" s="3">
        <f t="shared" si="11"/>
        <v>-5.526303476063636</v>
      </c>
      <c r="J186" s="3">
        <f t="shared" si="9"/>
        <v>30.540030109553026</v>
      </c>
    </row>
    <row r="187" spans="2:10">
      <c r="B187" s="3">
        <v>152</v>
      </c>
      <c r="C187" s="3">
        <v>24</v>
      </c>
      <c r="D187" s="3">
        <v>1</v>
      </c>
      <c r="E187" s="3">
        <v>38</v>
      </c>
      <c r="F187" s="3">
        <v>14</v>
      </c>
      <c r="G187" s="3">
        <f t="shared" si="10"/>
        <v>24</v>
      </c>
      <c r="H187" s="3">
        <f t="shared" si="8"/>
        <v>20.434633585039553</v>
      </c>
      <c r="I187" s="3">
        <f t="shared" si="11"/>
        <v>3.5653664149604474</v>
      </c>
      <c r="J187" s="3">
        <f t="shared" si="9"/>
        <v>12.711837672927913</v>
      </c>
    </row>
    <row r="188" spans="2:10">
      <c r="B188" s="3">
        <v>153</v>
      </c>
      <c r="C188" s="3">
        <v>31</v>
      </c>
      <c r="D188" s="3">
        <v>25</v>
      </c>
      <c r="E188" s="3">
        <v>31</v>
      </c>
      <c r="F188" s="3">
        <v>23</v>
      </c>
      <c r="G188" s="3">
        <f t="shared" si="10"/>
        <v>8</v>
      </c>
      <c r="H188" s="3">
        <f t="shared" si="8"/>
        <v>1.3106772213728628</v>
      </c>
      <c r="I188" s="3">
        <f t="shared" si="11"/>
        <v>6.6893227786271368</v>
      </c>
      <c r="J188" s="3">
        <f t="shared" si="9"/>
        <v>44.74703923665988</v>
      </c>
    </row>
    <row r="189" spans="2:10">
      <c r="B189" s="3">
        <v>154</v>
      </c>
      <c r="C189" s="3">
        <v>27</v>
      </c>
      <c r="D189" s="3">
        <v>28</v>
      </c>
      <c r="E189" s="3">
        <v>20</v>
      </c>
      <c r="F189" s="3">
        <v>17</v>
      </c>
      <c r="G189" s="3">
        <f t="shared" si="10"/>
        <v>3</v>
      </c>
      <c r="H189" s="3">
        <f t="shared" si="8"/>
        <v>0.89019033911463874</v>
      </c>
      <c r="I189" s="3">
        <f t="shared" si="11"/>
        <v>2.1098096608853614</v>
      </c>
      <c r="J189" s="3">
        <f t="shared" si="9"/>
        <v>4.451296805165204</v>
      </c>
    </row>
    <row r="190" spans="2:10">
      <c r="B190" s="3">
        <v>155</v>
      </c>
      <c r="C190" s="3">
        <v>30</v>
      </c>
      <c r="D190" s="3">
        <v>5</v>
      </c>
      <c r="E190" s="3">
        <v>23</v>
      </c>
      <c r="F190" s="3">
        <v>10</v>
      </c>
      <c r="G190" s="3">
        <f t="shared" si="10"/>
        <v>13</v>
      </c>
      <c r="H190" s="3">
        <f t="shared" si="8"/>
        <v>14.320049606214187</v>
      </c>
      <c r="I190" s="3">
        <f t="shared" si="11"/>
        <v>-1.3200496062141873</v>
      </c>
      <c r="J190" s="3">
        <f t="shared" si="9"/>
        <v>1.7425309628662311</v>
      </c>
    </row>
    <row r="191" spans="2:10">
      <c r="B191" s="3">
        <v>156</v>
      </c>
      <c r="C191" s="3">
        <v>11</v>
      </c>
      <c r="D191" s="3">
        <v>22</v>
      </c>
      <c r="E191" s="3">
        <v>14</v>
      </c>
      <c r="F191" s="3">
        <v>31</v>
      </c>
      <c r="G191" s="3">
        <f t="shared" si="10"/>
        <v>-17</v>
      </c>
      <c r="H191" s="3">
        <f t="shared" si="8"/>
        <v>-10.09557560341875</v>
      </c>
      <c r="I191" s="3">
        <f t="shared" si="11"/>
        <v>-6.9044243965812502</v>
      </c>
      <c r="J191" s="3">
        <f t="shared" si="9"/>
        <v>47.67107624810636</v>
      </c>
    </row>
    <row r="192" spans="2:10">
      <c r="B192" s="3">
        <v>157</v>
      </c>
      <c r="C192" s="3">
        <v>13</v>
      </c>
      <c r="D192" s="3">
        <v>15</v>
      </c>
      <c r="E192" s="3">
        <v>21</v>
      </c>
      <c r="F192" s="3">
        <v>24</v>
      </c>
      <c r="G192" s="3">
        <f t="shared" si="10"/>
        <v>-3</v>
      </c>
      <c r="H192" s="3">
        <f t="shared" si="8"/>
        <v>-6.9914101125382704</v>
      </c>
      <c r="I192" s="3">
        <f t="shared" si="11"/>
        <v>3.9914101125382704</v>
      </c>
      <c r="J192" s="3">
        <f t="shared" si="9"/>
        <v>15.931354686472769</v>
      </c>
    </row>
    <row r="193" spans="2:10">
      <c r="B193" s="3">
        <v>158</v>
      </c>
      <c r="C193" s="3">
        <v>29</v>
      </c>
      <c r="D193" s="3">
        <v>10</v>
      </c>
      <c r="E193" s="3">
        <v>9</v>
      </c>
      <c r="F193" s="3">
        <v>31</v>
      </c>
      <c r="G193" s="3">
        <f t="shared" si="10"/>
        <v>-22</v>
      </c>
      <c r="H193" s="3">
        <f t="shared" si="8"/>
        <v>-3.8952237934316782</v>
      </c>
      <c r="I193" s="3">
        <f t="shared" si="11"/>
        <v>-18.104776206568321</v>
      </c>
      <c r="J193" s="3">
        <f t="shared" si="9"/>
        <v>327.78292148992239</v>
      </c>
    </row>
    <row r="194" spans="2:10">
      <c r="B194" s="3">
        <v>159</v>
      </c>
      <c r="C194" s="3">
        <v>23</v>
      </c>
      <c r="D194" s="3">
        <v>19</v>
      </c>
      <c r="E194" s="3">
        <v>27</v>
      </c>
      <c r="F194" s="3">
        <v>20</v>
      </c>
      <c r="G194" s="3">
        <f t="shared" si="10"/>
        <v>7</v>
      </c>
      <c r="H194" s="3">
        <f t="shared" si="8"/>
        <v>8.8551183462925316</v>
      </c>
      <c r="I194" s="3">
        <f t="shared" si="11"/>
        <v>-1.8551183462925316</v>
      </c>
      <c r="J194" s="3">
        <f t="shared" si="9"/>
        <v>3.441464078751137</v>
      </c>
    </row>
    <row r="195" spans="2:10">
      <c r="B195" s="3">
        <v>160</v>
      </c>
      <c r="C195" s="3">
        <v>26</v>
      </c>
      <c r="D195" s="3">
        <v>6</v>
      </c>
      <c r="E195" s="3">
        <v>21</v>
      </c>
      <c r="F195" s="3">
        <v>16</v>
      </c>
      <c r="G195" s="3">
        <f t="shared" si="10"/>
        <v>5</v>
      </c>
      <c r="H195" s="3">
        <f t="shared" si="8"/>
        <v>4.1763026545327264</v>
      </c>
      <c r="I195" s="3">
        <f t="shared" si="11"/>
        <v>0.82369734546727358</v>
      </c>
      <c r="J195" s="3">
        <f t="shared" si="9"/>
        <v>0.67847731692983304</v>
      </c>
    </row>
    <row r="196" spans="2:10">
      <c r="B196" s="3">
        <v>161</v>
      </c>
      <c r="C196" s="3">
        <v>3</v>
      </c>
      <c r="D196" s="3">
        <v>31</v>
      </c>
      <c r="E196" s="3">
        <v>13</v>
      </c>
      <c r="F196" s="3">
        <v>12</v>
      </c>
      <c r="G196" s="3">
        <f t="shared" si="10"/>
        <v>1</v>
      </c>
      <c r="H196" s="3">
        <f t="shared" si="8"/>
        <v>-1.6358504959008922</v>
      </c>
      <c r="I196" s="3">
        <f t="shared" si="11"/>
        <v>2.6358504959008924</v>
      </c>
      <c r="J196" s="3">
        <f t="shared" si="9"/>
        <v>6.9477078367409799</v>
      </c>
    </row>
    <row r="197" spans="2:10">
      <c r="B197" s="3">
        <v>162</v>
      </c>
      <c r="C197" s="3">
        <v>5</v>
      </c>
      <c r="D197" s="3">
        <v>2</v>
      </c>
      <c r="E197" s="3">
        <v>0</v>
      </c>
      <c r="F197" s="3">
        <v>41</v>
      </c>
      <c r="G197" s="3">
        <f t="shared" si="10"/>
        <v>-41</v>
      </c>
      <c r="H197" s="3">
        <f t="shared" si="8"/>
        <v>-6.0841137226051405</v>
      </c>
      <c r="I197" s="3">
        <f t="shared" si="11"/>
        <v>-34.915886277394861</v>
      </c>
      <c r="J197" s="3">
        <f t="shared" si="9"/>
        <v>1219.1191145359708</v>
      </c>
    </row>
    <row r="198" spans="2:10">
      <c r="B198" s="3">
        <v>163</v>
      </c>
      <c r="C198" s="3">
        <v>6</v>
      </c>
      <c r="D198" s="3">
        <v>11</v>
      </c>
      <c r="E198" s="3">
        <v>20</v>
      </c>
      <c r="F198" s="3">
        <v>17</v>
      </c>
      <c r="G198" s="3">
        <f t="shared" si="10"/>
        <v>3</v>
      </c>
      <c r="H198" s="3">
        <f t="shared" si="8"/>
        <v>6.1533869245908006</v>
      </c>
      <c r="I198" s="3">
        <f t="shared" si="11"/>
        <v>-3.1533869245908006</v>
      </c>
      <c r="J198" s="3">
        <f t="shared" si="9"/>
        <v>9.9438490961802284</v>
      </c>
    </row>
    <row r="199" spans="2:10">
      <c r="B199" s="3">
        <v>164</v>
      </c>
      <c r="C199" s="3">
        <v>9</v>
      </c>
      <c r="D199" s="3">
        <v>15</v>
      </c>
      <c r="E199" s="3">
        <v>21</v>
      </c>
      <c r="F199" s="3">
        <v>19</v>
      </c>
      <c r="G199" s="3">
        <f t="shared" si="10"/>
        <v>2</v>
      </c>
      <c r="H199" s="3">
        <f t="shared" si="8"/>
        <v>-6.0302979327883701</v>
      </c>
      <c r="I199" s="3">
        <f t="shared" si="11"/>
        <v>8.0302979327883701</v>
      </c>
      <c r="J199" s="3">
        <f t="shared" si="9"/>
        <v>64.485684889345166</v>
      </c>
    </row>
    <row r="200" spans="2:10">
      <c r="B200" s="3">
        <v>165</v>
      </c>
      <c r="C200" s="3">
        <v>17</v>
      </c>
      <c r="D200" s="3">
        <v>27</v>
      </c>
      <c r="E200" s="3">
        <v>30</v>
      </c>
      <c r="F200" s="3">
        <v>3</v>
      </c>
      <c r="G200" s="3">
        <f t="shared" si="10"/>
        <v>27</v>
      </c>
      <c r="H200" s="3">
        <f t="shared" si="8"/>
        <v>9.0256060239549978</v>
      </c>
      <c r="I200" s="3">
        <f t="shared" si="11"/>
        <v>17.974393976045</v>
      </c>
      <c r="J200" s="3">
        <f t="shared" si="9"/>
        <v>323.07883880608279</v>
      </c>
    </row>
    <row r="201" spans="2:10">
      <c r="B201" s="3">
        <v>166</v>
      </c>
      <c r="C201" s="3">
        <v>19</v>
      </c>
      <c r="D201" s="3">
        <v>18</v>
      </c>
      <c r="E201" s="3">
        <v>24</v>
      </c>
      <c r="F201" s="3">
        <v>17</v>
      </c>
      <c r="G201" s="3">
        <f t="shared" si="10"/>
        <v>7</v>
      </c>
      <c r="H201" s="3">
        <f t="shared" si="8"/>
        <v>9.2815095991192678</v>
      </c>
      <c r="I201" s="3">
        <f t="shared" si="11"/>
        <v>-2.2815095991192678</v>
      </c>
      <c r="J201" s="3">
        <f t="shared" si="9"/>
        <v>5.2052860508733616</v>
      </c>
    </row>
    <row r="202" spans="2:10">
      <c r="B202" s="3">
        <v>167</v>
      </c>
      <c r="C202" s="3">
        <v>20</v>
      </c>
      <c r="D202" s="3">
        <v>8</v>
      </c>
      <c r="E202" s="3">
        <v>15</v>
      </c>
      <c r="F202" s="3">
        <v>24</v>
      </c>
      <c r="G202" s="3">
        <f t="shared" si="10"/>
        <v>-9</v>
      </c>
      <c r="H202" s="3">
        <f t="shared" si="8"/>
        <v>3.437412622182098</v>
      </c>
      <c r="I202" s="3">
        <f t="shared" si="11"/>
        <v>-12.437412622182098</v>
      </c>
      <c r="J202" s="3">
        <f t="shared" si="9"/>
        <v>154.68923273441456</v>
      </c>
    </row>
    <row r="203" spans="2:10">
      <c r="B203" s="3">
        <v>168</v>
      </c>
      <c r="C203" s="3">
        <v>22</v>
      </c>
      <c r="D203" s="3">
        <v>4</v>
      </c>
      <c r="E203" s="3">
        <v>31</v>
      </c>
      <c r="F203" s="3">
        <v>13</v>
      </c>
      <c r="G203" s="3">
        <f t="shared" si="10"/>
        <v>18</v>
      </c>
      <c r="H203" s="3">
        <f t="shared" si="8"/>
        <v>5.6891487655788202</v>
      </c>
      <c r="I203" s="3">
        <f t="shared" si="11"/>
        <v>12.310851234421179</v>
      </c>
      <c r="J203" s="3">
        <f t="shared" si="9"/>
        <v>151.55705811604946</v>
      </c>
    </row>
    <row r="204" spans="2:10">
      <c r="B204" s="3">
        <v>169</v>
      </c>
      <c r="C204" s="3">
        <v>25</v>
      </c>
      <c r="D204" s="3">
        <v>7</v>
      </c>
      <c r="E204" s="3">
        <v>29</v>
      </c>
      <c r="F204" s="3">
        <v>21</v>
      </c>
      <c r="G204" s="3">
        <f t="shared" si="10"/>
        <v>8</v>
      </c>
      <c r="H204" s="3">
        <f t="shared" si="8"/>
        <v>15.449221959457395</v>
      </c>
      <c r="I204" s="3">
        <f t="shared" si="11"/>
        <v>-7.449221959457395</v>
      </c>
      <c r="J204" s="3">
        <f t="shared" si="9"/>
        <v>55.490907801262274</v>
      </c>
    </row>
    <row r="205" spans="2:10">
      <c r="B205" s="3">
        <v>170</v>
      </c>
      <c r="C205" s="3">
        <v>30</v>
      </c>
      <c r="D205" s="3">
        <v>12</v>
      </c>
      <c r="E205" s="3">
        <v>21</v>
      </c>
      <c r="F205" s="3">
        <v>7</v>
      </c>
      <c r="G205" s="3">
        <f t="shared" si="10"/>
        <v>14</v>
      </c>
      <c r="H205" s="3">
        <f t="shared" si="8"/>
        <v>7.4679661613585289</v>
      </c>
      <c r="I205" s="3">
        <f t="shared" si="11"/>
        <v>6.5320338386414711</v>
      </c>
      <c r="J205" s="3">
        <f t="shared" si="9"/>
        <v>42.667466069157236</v>
      </c>
    </row>
    <row r="206" spans="2:10">
      <c r="B206" s="3">
        <v>171</v>
      </c>
      <c r="C206" s="3">
        <v>1</v>
      </c>
      <c r="D206" s="3">
        <v>23</v>
      </c>
      <c r="E206" s="3">
        <v>20</v>
      </c>
      <c r="F206" s="3">
        <v>41</v>
      </c>
      <c r="G206" s="3">
        <f t="shared" si="10"/>
        <v>-21</v>
      </c>
      <c r="H206" s="3">
        <f t="shared" si="8"/>
        <v>-18.278903746180514</v>
      </c>
      <c r="I206" s="3">
        <f t="shared" si="11"/>
        <v>-2.7210962538194856</v>
      </c>
      <c r="J206" s="3">
        <f t="shared" si="9"/>
        <v>7.4043648225504386</v>
      </c>
    </row>
    <row r="207" spans="2:10">
      <c r="B207" s="3">
        <v>172</v>
      </c>
      <c r="C207" s="3">
        <v>29</v>
      </c>
      <c r="D207" s="3">
        <v>16</v>
      </c>
      <c r="E207" s="3">
        <v>39</v>
      </c>
      <c r="F207" s="3">
        <v>32</v>
      </c>
      <c r="G207" s="3">
        <f t="shared" si="10"/>
        <v>7</v>
      </c>
      <c r="H207" s="3">
        <f t="shared" si="8"/>
        <v>-5.1164038897468984</v>
      </c>
      <c r="I207" s="3">
        <f t="shared" si="11"/>
        <v>12.116403889746898</v>
      </c>
      <c r="J207" s="3">
        <f t="shared" si="9"/>
        <v>146.80724321947378</v>
      </c>
    </row>
    <row r="208" spans="2:10">
      <c r="B208" s="3">
        <v>173</v>
      </c>
      <c r="C208" s="3">
        <v>13</v>
      </c>
      <c r="D208" s="3">
        <v>21</v>
      </c>
      <c r="E208" s="3">
        <v>16</v>
      </c>
      <c r="F208" s="3">
        <v>14</v>
      </c>
      <c r="G208" s="3">
        <f t="shared" si="10"/>
        <v>2</v>
      </c>
      <c r="H208" s="3">
        <f t="shared" si="8"/>
        <v>-8.0202289783598921</v>
      </c>
      <c r="I208" s="3">
        <f t="shared" si="11"/>
        <v>10.020228978359892</v>
      </c>
      <c r="J208" s="3">
        <f t="shared" si="9"/>
        <v>100.40498877876333</v>
      </c>
    </row>
    <row r="209" spans="2:10">
      <c r="B209" s="3">
        <v>174</v>
      </c>
      <c r="C209" s="3">
        <v>32</v>
      </c>
      <c r="D209" s="3">
        <v>26</v>
      </c>
      <c r="E209" s="3">
        <v>20</v>
      </c>
      <c r="F209" s="3">
        <v>17</v>
      </c>
      <c r="G209" s="3">
        <f t="shared" si="10"/>
        <v>3</v>
      </c>
      <c r="H209" s="3">
        <f t="shared" si="8"/>
        <v>1.1283849009659086</v>
      </c>
      <c r="I209" s="3">
        <f t="shared" si="11"/>
        <v>1.8716150990340914</v>
      </c>
      <c r="J209" s="3">
        <f t="shared" si="9"/>
        <v>3.5029430789323919</v>
      </c>
    </row>
    <row r="210" spans="2:10">
      <c r="B210" s="3">
        <v>175</v>
      </c>
      <c r="C210" s="3">
        <v>10</v>
      </c>
      <c r="D210" s="3">
        <v>14</v>
      </c>
      <c r="E210" s="3">
        <v>20</v>
      </c>
      <c r="F210" s="3">
        <v>23</v>
      </c>
      <c r="G210" s="3">
        <f t="shared" si="10"/>
        <v>-3</v>
      </c>
      <c r="H210" s="3">
        <f t="shared" si="8"/>
        <v>5.9672726055659355</v>
      </c>
      <c r="I210" s="3">
        <f t="shared" si="11"/>
        <v>-8.9672726055659346</v>
      </c>
      <c r="J210" s="3">
        <f t="shared" si="9"/>
        <v>80.411977982533273</v>
      </c>
    </row>
    <row r="211" spans="2:10">
      <c r="B211" s="3">
        <v>176</v>
      </c>
      <c r="C211" s="3">
        <v>28</v>
      </c>
      <c r="D211" s="3">
        <v>24</v>
      </c>
      <c r="E211" s="3">
        <v>17</v>
      </c>
      <c r="F211" s="3">
        <v>38</v>
      </c>
      <c r="G211" s="3">
        <f t="shared" si="10"/>
        <v>-21</v>
      </c>
      <c r="H211" s="3">
        <f t="shared" si="8"/>
        <v>-5.4174438651687522</v>
      </c>
      <c r="I211" s="3">
        <f t="shared" si="11"/>
        <v>-15.582556134831247</v>
      </c>
      <c r="J211" s="3">
        <f t="shared" si="9"/>
        <v>242.81605569516694</v>
      </c>
    </row>
    <row r="212" spans="2:10">
      <c r="B212" s="3">
        <v>177</v>
      </c>
      <c r="C212" s="3">
        <v>11</v>
      </c>
      <c r="D212" s="3">
        <v>19</v>
      </c>
      <c r="E212" s="3">
        <v>12</v>
      </c>
      <c r="F212" s="3">
        <v>20</v>
      </c>
      <c r="G212" s="3">
        <f t="shared" si="10"/>
        <v>-8</v>
      </c>
      <c r="H212" s="3">
        <f t="shared" si="8"/>
        <v>-10.952866571397989</v>
      </c>
      <c r="I212" s="3">
        <f t="shared" si="11"/>
        <v>2.9528665713979887</v>
      </c>
      <c r="J212" s="3">
        <f t="shared" si="9"/>
        <v>8.7194209884797136</v>
      </c>
    </row>
    <row r="213" spans="2:10">
      <c r="B213" s="3">
        <v>178</v>
      </c>
      <c r="C213" s="3">
        <v>9</v>
      </c>
      <c r="D213" s="3">
        <v>32</v>
      </c>
      <c r="E213" s="3">
        <v>27</v>
      </c>
      <c r="F213" s="3">
        <v>20</v>
      </c>
      <c r="G213" s="3">
        <f t="shared" si="10"/>
        <v>7</v>
      </c>
      <c r="H213" s="3">
        <f t="shared" si="8"/>
        <v>-1.7789070724985789</v>
      </c>
      <c r="I213" s="3">
        <f t="shared" si="11"/>
        <v>8.7789070724985798</v>
      </c>
      <c r="J213" s="3">
        <f t="shared" si="9"/>
        <v>77.069209387565579</v>
      </c>
    </row>
    <row r="214" spans="2:10">
      <c r="B214" s="3">
        <v>179</v>
      </c>
      <c r="C214" s="3">
        <v>4</v>
      </c>
      <c r="D214" s="3">
        <v>17</v>
      </c>
      <c r="E214" s="3">
        <v>38</v>
      </c>
      <c r="F214" s="3">
        <v>21</v>
      </c>
      <c r="G214" s="3">
        <f t="shared" si="10"/>
        <v>17</v>
      </c>
      <c r="H214" s="3">
        <f t="shared" si="8"/>
        <v>-4.0868904169927323</v>
      </c>
      <c r="I214" s="3">
        <f t="shared" si="11"/>
        <v>21.08689041699273</v>
      </c>
      <c r="J214" s="3">
        <f t="shared" si="9"/>
        <v>444.65694745825988</v>
      </c>
    </row>
    <row r="215" spans="2:10">
      <c r="B215" s="3">
        <v>180</v>
      </c>
      <c r="C215" s="3">
        <v>7</v>
      </c>
      <c r="D215" s="3">
        <v>3</v>
      </c>
      <c r="E215" s="3">
        <v>23</v>
      </c>
      <c r="F215" s="3">
        <v>27</v>
      </c>
      <c r="G215" s="3">
        <f t="shared" si="10"/>
        <v>-4</v>
      </c>
      <c r="H215" s="3">
        <f t="shared" si="8"/>
        <v>-6.1396736851204778</v>
      </c>
      <c r="I215" s="3">
        <f t="shared" si="11"/>
        <v>2.1396736851204778</v>
      </c>
      <c r="J215" s="3">
        <f t="shared" si="9"/>
        <v>4.5782034787970458</v>
      </c>
    </row>
    <row r="216" spans="2:10">
      <c r="B216" s="3">
        <v>181</v>
      </c>
      <c r="C216" s="3">
        <v>8</v>
      </c>
      <c r="D216" s="3">
        <v>5</v>
      </c>
      <c r="E216" s="3">
        <v>6</v>
      </c>
      <c r="F216" s="3">
        <v>13</v>
      </c>
      <c r="G216" s="3">
        <f t="shared" si="10"/>
        <v>-7</v>
      </c>
      <c r="H216" s="3">
        <f t="shared" si="8"/>
        <v>6.7519975444427054</v>
      </c>
      <c r="I216" s="3">
        <f t="shared" si="11"/>
        <v>-13.751997544442705</v>
      </c>
      <c r="J216" s="3">
        <f t="shared" si="9"/>
        <v>189.1174364623582</v>
      </c>
    </row>
    <row r="217" spans="2:10">
      <c r="B217" s="3">
        <v>182</v>
      </c>
      <c r="C217" s="3">
        <v>12</v>
      </c>
      <c r="D217" s="3">
        <v>6</v>
      </c>
      <c r="E217" s="3">
        <v>30</v>
      </c>
      <c r="F217" s="3">
        <v>20</v>
      </c>
      <c r="G217" s="3">
        <f t="shared" si="10"/>
        <v>10</v>
      </c>
      <c r="H217" s="3">
        <f t="shared" si="8"/>
        <v>11.091580733985687</v>
      </c>
      <c r="I217" s="3">
        <f t="shared" si="11"/>
        <v>-1.0915807339856869</v>
      </c>
      <c r="J217" s="3">
        <f t="shared" si="9"/>
        <v>1.191548498808731</v>
      </c>
    </row>
    <row r="218" spans="2:10">
      <c r="B218" s="3">
        <v>183</v>
      </c>
      <c r="C218" s="3">
        <v>15</v>
      </c>
      <c r="D218" s="3">
        <v>25</v>
      </c>
      <c r="E218" s="3">
        <v>23</v>
      </c>
      <c r="F218" s="3">
        <v>25</v>
      </c>
      <c r="G218" s="3">
        <f t="shared" si="10"/>
        <v>-2</v>
      </c>
      <c r="H218" s="3">
        <f t="shared" si="8"/>
        <v>-0.65494705389821162</v>
      </c>
      <c r="I218" s="3">
        <f t="shared" si="11"/>
        <v>-1.3450529461017884</v>
      </c>
      <c r="J218" s="3">
        <f t="shared" si="9"/>
        <v>1.8091674278171004</v>
      </c>
    </row>
    <row r="219" spans="2:10">
      <c r="B219" s="3">
        <v>184</v>
      </c>
      <c r="C219" s="3">
        <v>16</v>
      </c>
      <c r="D219" s="3">
        <v>1</v>
      </c>
      <c r="E219" s="3">
        <v>49</v>
      </c>
      <c r="F219" s="3">
        <v>0</v>
      </c>
      <c r="G219" s="3">
        <f t="shared" si="10"/>
        <v>49</v>
      </c>
      <c r="H219" s="3">
        <f t="shared" si="8"/>
        <v>18.247135142424327</v>
      </c>
      <c r="I219" s="3">
        <f t="shared" si="11"/>
        <v>30.752864857575673</v>
      </c>
      <c r="J219" s="3">
        <f t="shared" si="9"/>
        <v>945.73869694831285</v>
      </c>
    </row>
    <row r="220" spans="2:10">
      <c r="B220" s="3">
        <v>185</v>
      </c>
      <c r="C220" s="3">
        <v>18</v>
      </c>
      <c r="D220" s="3">
        <v>2</v>
      </c>
      <c r="E220" s="3">
        <v>24</v>
      </c>
      <c r="F220" s="3">
        <v>30</v>
      </c>
      <c r="G220" s="3">
        <f t="shared" si="10"/>
        <v>-6</v>
      </c>
      <c r="H220" s="3">
        <f t="shared" si="8"/>
        <v>-5.8212659642383597</v>
      </c>
      <c r="I220" s="3">
        <f t="shared" si="11"/>
        <v>-0.17873403576164026</v>
      </c>
      <c r="J220" s="3">
        <f t="shared" si="9"/>
        <v>3.1945855539643297E-2</v>
      </c>
    </row>
    <row r="221" spans="2:10">
      <c r="B221" s="3">
        <v>186</v>
      </c>
      <c r="C221" s="3">
        <v>21</v>
      </c>
      <c r="D221" s="3">
        <v>31</v>
      </c>
      <c r="E221" s="3">
        <v>29</v>
      </c>
      <c r="F221" s="3">
        <v>32</v>
      </c>
      <c r="G221" s="3">
        <f t="shared" si="10"/>
        <v>-3</v>
      </c>
      <c r="H221" s="3">
        <f t="shared" si="8"/>
        <v>1.3092883405027707</v>
      </c>
      <c r="I221" s="3">
        <f t="shared" si="11"/>
        <v>-4.3092883405027704</v>
      </c>
      <c r="J221" s="3">
        <f t="shared" si="9"/>
        <v>18.569966001593119</v>
      </c>
    </row>
    <row r="222" spans="2:10">
      <c r="B222" s="3">
        <v>187</v>
      </c>
      <c r="C222" s="3">
        <v>14</v>
      </c>
      <c r="D222" s="3">
        <v>13</v>
      </c>
      <c r="E222" s="3">
        <v>19</v>
      </c>
      <c r="F222" s="3">
        <v>3</v>
      </c>
      <c r="G222" s="3">
        <f t="shared" si="10"/>
        <v>16</v>
      </c>
      <c r="H222" s="3">
        <f t="shared" si="8"/>
        <v>12.854083384021108</v>
      </c>
      <c r="I222" s="3">
        <f t="shared" si="11"/>
        <v>3.1459166159788925</v>
      </c>
      <c r="J222" s="3">
        <f t="shared" si="9"/>
        <v>9.8967913546920858</v>
      </c>
    </row>
    <row r="223" spans="2:10">
      <c r="B223" s="3">
        <v>188</v>
      </c>
      <c r="C223" s="3">
        <v>27</v>
      </c>
      <c r="D223" s="3">
        <v>10</v>
      </c>
      <c r="E223" s="3">
        <v>30</v>
      </c>
      <c r="F223" s="3">
        <v>27</v>
      </c>
      <c r="G223" s="3">
        <f t="shared" si="10"/>
        <v>3</v>
      </c>
      <c r="H223" s="3">
        <f t="shared" si="8"/>
        <v>-3.3646687370758896</v>
      </c>
      <c r="I223" s="3">
        <f t="shared" si="11"/>
        <v>6.3646687370758901</v>
      </c>
      <c r="J223" s="3">
        <f t="shared" si="9"/>
        <v>40.509008132711209</v>
      </c>
    </row>
    <row r="224" spans="2:10">
      <c r="B224" s="3">
        <v>189</v>
      </c>
      <c r="C224" s="3">
        <v>24</v>
      </c>
      <c r="D224" s="3">
        <v>26</v>
      </c>
      <c r="E224" s="3">
        <v>10</v>
      </c>
      <c r="F224" s="3">
        <v>3</v>
      </c>
      <c r="G224" s="3">
        <f t="shared" si="10"/>
        <v>7</v>
      </c>
      <c r="H224" s="3">
        <f t="shared" si="8"/>
        <v>13.880118927378252</v>
      </c>
      <c r="I224" s="3">
        <f t="shared" si="11"/>
        <v>-6.8801189273782519</v>
      </c>
      <c r="J224" s="3">
        <f t="shared" si="9"/>
        <v>47.33603645486847</v>
      </c>
    </row>
    <row r="225" spans="2:10">
      <c r="B225" s="3">
        <v>190</v>
      </c>
      <c r="C225" s="3">
        <v>28</v>
      </c>
      <c r="D225" s="3">
        <v>29</v>
      </c>
      <c r="E225" s="3">
        <v>31</v>
      </c>
      <c r="F225" s="3">
        <v>24</v>
      </c>
      <c r="G225" s="3">
        <f t="shared" si="10"/>
        <v>7</v>
      </c>
      <c r="H225" s="3">
        <f t="shared" si="8"/>
        <v>4.1325522171455944</v>
      </c>
      <c r="I225" s="3">
        <f t="shared" si="11"/>
        <v>2.8674477828544056</v>
      </c>
      <c r="J225" s="3">
        <f t="shared" si="9"/>
        <v>8.2222567873966472</v>
      </c>
    </row>
    <row r="226" spans="2:10">
      <c r="B226" s="3">
        <v>191</v>
      </c>
      <c r="C226" s="3">
        <v>20</v>
      </c>
      <c r="D226" s="3">
        <v>30</v>
      </c>
      <c r="E226" s="3">
        <v>23</v>
      </c>
      <c r="F226" s="3">
        <v>20</v>
      </c>
      <c r="G226" s="3">
        <f t="shared" si="10"/>
        <v>3</v>
      </c>
      <c r="H226" s="3">
        <f t="shared" si="8"/>
        <v>-4.130639439589384</v>
      </c>
      <c r="I226" s="3">
        <f t="shared" si="11"/>
        <v>7.130639439589384</v>
      </c>
      <c r="J226" s="3">
        <f t="shared" si="9"/>
        <v>50.846018817427606</v>
      </c>
    </row>
    <row r="227" spans="2:10">
      <c r="B227" s="3">
        <v>192</v>
      </c>
      <c r="C227" s="3">
        <v>23</v>
      </c>
      <c r="D227" s="3">
        <v>22</v>
      </c>
      <c r="E227" s="3">
        <v>26</v>
      </c>
      <c r="F227" s="3">
        <v>20</v>
      </c>
      <c r="G227" s="3">
        <f t="shared" si="10"/>
        <v>6</v>
      </c>
      <c r="H227" s="3">
        <f t="shared" si="8"/>
        <v>9.7124093142717705</v>
      </c>
      <c r="I227" s="3">
        <f t="shared" si="11"/>
        <v>-3.7124093142717705</v>
      </c>
      <c r="J227" s="3">
        <f t="shared" si="9"/>
        <v>13.781982916691797</v>
      </c>
    </row>
    <row r="228" spans="2:10">
      <c r="B228" s="3">
        <v>193</v>
      </c>
      <c r="C228" s="3">
        <v>5</v>
      </c>
      <c r="D228" s="3">
        <v>7</v>
      </c>
      <c r="E228" s="3">
        <v>52</v>
      </c>
      <c r="F228" s="3">
        <v>31</v>
      </c>
      <c r="G228" s="3">
        <f t="shared" si="10"/>
        <v>21</v>
      </c>
      <c r="H228" s="3">
        <f t="shared" ref="H228:H291" si="12">Home_edge+VLOOKUP(C228,lookup,3)-VLOOKUP(D228,lookup,3)</f>
        <v>9.477693778900786</v>
      </c>
      <c r="I228" s="3">
        <f t="shared" si="11"/>
        <v>11.522306221099214</v>
      </c>
      <c r="J228" s="3">
        <f t="shared" ref="J228:J291" si="13">I228^2</f>
        <v>132.76354065278164</v>
      </c>
    </row>
    <row r="229" spans="2:10">
      <c r="B229" s="3">
        <v>194</v>
      </c>
      <c r="C229" s="3">
        <v>9</v>
      </c>
      <c r="D229" s="3">
        <v>28</v>
      </c>
      <c r="E229" s="3">
        <v>27</v>
      </c>
      <c r="F229" s="3">
        <v>31</v>
      </c>
      <c r="G229" s="3">
        <f t="shared" ref="G229:G291" si="14">E229-F229</f>
        <v>-4</v>
      </c>
      <c r="H229" s="3">
        <f t="shared" si="12"/>
        <v>-6.8671034837899478</v>
      </c>
      <c r="I229" s="3">
        <f t="shared" ref="I229:I291" si="15">G229-H229</f>
        <v>2.8671034837899478</v>
      </c>
      <c r="J229" s="3">
        <f t="shared" si="13"/>
        <v>8.2202823867604558</v>
      </c>
    </row>
    <row r="230" spans="2:10">
      <c r="B230" s="3">
        <v>195</v>
      </c>
      <c r="C230" s="3">
        <v>15</v>
      </c>
      <c r="D230" s="3">
        <v>8</v>
      </c>
      <c r="E230" s="3">
        <v>20</v>
      </c>
      <c r="F230" s="3">
        <v>21</v>
      </c>
      <c r="G230" s="3">
        <f t="shared" si="14"/>
        <v>-1</v>
      </c>
      <c r="H230" s="3">
        <f t="shared" si="12"/>
        <v>0.81067733216791482</v>
      </c>
      <c r="I230" s="3">
        <f t="shared" si="15"/>
        <v>-1.8106773321679148</v>
      </c>
      <c r="J230" s="3">
        <f t="shared" si="13"/>
        <v>3.2785524012267175</v>
      </c>
    </row>
    <row r="231" spans="2:10">
      <c r="B231" s="3">
        <v>196</v>
      </c>
      <c r="C231" s="3">
        <v>16</v>
      </c>
      <c r="D231" s="3">
        <v>26</v>
      </c>
      <c r="E231" s="3">
        <v>49</v>
      </c>
      <c r="F231" s="3">
        <v>10</v>
      </c>
      <c r="G231" s="3">
        <f t="shared" si="14"/>
        <v>39</v>
      </c>
      <c r="H231" s="3">
        <f t="shared" si="12"/>
        <v>11.692620484763026</v>
      </c>
      <c r="I231" s="3">
        <f t="shared" si="15"/>
        <v>27.307379515236974</v>
      </c>
      <c r="J231" s="3">
        <f t="shared" si="13"/>
        <v>745.69297598918388</v>
      </c>
    </row>
    <row r="232" spans="2:10">
      <c r="B232" s="3">
        <v>197</v>
      </c>
      <c r="C232" s="3">
        <v>19</v>
      </c>
      <c r="D232" s="3">
        <v>4</v>
      </c>
      <c r="E232" s="3">
        <v>27</v>
      </c>
      <c r="F232" s="3">
        <v>17</v>
      </c>
      <c r="G232" s="3">
        <f t="shared" si="14"/>
        <v>10</v>
      </c>
      <c r="H232" s="3">
        <f t="shared" si="12"/>
        <v>6.5464397335580591</v>
      </c>
      <c r="I232" s="3">
        <f t="shared" si="15"/>
        <v>3.4535602664419409</v>
      </c>
      <c r="J232" s="3">
        <f t="shared" si="13"/>
        <v>11.92707851394653</v>
      </c>
    </row>
    <row r="233" spans="2:10">
      <c r="B233" s="3">
        <v>198</v>
      </c>
      <c r="C233" s="3">
        <v>25</v>
      </c>
      <c r="D233" s="3">
        <v>13</v>
      </c>
      <c r="E233" s="3">
        <v>6</v>
      </c>
      <c r="F233" s="3">
        <v>24</v>
      </c>
      <c r="G233" s="3">
        <f t="shared" si="14"/>
        <v>-18</v>
      </c>
      <c r="H233" s="3">
        <f t="shared" si="12"/>
        <v>14.384638416293148</v>
      </c>
      <c r="I233" s="3">
        <f t="shared" si="15"/>
        <v>-32.38463841629315</v>
      </c>
      <c r="J233" s="3">
        <f t="shared" si="13"/>
        <v>1048.7648053540502</v>
      </c>
    </row>
    <row r="234" spans="2:10">
      <c r="B234" s="3">
        <v>199</v>
      </c>
      <c r="C234" s="3">
        <v>30</v>
      </c>
      <c r="D234" s="3">
        <v>2</v>
      </c>
      <c r="E234" s="3">
        <v>34</v>
      </c>
      <c r="F234" s="3">
        <v>10</v>
      </c>
      <c r="G234" s="3">
        <f t="shared" si="14"/>
        <v>24</v>
      </c>
      <c r="H234" s="3">
        <f t="shared" si="12"/>
        <v>5.9898421336568255</v>
      </c>
      <c r="I234" s="3">
        <f t="shared" si="15"/>
        <v>18.010157866343175</v>
      </c>
      <c r="J234" s="3">
        <f t="shared" si="13"/>
        <v>324.3657863706029</v>
      </c>
    </row>
    <row r="235" spans="2:10">
      <c r="B235" s="3">
        <v>200</v>
      </c>
      <c r="C235" s="3">
        <v>31</v>
      </c>
      <c r="D235" s="3">
        <v>14</v>
      </c>
      <c r="E235" s="3">
        <v>27</v>
      </c>
      <c r="F235" s="3">
        <v>17</v>
      </c>
      <c r="G235" s="3">
        <f t="shared" si="14"/>
        <v>10</v>
      </c>
      <c r="H235" s="3">
        <f t="shared" si="12"/>
        <v>2.8412322536449039</v>
      </c>
      <c r="I235" s="3">
        <f t="shared" si="15"/>
        <v>7.1587677463550961</v>
      </c>
      <c r="J235" s="3">
        <f t="shared" si="13"/>
        <v>51.24795564625402</v>
      </c>
    </row>
    <row r="236" spans="2:10">
      <c r="B236" s="3">
        <v>201</v>
      </c>
      <c r="C236" s="3">
        <v>32</v>
      </c>
      <c r="D236" s="3">
        <v>21</v>
      </c>
      <c r="E236" s="3">
        <v>21</v>
      </c>
      <c r="F236" s="3">
        <v>27</v>
      </c>
      <c r="G236" s="3">
        <f t="shared" si="14"/>
        <v>-6</v>
      </c>
      <c r="H236" s="3">
        <f t="shared" si="12"/>
        <v>-3.0341159761591916</v>
      </c>
      <c r="I236" s="3">
        <f t="shared" si="15"/>
        <v>-2.9658840238408084</v>
      </c>
      <c r="J236" s="3">
        <f t="shared" si="13"/>
        <v>8.7964680428741442</v>
      </c>
    </row>
    <row r="237" spans="2:10">
      <c r="B237" s="3">
        <v>202</v>
      </c>
      <c r="C237" s="3">
        <v>1</v>
      </c>
      <c r="D237" s="3">
        <v>11</v>
      </c>
      <c r="E237" s="3">
        <v>23</v>
      </c>
      <c r="F237" s="3">
        <v>20</v>
      </c>
      <c r="G237" s="3">
        <f t="shared" si="14"/>
        <v>3</v>
      </c>
      <c r="H237" s="3">
        <f t="shared" si="12"/>
        <v>1.529081171510005</v>
      </c>
      <c r="I237" s="3">
        <f t="shared" si="15"/>
        <v>1.470918828489995</v>
      </c>
      <c r="J237" s="3">
        <f t="shared" si="13"/>
        <v>2.1636022000063795</v>
      </c>
    </row>
    <row r="238" spans="2:10">
      <c r="B238" s="3">
        <v>203</v>
      </c>
      <c r="C238" s="3">
        <v>3</v>
      </c>
      <c r="D238" s="3">
        <v>20</v>
      </c>
      <c r="E238" s="3">
        <v>25</v>
      </c>
      <c r="F238" s="3">
        <v>37</v>
      </c>
      <c r="G238" s="3">
        <f t="shared" si="14"/>
        <v>-12</v>
      </c>
      <c r="H238" s="3">
        <f t="shared" si="12"/>
        <v>-2.2969615106440018</v>
      </c>
      <c r="I238" s="3">
        <f t="shared" si="15"/>
        <v>-9.7030384893559987</v>
      </c>
      <c r="J238" s="3">
        <f t="shared" si="13"/>
        <v>94.148955925923943</v>
      </c>
    </row>
    <row r="239" spans="2:10">
      <c r="B239" s="3">
        <v>204</v>
      </c>
      <c r="C239" s="3">
        <v>29</v>
      </c>
      <c r="D239" s="3">
        <v>24</v>
      </c>
      <c r="E239" s="3">
        <v>20</v>
      </c>
      <c r="F239" s="3">
        <v>27</v>
      </c>
      <c r="G239" s="3">
        <f t="shared" si="14"/>
        <v>-7</v>
      </c>
      <c r="H239" s="3">
        <f t="shared" si="12"/>
        <v>-7.3039023323621244</v>
      </c>
      <c r="I239" s="3">
        <f t="shared" si="15"/>
        <v>0.30390233236212438</v>
      </c>
      <c r="J239" s="3">
        <f t="shared" si="13"/>
        <v>9.2356627615139117E-2</v>
      </c>
    </row>
    <row r="240" spans="2:10">
      <c r="B240" s="3">
        <v>205</v>
      </c>
      <c r="C240" s="3">
        <v>22</v>
      </c>
      <c r="D240" s="3">
        <v>10</v>
      </c>
      <c r="E240" s="3">
        <v>19</v>
      </c>
      <c r="F240" s="3">
        <v>13</v>
      </c>
      <c r="G240" s="3">
        <f t="shared" si="14"/>
        <v>6</v>
      </c>
      <c r="H240" s="3">
        <f t="shared" si="12"/>
        <v>0.5249143856085281</v>
      </c>
      <c r="I240" s="3">
        <f t="shared" si="15"/>
        <v>5.4750856143914719</v>
      </c>
      <c r="J240" s="3">
        <f t="shared" si="13"/>
        <v>29.976562484916442</v>
      </c>
    </row>
    <row r="241" spans="2:10">
      <c r="B241" s="3">
        <v>206</v>
      </c>
      <c r="C241" s="3">
        <v>27</v>
      </c>
      <c r="D241" s="3">
        <v>23</v>
      </c>
      <c r="E241" s="3">
        <v>7</v>
      </c>
      <c r="F241" s="3">
        <v>27</v>
      </c>
      <c r="G241" s="3">
        <f t="shared" si="14"/>
        <v>-20</v>
      </c>
      <c r="H241" s="3">
        <f t="shared" si="12"/>
        <v>-9.1098049370517433</v>
      </c>
      <c r="I241" s="3">
        <f t="shared" si="15"/>
        <v>-10.890195062948257</v>
      </c>
      <c r="J241" s="3">
        <f t="shared" si="13"/>
        <v>118.59634850906258</v>
      </c>
    </row>
    <row r="242" spans="2:10">
      <c r="B242" s="3">
        <v>207</v>
      </c>
      <c r="C242" s="3">
        <v>12</v>
      </c>
      <c r="D242" s="3">
        <v>18</v>
      </c>
      <c r="E242" s="3">
        <v>26</v>
      </c>
      <c r="F242" s="3">
        <v>22</v>
      </c>
      <c r="G242" s="3">
        <f t="shared" si="14"/>
        <v>4</v>
      </c>
      <c r="H242" s="3">
        <f t="shared" si="12"/>
        <v>8.8353294364410999</v>
      </c>
      <c r="I242" s="3">
        <f t="shared" si="15"/>
        <v>-4.8353294364410999</v>
      </c>
      <c r="J242" s="3">
        <f t="shared" si="13"/>
        <v>23.380410758913804</v>
      </c>
    </row>
    <row r="243" spans="2:10">
      <c r="B243" s="3">
        <v>208</v>
      </c>
      <c r="C243" s="3">
        <v>17</v>
      </c>
      <c r="D243" s="3">
        <v>6</v>
      </c>
      <c r="E243" s="3">
        <v>27</v>
      </c>
      <c r="F243" s="3">
        <v>9</v>
      </c>
      <c r="G243" s="3">
        <f t="shared" si="14"/>
        <v>18</v>
      </c>
      <c r="H243" s="3">
        <f t="shared" si="12"/>
        <v>13.570399080002973</v>
      </c>
      <c r="I243" s="3">
        <f t="shared" si="15"/>
        <v>4.4296009199970268</v>
      </c>
      <c r="J243" s="3">
        <f t="shared" si="13"/>
        <v>19.621364310438505</v>
      </c>
    </row>
    <row r="244" spans="2:10">
      <c r="B244" s="3">
        <v>209</v>
      </c>
      <c r="C244" s="3">
        <v>2</v>
      </c>
      <c r="D244" s="3">
        <v>29</v>
      </c>
      <c r="E244" s="3">
        <v>24</v>
      </c>
      <c r="F244" s="3">
        <v>30</v>
      </c>
      <c r="G244" s="3">
        <f t="shared" si="14"/>
        <v>-6</v>
      </c>
      <c r="H244" s="3">
        <f t="shared" si="12"/>
        <v>8.5554667619952038</v>
      </c>
      <c r="I244" s="3">
        <f t="shared" si="15"/>
        <v>-14.555466761995204</v>
      </c>
      <c r="J244" s="3">
        <f t="shared" si="13"/>
        <v>211.86161265954715</v>
      </c>
    </row>
    <row r="245" spans="2:10">
      <c r="B245" s="3">
        <v>210</v>
      </c>
      <c r="C245" s="3">
        <v>4</v>
      </c>
      <c r="D245" s="3">
        <v>27</v>
      </c>
      <c r="E245" s="3">
        <v>20</v>
      </c>
      <c r="F245" s="3">
        <v>13</v>
      </c>
      <c r="G245" s="3">
        <f t="shared" si="14"/>
        <v>7</v>
      </c>
      <c r="H245" s="3">
        <f t="shared" si="12"/>
        <v>2.692621857010042</v>
      </c>
      <c r="I245" s="3">
        <f t="shared" si="15"/>
        <v>4.3073781429899576</v>
      </c>
      <c r="J245" s="3">
        <f t="shared" si="13"/>
        <v>18.553506466707617</v>
      </c>
    </row>
    <row r="246" spans="2:10">
      <c r="B246" s="3">
        <v>211</v>
      </c>
      <c r="C246" s="3">
        <v>6</v>
      </c>
      <c r="D246" s="3">
        <v>22</v>
      </c>
      <c r="E246" s="3">
        <v>20</v>
      </c>
      <c r="F246" s="3">
        <v>13</v>
      </c>
      <c r="G246" s="3">
        <f t="shared" si="14"/>
        <v>7</v>
      </c>
      <c r="H246" s="3">
        <f t="shared" si="12"/>
        <v>-6.1882824287801714</v>
      </c>
      <c r="I246" s="3">
        <f t="shared" si="15"/>
        <v>13.188282428780171</v>
      </c>
      <c r="J246" s="3">
        <f t="shared" si="13"/>
        <v>173.93079342127183</v>
      </c>
    </row>
    <row r="247" spans="2:10">
      <c r="B247" s="3">
        <v>212</v>
      </c>
      <c r="C247" s="3">
        <v>7</v>
      </c>
      <c r="D247" s="3">
        <v>15</v>
      </c>
      <c r="E247" s="3">
        <v>15</v>
      </c>
      <c r="F247" s="3">
        <v>29</v>
      </c>
      <c r="G247" s="3">
        <f t="shared" si="14"/>
        <v>-14</v>
      </c>
      <c r="H247" s="3">
        <f t="shared" si="12"/>
        <v>-8.0559936557025189</v>
      </c>
      <c r="I247" s="3">
        <f t="shared" si="15"/>
        <v>-5.9440063442974811</v>
      </c>
      <c r="J247" s="3">
        <f t="shared" si="13"/>
        <v>35.331211421048707</v>
      </c>
    </row>
    <row r="248" spans="2:10">
      <c r="B248" s="3">
        <v>213</v>
      </c>
      <c r="C248" s="3">
        <v>8</v>
      </c>
      <c r="D248" s="3">
        <v>14</v>
      </c>
      <c r="E248" s="3">
        <v>23</v>
      </c>
      <c r="F248" s="3">
        <v>28</v>
      </c>
      <c r="G248" s="3">
        <f t="shared" si="14"/>
        <v>-5</v>
      </c>
      <c r="H248" s="3">
        <f t="shared" si="12"/>
        <v>2.3110243961581372</v>
      </c>
      <c r="I248" s="3">
        <f t="shared" si="15"/>
        <v>-7.3110243961581372</v>
      </c>
      <c r="J248" s="3">
        <f t="shared" si="13"/>
        <v>53.451077721219455</v>
      </c>
    </row>
    <row r="249" spans="2:10">
      <c r="B249" s="3">
        <v>214</v>
      </c>
      <c r="C249" s="3">
        <v>11</v>
      </c>
      <c r="D249" s="3">
        <v>30</v>
      </c>
      <c r="E249" s="3">
        <v>20</v>
      </c>
      <c r="F249" s="3">
        <v>23</v>
      </c>
      <c r="G249" s="3">
        <f t="shared" si="14"/>
        <v>-3</v>
      </c>
      <c r="H249" s="3">
        <f t="shared" si="12"/>
        <v>-15.728558820126128</v>
      </c>
      <c r="I249" s="3">
        <f t="shared" si="15"/>
        <v>12.728558820126128</v>
      </c>
      <c r="J249" s="3">
        <f t="shared" si="13"/>
        <v>162.01620963741067</v>
      </c>
    </row>
    <row r="250" spans="2:10">
      <c r="B250" s="3">
        <v>215</v>
      </c>
      <c r="C250" s="3">
        <v>13</v>
      </c>
      <c r="D250" s="3">
        <v>3</v>
      </c>
      <c r="E250" s="3">
        <v>19</v>
      </c>
      <c r="F250" s="3">
        <v>23</v>
      </c>
      <c r="G250" s="3">
        <f t="shared" si="14"/>
        <v>-4</v>
      </c>
      <c r="H250" s="3">
        <f t="shared" si="12"/>
        <v>-5.0750901419562302</v>
      </c>
      <c r="I250" s="3">
        <f t="shared" si="15"/>
        <v>1.0750901419562302</v>
      </c>
      <c r="J250" s="3">
        <f t="shared" si="13"/>
        <v>1.1558188133314673</v>
      </c>
    </row>
    <row r="251" spans="2:10">
      <c r="B251" s="3">
        <v>216</v>
      </c>
      <c r="C251" s="3">
        <v>17</v>
      </c>
      <c r="D251" s="3">
        <v>23</v>
      </c>
      <c r="E251" s="3">
        <v>23</v>
      </c>
      <c r="F251" s="3">
        <v>17</v>
      </c>
      <c r="G251" s="3">
        <f t="shared" si="14"/>
        <v>6</v>
      </c>
      <c r="H251" s="3">
        <f t="shared" si="12"/>
        <v>-2.3302926630489686</v>
      </c>
      <c r="I251" s="3">
        <f t="shared" si="15"/>
        <v>8.3302926630489686</v>
      </c>
      <c r="J251" s="3">
        <f t="shared" si="13"/>
        <v>69.393775852047483</v>
      </c>
    </row>
    <row r="252" spans="2:10">
      <c r="B252" s="3">
        <v>217</v>
      </c>
      <c r="C252" s="3">
        <v>20</v>
      </c>
      <c r="D252" s="3">
        <v>18</v>
      </c>
      <c r="E252" s="3">
        <v>31</v>
      </c>
      <c r="F252" s="3">
        <v>32</v>
      </c>
      <c r="G252" s="3">
        <f t="shared" si="14"/>
        <v>-1</v>
      </c>
      <c r="H252" s="3">
        <f t="shared" si="12"/>
        <v>7.6804686583058004</v>
      </c>
      <c r="I252" s="3">
        <f t="shared" si="15"/>
        <v>-8.6804686583058004</v>
      </c>
      <c r="J252" s="3">
        <f t="shared" si="13"/>
        <v>75.350536127829301</v>
      </c>
    </row>
    <row r="253" spans="2:10">
      <c r="B253" s="3">
        <v>218</v>
      </c>
      <c r="C253" s="3">
        <v>24</v>
      </c>
      <c r="D253" s="3">
        <v>32</v>
      </c>
      <c r="E253" s="3">
        <v>34</v>
      </c>
      <c r="F253" s="3">
        <v>21</v>
      </c>
      <c r="G253" s="3">
        <f t="shared" si="14"/>
        <v>13</v>
      </c>
      <c r="H253" s="3">
        <f t="shared" si="12"/>
        <v>14.997827776364566</v>
      </c>
      <c r="I253" s="3">
        <f t="shared" si="15"/>
        <v>-1.9978277763645664</v>
      </c>
      <c r="J253" s="3">
        <f t="shared" si="13"/>
        <v>3.991315824013788</v>
      </c>
    </row>
    <row r="254" spans="2:10">
      <c r="B254" s="3">
        <v>219</v>
      </c>
      <c r="C254" s="3">
        <v>25</v>
      </c>
      <c r="D254" s="3">
        <v>5</v>
      </c>
      <c r="E254" s="3">
        <v>30</v>
      </c>
      <c r="F254" s="3">
        <v>14</v>
      </c>
      <c r="G254" s="3">
        <f t="shared" si="14"/>
        <v>16</v>
      </c>
      <c r="H254" s="3">
        <f t="shared" si="12"/>
        <v>8.2176219305088303</v>
      </c>
      <c r="I254" s="3">
        <f t="shared" si="15"/>
        <v>7.7823780694911697</v>
      </c>
      <c r="J254" s="3">
        <f t="shared" si="13"/>
        <v>60.565408416497107</v>
      </c>
    </row>
    <row r="255" spans="2:10">
      <c r="B255" s="3">
        <v>220</v>
      </c>
      <c r="C255" s="3">
        <v>10</v>
      </c>
      <c r="D255" s="3">
        <v>16</v>
      </c>
      <c r="E255" s="3">
        <v>31</v>
      </c>
      <c r="F255" s="3">
        <v>24</v>
      </c>
      <c r="G255" s="3">
        <f t="shared" si="14"/>
        <v>7</v>
      </c>
      <c r="H255" s="3">
        <f t="shared" si="12"/>
        <v>1.024913653637002</v>
      </c>
      <c r="I255" s="3">
        <f t="shared" si="15"/>
        <v>5.975086346362998</v>
      </c>
      <c r="J255" s="3">
        <f t="shared" si="13"/>
        <v>35.70165684649352</v>
      </c>
    </row>
    <row r="256" spans="2:10">
      <c r="B256" s="3">
        <v>221</v>
      </c>
      <c r="C256" s="3">
        <v>21</v>
      </c>
      <c r="D256" s="3">
        <v>9</v>
      </c>
      <c r="E256" s="3">
        <v>37</v>
      </c>
      <c r="F256" s="3">
        <v>7</v>
      </c>
      <c r="G256" s="3">
        <f t="shared" si="14"/>
        <v>30</v>
      </c>
      <c r="H256" s="3">
        <f t="shared" si="12"/>
        <v>11.551304298514438</v>
      </c>
      <c r="I256" s="3">
        <f t="shared" si="15"/>
        <v>18.448695701485562</v>
      </c>
      <c r="J256" s="3">
        <f t="shared" si="13"/>
        <v>340.35437308601183</v>
      </c>
    </row>
    <row r="257" spans="2:10">
      <c r="B257" s="3">
        <v>222</v>
      </c>
      <c r="C257" s="3">
        <v>28</v>
      </c>
      <c r="D257" s="3">
        <v>12</v>
      </c>
      <c r="E257" s="3">
        <v>14</v>
      </c>
      <c r="F257" s="3">
        <v>20</v>
      </c>
      <c r="G257" s="3">
        <f t="shared" si="14"/>
        <v>-6</v>
      </c>
      <c r="H257" s="3">
        <f t="shared" si="12"/>
        <v>-0.69869676719568385</v>
      </c>
      <c r="I257" s="3">
        <f t="shared" si="15"/>
        <v>-5.3013032328043161</v>
      </c>
      <c r="J257" s="3">
        <f t="shared" si="13"/>
        <v>28.103815966141493</v>
      </c>
    </row>
    <row r="258" spans="2:10">
      <c r="B258" s="3">
        <v>223</v>
      </c>
      <c r="C258" s="3">
        <v>26</v>
      </c>
      <c r="D258" s="3">
        <v>1</v>
      </c>
      <c r="E258" s="3">
        <v>30</v>
      </c>
      <c r="F258" s="3">
        <v>28</v>
      </c>
      <c r="G258" s="3">
        <f t="shared" si="14"/>
        <v>2</v>
      </c>
      <c r="H258" s="3">
        <f t="shared" si="12"/>
        <v>8.800608407613522</v>
      </c>
      <c r="I258" s="3">
        <f t="shared" si="15"/>
        <v>-6.800608407613522</v>
      </c>
      <c r="J258" s="3">
        <f t="shared" si="13"/>
        <v>46.248274713703722</v>
      </c>
    </row>
    <row r="259" spans="2:10">
      <c r="B259" s="3">
        <v>224</v>
      </c>
      <c r="C259" s="3">
        <v>31</v>
      </c>
      <c r="D259" s="3">
        <v>19</v>
      </c>
      <c r="E259" s="3">
        <v>24</v>
      </c>
      <c r="F259" s="3">
        <v>7</v>
      </c>
      <c r="G259" s="3">
        <f t="shared" si="14"/>
        <v>17</v>
      </c>
      <c r="H259" s="3">
        <f t="shared" si="12"/>
        <v>-1.6058205604354114E-2</v>
      </c>
      <c r="I259" s="3">
        <f t="shared" si="15"/>
        <v>17.016058205604352</v>
      </c>
      <c r="J259" s="3">
        <f t="shared" si="13"/>
        <v>289.54623685651524</v>
      </c>
    </row>
    <row r="260" spans="2:10">
      <c r="B260" s="3">
        <v>225</v>
      </c>
      <c r="C260" s="3">
        <v>18</v>
      </c>
      <c r="D260" s="3">
        <v>17</v>
      </c>
      <c r="E260" s="3">
        <v>20</v>
      </c>
      <c r="F260" s="3">
        <v>17</v>
      </c>
      <c r="G260" s="3">
        <f t="shared" si="14"/>
        <v>3</v>
      </c>
      <c r="H260" s="3">
        <f t="shared" si="12"/>
        <v>-6.8219602825539409</v>
      </c>
      <c r="I260" s="3">
        <f t="shared" si="15"/>
        <v>9.8219602825539418</v>
      </c>
      <c r="J260" s="3">
        <f t="shared" si="13"/>
        <v>96.470903792067105</v>
      </c>
    </row>
    <row r="261" spans="2:10">
      <c r="B261" s="3">
        <v>226</v>
      </c>
      <c r="C261" s="3">
        <v>1</v>
      </c>
      <c r="D261" s="3">
        <v>28</v>
      </c>
      <c r="E261" s="3">
        <v>14</v>
      </c>
      <c r="F261" s="3">
        <v>17</v>
      </c>
      <c r="G261" s="3">
        <f t="shared" si="14"/>
        <v>-3</v>
      </c>
      <c r="H261" s="3">
        <f t="shared" si="12"/>
        <v>-8.278908470014132</v>
      </c>
      <c r="I261" s="3">
        <f t="shared" si="15"/>
        <v>5.278908470014132</v>
      </c>
      <c r="J261" s="3">
        <f t="shared" si="13"/>
        <v>27.866874634786942</v>
      </c>
    </row>
    <row r="262" spans="2:10">
      <c r="B262" s="3">
        <v>227</v>
      </c>
      <c r="C262" s="3">
        <v>9</v>
      </c>
      <c r="D262" s="3">
        <v>24</v>
      </c>
      <c r="E262" s="3">
        <v>3</v>
      </c>
      <c r="F262" s="3">
        <v>27</v>
      </c>
      <c r="G262" s="3">
        <f t="shared" si="14"/>
        <v>-24</v>
      </c>
      <c r="H262" s="3">
        <f t="shared" si="12"/>
        <v>-14.530641098910923</v>
      </c>
      <c r="I262" s="3">
        <f t="shared" si="15"/>
        <v>-9.4693589010890769</v>
      </c>
      <c r="J262" s="3">
        <f t="shared" si="13"/>
        <v>89.668757997634927</v>
      </c>
    </row>
    <row r="263" spans="2:10">
      <c r="B263" s="3">
        <v>228</v>
      </c>
      <c r="C263" s="3">
        <v>2</v>
      </c>
      <c r="D263" s="3">
        <v>11</v>
      </c>
      <c r="E263" s="3">
        <v>36</v>
      </c>
      <c r="F263" s="3">
        <v>15</v>
      </c>
      <c r="G263" s="3">
        <f t="shared" si="14"/>
        <v>21</v>
      </c>
      <c r="H263" s="3">
        <f t="shared" si="12"/>
        <v>16.476997936325969</v>
      </c>
      <c r="I263" s="3">
        <f t="shared" si="15"/>
        <v>4.5230020636740313</v>
      </c>
      <c r="J263" s="3">
        <f t="shared" si="13"/>
        <v>20.457547667999545</v>
      </c>
    </row>
    <row r="264" spans="2:10">
      <c r="B264" s="3">
        <v>229</v>
      </c>
      <c r="C264" s="3">
        <v>5</v>
      </c>
      <c r="D264" s="3">
        <v>6</v>
      </c>
      <c r="E264" s="3">
        <v>24</v>
      </c>
      <c r="F264" s="3">
        <v>14</v>
      </c>
      <c r="G264" s="3">
        <f t="shared" si="14"/>
        <v>10</v>
      </c>
      <c r="H264" s="3">
        <f t="shared" si="12"/>
        <v>4.2394972891300284</v>
      </c>
      <c r="I264" s="3">
        <f t="shared" si="15"/>
        <v>5.7605027108699716</v>
      </c>
      <c r="J264" s="3">
        <f t="shared" si="13"/>
        <v>33.183391481940291</v>
      </c>
    </row>
    <row r="265" spans="2:10">
      <c r="B265" s="3">
        <v>230</v>
      </c>
      <c r="C265" s="3">
        <v>7</v>
      </c>
      <c r="D265" s="3">
        <v>20</v>
      </c>
      <c r="E265" s="3">
        <v>20</v>
      </c>
      <c r="F265" s="3">
        <v>13</v>
      </c>
      <c r="G265" s="3">
        <f t="shared" si="14"/>
        <v>7</v>
      </c>
      <c r="H265" s="3">
        <f t="shared" si="12"/>
        <v>-10.682728945716702</v>
      </c>
      <c r="I265" s="3">
        <f t="shared" si="15"/>
        <v>17.682728945716704</v>
      </c>
      <c r="J265" s="3">
        <f t="shared" si="13"/>
        <v>312.67890296768741</v>
      </c>
    </row>
    <row r="266" spans="2:10">
      <c r="B266" s="3">
        <v>231</v>
      </c>
      <c r="C266" s="3">
        <v>12</v>
      </c>
      <c r="D266" s="3">
        <v>4</v>
      </c>
      <c r="E266" s="3">
        <v>10</v>
      </c>
      <c r="F266" s="3">
        <v>0</v>
      </c>
      <c r="G266" s="3">
        <f t="shared" si="14"/>
        <v>10</v>
      </c>
      <c r="H266" s="3">
        <f t="shared" si="12"/>
        <v>6.1002595708798921</v>
      </c>
      <c r="I266" s="3">
        <f t="shared" si="15"/>
        <v>3.8997404291201079</v>
      </c>
      <c r="J266" s="3">
        <f t="shared" si="13"/>
        <v>15.207975414513884</v>
      </c>
    </row>
    <row r="267" spans="2:10">
      <c r="B267" s="3">
        <v>232</v>
      </c>
      <c r="C267" s="3">
        <v>14</v>
      </c>
      <c r="D267" s="3">
        <v>21</v>
      </c>
      <c r="E267" s="3">
        <v>27</v>
      </c>
      <c r="F267" s="3">
        <v>44</v>
      </c>
      <c r="G267" s="3">
        <f t="shared" si="14"/>
        <v>-17</v>
      </c>
      <c r="H267" s="3">
        <f t="shared" si="12"/>
        <v>2.5877606557089923</v>
      </c>
      <c r="I267" s="3">
        <f t="shared" si="15"/>
        <v>-19.58776065570899</v>
      </c>
      <c r="J267" s="3">
        <f t="shared" si="13"/>
        <v>383.68036750534111</v>
      </c>
    </row>
    <row r="268" spans="2:10">
      <c r="B268" s="3">
        <v>233</v>
      </c>
      <c r="C268" s="3">
        <v>15</v>
      </c>
      <c r="D268" s="3">
        <v>31</v>
      </c>
      <c r="E268" s="3">
        <v>10</v>
      </c>
      <c r="F268" s="3">
        <v>28</v>
      </c>
      <c r="G268" s="3">
        <f t="shared" si="14"/>
        <v>-18</v>
      </c>
      <c r="H268" s="3">
        <f t="shared" si="12"/>
        <v>0.28046947468114802</v>
      </c>
      <c r="I268" s="3">
        <f t="shared" si="15"/>
        <v>-18.280469474681148</v>
      </c>
      <c r="J268" s="3">
        <f t="shared" si="13"/>
        <v>334.17556421474922</v>
      </c>
    </row>
    <row r="269" spans="2:10">
      <c r="B269" s="3">
        <v>234</v>
      </c>
      <c r="C269" s="3">
        <v>16</v>
      </c>
      <c r="D269" s="3">
        <v>27</v>
      </c>
      <c r="E269" s="3">
        <v>24</v>
      </c>
      <c r="F269" s="3">
        <v>22</v>
      </c>
      <c r="G269" s="3">
        <f t="shared" si="14"/>
        <v>2</v>
      </c>
      <c r="H269" s="3">
        <f t="shared" si="12"/>
        <v>9.0780363332955556</v>
      </c>
      <c r="I269" s="3">
        <f t="shared" si="15"/>
        <v>-7.0780363332955556</v>
      </c>
      <c r="J269" s="3">
        <f t="shared" si="13"/>
        <v>50.098598335451996</v>
      </c>
    </row>
    <row r="270" spans="2:10">
      <c r="B270" s="3">
        <v>235</v>
      </c>
      <c r="C270" s="3">
        <v>32</v>
      </c>
      <c r="D270" s="3">
        <v>13</v>
      </c>
      <c r="E270" s="3">
        <v>26</v>
      </c>
      <c r="F270" s="3">
        <v>10</v>
      </c>
      <c r="G270" s="3">
        <f t="shared" si="14"/>
        <v>16</v>
      </c>
      <c r="H270" s="3">
        <f t="shared" si="12"/>
        <v>7.2322067521529236</v>
      </c>
      <c r="I270" s="3">
        <f t="shared" si="15"/>
        <v>8.7677932478470773</v>
      </c>
      <c r="J270" s="3">
        <f t="shared" si="13"/>
        <v>76.874198436992799</v>
      </c>
    </row>
    <row r="271" spans="2:10">
      <c r="B271" s="3">
        <v>236</v>
      </c>
      <c r="C271" s="3">
        <v>29</v>
      </c>
      <c r="D271" s="3">
        <v>26</v>
      </c>
      <c r="E271" s="3">
        <v>30</v>
      </c>
      <c r="F271" s="3">
        <v>10</v>
      </c>
      <c r="G271" s="3">
        <f t="shared" si="14"/>
        <v>20</v>
      </c>
      <c r="H271" s="3">
        <f t="shared" si="12"/>
        <v>4.3301228450639053</v>
      </c>
      <c r="I271" s="3">
        <f t="shared" si="15"/>
        <v>15.669877154936096</v>
      </c>
      <c r="J271" s="3">
        <f t="shared" si="13"/>
        <v>245.54505005078815</v>
      </c>
    </row>
    <row r="272" spans="2:10">
      <c r="B272" s="3">
        <v>237</v>
      </c>
      <c r="C272" s="3">
        <v>3</v>
      </c>
      <c r="D272" s="3">
        <v>8</v>
      </c>
      <c r="E272" s="3">
        <v>13</v>
      </c>
      <c r="F272" s="3">
        <v>14</v>
      </c>
      <c r="G272" s="3">
        <f t="shared" si="14"/>
        <v>-1</v>
      </c>
      <c r="H272" s="3">
        <f t="shared" si="12"/>
        <v>-1.1056426384141254</v>
      </c>
      <c r="I272" s="3">
        <f t="shared" si="15"/>
        <v>0.10564263841412536</v>
      </c>
      <c r="J272" s="3">
        <f t="shared" si="13"/>
        <v>1.1160367051097634E-2</v>
      </c>
    </row>
    <row r="273" spans="2:10">
      <c r="B273" s="3">
        <v>238</v>
      </c>
      <c r="C273" s="3">
        <v>23</v>
      </c>
      <c r="D273" s="3">
        <v>10</v>
      </c>
      <c r="E273" s="3">
        <v>28</v>
      </c>
      <c r="F273" s="3">
        <v>16</v>
      </c>
      <c r="G273" s="3">
        <f t="shared" si="14"/>
        <v>12</v>
      </c>
      <c r="H273" s="3">
        <f t="shared" si="12"/>
        <v>7.9912299499280772</v>
      </c>
      <c r="I273" s="3">
        <f t="shared" si="15"/>
        <v>4.0087700500719228</v>
      </c>
      <c r="J273" s="3">
        <f t="shared" si="13"/>
        <v>16.070237314353648</v>
      </c>
    </row>
    <row r="274" spans="2:10">
      <c r="B274" s="3">
        <v>239</v>
      </c>
      <c r="C274" s="3">
        <v>19</v>
      </c>
      <c r="D274" s="3">
        <v>22</v>
      </c>
      <c r="E274" s="3">
        <v>17</v>
      </c>
      <c r="F274" s="3">
        <v>30</v>
      </c>
      <c r="G274" s="3">
        <f t="shared" si="14"/>
        <v>-13</v>
      </c>
      <c r="H274" s="3">
        <f t="shared" si="12"/>
        <v>3.1033847179314611</v>
      </c>
      <c r="I274" s="3">
        <f t="shared" si="15"/>
        <v>-16.103384717931462</v>
      </c>
      <c r="J274" s="3">
        <f t="shared" si="13"/>
        <v>259.31899937370855</v>
      </c>
    </row>
    <row r="275" spans="2:10">
      <c r="B275" s="3">
        <v>240</v>
      </c>
      <c r="C275" s="3">
        <v>30</v>
      </c>
      <c r="D275" s="3">
        <v>25</v>
      </c>
      <c r="E275" s="3">
        <v>7</v>
      </c>
      <c r="F275" s="3">
        <v>17</v>
      </c>
      <c r="G275" s="3">
        <f t="shared" si="14"/>
        <v>-10</v>
      </c>
      <c r="H275" s="3">
        <f t="shared" si="12"/>
        <v>8.3485214256575784</v>
      </c>
      <c r="I275" s="3">
        <f t="shared" si="15"/>
        <v>-18.34852142565758</v>
      </c>
      <c r="J275" s="3">
        <f t="shared" si="13"/>
        <v>336.66823850781526</v>
      </c>
    </row>
    <row r="276" spans="2:10">
      <c r="B276" s="3">
        <v>241</v>
      </c>
      <c r="C276" s="3">
        <v>21</v>
      </c>
      <c r="D276" s="3">
        <v>24</v>
      </c>
      <c r="E276" s="3">
        <v>10</v>
      </c>
      <c r="F276" s="3">
        <v>7</v>
      </c>
      <c r="G276" s="3">
        <f t="shared" si="14"/>
        <v>3</v>
      </c>
      <c r="H276" s="3">
        <f t="shared" si="12"/>
        <v>-5.2254305503487073</v>
      </c>
      <c r="I276" s="3">
        <f t="shared" si="15"/>
        <v>8.2254305503487082</v>
      </c>
      <c r="J276" s="3">
        <f t="shared" si="13"/>
        <v>67.657707738609858</v>
      </c>
    </row>
    <row r="277" spans="2:10">
      <c r="B277" s="3">
        <v>242</v>
      </c>
      <c r="C277" s="3">
        <v>23</v>
      </c>
      <c r="D277" s="3">
        <v>16</v>
      </c>
      <c r="E277" s="3">
        <v>24</v>
      </c>
      <c r="F277" s="3">
        <v>0</v>
      </c>
      <c r="G277" s="3">
        <f t="shared" si="14"/>
        <v>24</v>
      </c>
      <c r="H277" s="3">
        <f t="shared" si="12"/>
        <v>6.770049853612857</v>
      </c>
      <c r="I277" s="3">
        <f t="shared" si="15"/>
        <v>17.229950146387143</v>
      </c>
      <c r="J277" s="3">
        <f t="shared" si="13"/>
        <v>296.87118204698635</v>
      </c>
    </row>
    <row r="278" spans="2:10">
      <c r="B278" s="3">
        <v>243</v>
      </c>
      <c r="C278" s="3">
        <v>4</v>
      </c>
      <c r="D278" s="3">
        <v>7</v>
      </c>
      <c r="E278" s="3">
        <v>27</v>
      </c>
      <c r="F278" s="3">
        <v>9</v>
      </c>
      <c r="G278" s="3">
        <f t="shared" si="14"/>
        <v>18</v>
      </c>
      <c r="H278" s="3">
        <f t="shared" si="12"/>
        <v>12.475611402828775</v>
      </c>
      <c r="I278" s="3">
        <f t="shared" si="15"/>
        <v>5.5243885971712245</v>
      </c>
      <c r="J278" s="3">
        <f t="shared" si="13"/>
        <v>30.51886937255545</v>
      </c>
    </row>
    <row r="279" spans="2:10">
      <c r="B279" s="3">
        <v>244</v>
      </c>
      <c r="C279" s="3">
        <v>8</v>
      </c>
      <c r="D279" s="3">
        <v>2</v>
      </c>
      <c r="E279" s="3">
        <v>24</v>
      </c>
      <c r="F279" s="3">
        <v>16</v>
      </c>
      <c r="G279" s="3">
        <f t="shared" si="14"/>
        <v>8</v>
      </c>
      <c r="H279" s="3">
        <f t="shared" si="12"/>
        <v>-1.5782099281146573</v>
      </c>
      <c r="I279" s="3">
        <f t="shared" si="15"/>
        <v>9.5782099281146564</v>
      </c>
      <c r="J279" s="3">
        <f t="shared" si="13"/>
        <v>91.742105427034176</v>
      </c>
    </row>
    <row r="280" spans="2:10">
      <c r="B280" s="3">
        <v>245</v>
      </c>
      <c r="C280" s="3">
        <v>11</v>
      </c>
      <c r="D280" s="3">
        <v>18</v>
      </c>
      <c r="E280" s="3">
        <v>36</v>
      </c>
      <c r="F280" s="3">
        <v>38</v>
      </c>
      <c r="G280" s="3">
        <f t="shared" si="14"/>
        <v>-2</v>
      </c>
      <c r="H280" s="3">
        <f t="shared" si="12"/>
        <v>-3.9174507222309431</v>
      </c>
      <c r="I280" s="3">
        <f t="shared" si="15"/>
        <v>1.9174507222309431</v>
      </c>
      <c r="J280" s="3">
        <f t="shared" si="13"/>
        <v>3.6766172721839654</v>
      </c>
    </row>
    <row r="281" spans="2:10">
      <c r="B281" s="3">
        <v>246</v>
      </c>
      <c r="C281" s="3">
        <v>13</v>
      </c>
      <c r="D281" s="3">
        <v>31</v>
      </c>
      <c r="E281" s="3">
        <v>3</v>
      </c>
      <c r="F281" s="3">
        <v>13</v>
      </c>
      <c r="G281" s="3">
        <f t="shared" si="14"/>
        <v>-10</v>
      </c>
      <c r="H281" s="3">
        <f t="shared" si="12"/>
        <v>-8.9570343878093439</v>
      </c>
      <c r="I281" s="3">
        <f t="shared" si="15"/>
        <v>-1.0429656121906561</v>
      </c>
      <c r="J281" s="3">
        <f t="shared" si="13"/>
        <v>1.08777726821223</v>
      </c>
    </row>
    <row r="282" spans="2:10">
      <c r="B282" s="3">
        <v>247</v>
      </c>
      <c r="C282" s="3">
        <v>19</v>
      </c>
      <c r="D282" s="3">
        <v>17</v>
      </c>
      <c r="E282" s="3">
        <v>27</v>
      </c>
      <c r="F282" s="3">
        <v>24</v>
      </c>
      <c r="G282" s="3">
        <f t="shared" si="14"/>
        <v>3</v>
      </c>
      <c r="H282" s="3">
        <f t="shared" si="12"/>
        <v>0.21345556661310461</v>
      </c>
      <c r="I282" s="3">
        <f t="shared" si="15"/>
        <v>2.7865444333868954</v>
      </c>
      <c r="J282" s="3">
        <f t="shared" si="13"/>
        <v>7.7648298792394943</v>
      </c>
    </row>
    <row r="283" spans="2:10">
      <c r="B283" s="3">
        <v>248</v>
      </c>
      <c r="C283" s="3">
        <v>20</v>
      </c>
      <c r="D283" s="3">
        <v>5</v>
      </c>
      <c r="E283" s="3">
        <v>6</v>
      </c>
      <c r="F283" s="3">
        <v>10</v>
      </c>
      <c r="G283" s="3">
        <f t="shared" si="14"/>
        <v>-4</v>
      </c>
      <c r="H283" s="3">
        <f t="shared" si="12"/>
        <v>7.9433164166725803</v>
      </c>
      <c r="I283" s="3">
        <f t="shared" si="15"/>
        <v>-11.94331641667258</v>
      </c>
      <c r="J283" s="3">
        <f t="shared" si="13"/>
        <v>142.64280702876076</v>
      </c>
    </row>
    <row r="284" spans="2:10">
      <c r="B284" s="3">
        <v>249</v>
      </c>
      <c r="C284" s="3">
        <v>25</v>
      </c>
      <c r="D284" s="3">
        <v>3</v>
      </c>
      <c r="E284" s="3">
        <v>34</v>
      </c>
      <c r="F284" s="3">
        <v>31</v>
      </c>
      <c r="G284" s="3">
        <f t="shared" si="14"/>
        <v>3</v>
      </c>
      <c r="H284" s="3">
        <f t="shared" si="12"/>
        <v>7.0634545243846958</v>
      </c>
      <c r="I284" s="3">
        <f t="shared" si="15"/>
        <v>-4.0634545243846958</v>
      </c>
      <c r="J284" s="3">
        <f t="shared" si="13"/>
        <v>16.511662671742453</v>
      </c>
    </row>
    <row r="285" spans="2:10">
      <c r="B285" s="3">
        <v>250</v>
      </c>
      <c r="C285" s="3">
        <v>32</v>
      </c>
      <c r="D285" s="3">
        <v>9</v>
      </c>
      <c r="E285" s="3">
        <v>20</v>
      </c>
      <c r="F285" s="3">
        <v>14</v>
      </c>
      <c r="G285" s="3">
        <f t="shared" si="14"/>
        <v>6</v>
      </c>
      <c r="H285" s="3">
        <f t="shared" si="12"/>
        <v>6.2710945724030234</v>
      </c>
      <c r="I285" s="3">
        <f t="shared" si="15"/>
        <v>-0.27109457240302337</v>
      </c>
      <c r="J285" s="3">
        <f t="shared" si="13"/>
        <v>7.349226718637808E-2</v>
      </c>
    </row>
    <row r="286" spans="2:10">
      <c r="B286" s="3">
        <v>251</v>
      </c>
      <c r="C286" s="3">
        <v>14</v>
      </c>
      <c r="D286" s="3">
        <v>15</v>
      </c>
      <c r="E286" s="3">
        <v>20</v>
      </c>
      <c r="F286" s="3">
        <v>13</v>
      </c>
      <c r="G286" s="3">
        <f t="shared" si="14"/>
        <v>7</v>
      </c>
      <c r="H286" s="3">
        <f t="shared" si="12"/>
        <v>3.6165795215306149</v>
      </c>
      <c r="I286" s="3">
        <f t="shared" si="15"/>
        <v>3.3834204784693851</v>
      </c>
      <c r="J286" s="3">
        <f t="shared" si="13"/>
        <v>11.447534134126002</v>
      </c>
    </row>
    <row r="287" spans="2:10">
      <c r="B287" s="3">
        <v>252</v>
      </c>
      <c r="C287" s="3">
        <v>10</v>
      </c>
      <c r="D287" s="3">
        <v>1</v>
      </c>
      <c r="E287" s="3">
        <v>37</v>
      </c>
      <c r="F287" s="3">
        <v>7</v>
      </c>
      <c r="G287" s="3">
        <f t="shared" si="14"/>
        <v>30</v>
      </c>
      <c r="H287" s="3">
        <f t="shared" si="12"/>
        <v>17.025955046109104</v>
      </c>
      <c r="I287" s="3">
        <f t="shared" si="15"/>
        <v>12.974044953890896</v>
      </c>
      <c r="J287" s="3">
        <f t="shared" si="13"/>
        <v>168.32584246558181</v>
      </c>
    </row>
    <row r="288" spans="2:10">
      <c r="B288" s="3">
        <v>253</v>
      </c>
      <c r="C288" s="3">
        <v>22</v>
      </c>
      <c r="D288" s="3">
        <v>12</v>
      </c>
      <c r="E288" s="3">
        <v>42</v>
      </c>
      <c r="F288" s="3">
        <v>17</v>
      </c>
      <c r="G288" s="3">
        <f t="shared" si="14"/>
        <v>25</v>
      </c>
      <c r="H288" s="3">
        <f t="shared" si="12"/>
        <v>1.8349829446511503</v>
      </c>
      <c r="I288" s="3">
        <f t="shared" si="15"/>
        <v>23.165017055348848</v>
      </c>
      <c r="J288" s="3">
        <f t="shared" si="13"/>
        <v>536.61801517460299</v>
      </c>
    </row>
    <row r="289" spans="1:10">
      <c r="B289" s="3">
        <v>254</v>
      </c>
      <c r="C289" s="3">
        <v>27</v>
      </c>
      <c r="D289" s="3">
        <v>29</v>
      </c>
      <c r="E289" s="3">
        <v>28</v>
      </c>
      <c r="F289" s="3">
        <v>31</v>
      </c>
      <c r="G289" s="3">
        <f t="shared" si="14"/>
        <v>-3</v>
      </c>
      <c r="H289" s="3">
        <f t="shared" si="12"/>
        <v>2.7766488063080104</v>
      </c>
      <c r="I289" s="3">
        <f t="shared" si="15"/>
        <v>-5.7766488063080104</v>
      </c>
      <c r="J289" s="3">
        <f t="shared" si="13"/>
        <v>33.369671431419761</v>
      </c>
    </row>
    <row r="290" spans="1:10">
      <c r="B290" s="3">
        <v>255</v>
      </c>
      <c r="C290" s="3">
        <v>6</v>
      </c>
      <c r="D290" s="3">
        <v>30</v>
      </c>
      <c r="E290" s="3">
        <v>0</v>
      </c>
      <c r="F290" s="3">
        <v>15</v>
      </c>
      <c r="G290" s="3">
        <f t="shared" si="14"/>
        <v>-15</v>
      </c>
      <c r="H290" s="3">
        <f t="shared" si="12"/>
        <v>-11.82126564548755</v>
      </c>
      <c r="I290" s="3">
        <f t="shared" si="15"/>
        <v>-3.17873435451245</v>
      </c>
      <c r="J290" s="3">
        <f t="shared" si="13"/>
        <v>10.104352096557681</v>
      </c>
    </row>
    <row r="291" spans="1:10">
      <c r="B291" s="3">
        <v>256</v>
      </c>
      <c r="C291" s="3">
        <v>26</v>
      </c>
      <c r="D291" s="3">
        <v>28</v>
      </c>
      <c r="E291" s="3">
        <v>31</v>
      </c>
      <c r="F291" s="3">
        <v>20</v>
      </c>
      <c r="G291" s="3">
        <f t="shared" si="14"/>
        <v>11</v>
      </c>
      <c r="H291" s="3">
        <f t="shared" si="12"/>
        <v>-1.7243938123528331</v>
      </c>
      <c r="I291" s="3">
        <f t="shared" si="15"/>
        <v>12.724393812352833</v>
      </c>
      <c r="J291" s="3">
        <f t="shared" si="13"/>
        <v>161.91019789184307</v>
      </c>
    </row>
    <row r="301" spans="1:10">
      <c r="A301" s="3" t="s">
        <v>220</v>
      </c>
      <c r="B301" s="3" t="s">
        <v>221</v>
      </c>
      <c r="C301" s="3" t="s">
        <v>222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E3B50-8592-4F31-B36D-E5184F43790A}">
  <sheetPr codeName="Sheet9"/>
  <dimension ref="A1:J302"/>
  <sheetViews>
    <sheetView topLeftCell="B33" workbookViewId="0">
      <selection activeCell="F49" sqref="F49"/>
    </sheetView>
  </sheetViews>
  <sheetFormatPr defaultRowHeight="12.75"/>
  <cols>
    <col min="1" max="5" width="9.140625" style="3"/>
    <col min="6" max="6" width="21.7109375" style="3" customWidth="1"/>
    <col min="7" max="7" width="14" style="3" customWidth="1"/>
    <col min="8" max="16384" width="9.140625" style="3"/>
  </cols>
  <sheetData>
    <row r="1" spans="5:7">
      <c r="G1" s="3" t="s">
        <v>133</v>
      </c>
    </row>
    <row r="2" spans="5:7">
      <c r="E2" s="3">
        <v>1</v>
      </c>
      <c r="F2" s="3" t="s">
        <v>223</v>
      </c>
      <c r="G2" s="3">
        <v>-4.8717028224548509</v>
      </c>
    </row>
    <row r="3" spans="5:7">
      <c r="E3" s="3">
        <v>2</v>
      </c>
      <c r="F3" s="3" t="s">
        <v>224</v>
      </c>
      <c r="G3" s="3">
        <v>-2.2022557228597925</v>
      </c>
    </row>
    <row r="4" spans="5:7">
      <c r="E4" s="3">
        <v>3</v>
      </c>
      <c r="F4" s="3" t="s">
        <v>225</v>
      </c>
      <c r="G4" s="3">
        <v>6.1230880567491992</v>
      </c>
    </row>
    <row r="5" spans="5:7">
      <c r="E5" s="3">
        <v>4</v>
      </c>
      <c r="F5" s="3" t="s">
        <v>226</v>
      </c>
      <c r="G5" s="3">
        <v>8.05294800513464</v>
      </c>
    </row>
    <row r="6" spans="5:7">
      <c r="E6" s="3">
        <v>5</v>
      </c>
      <c r="F6" s="3" t="s">
        <v>227</v>
      </c>
      <c r="G6" s="3">
        <v>-0.650171954072018</v>
      </c>
    </row>
    <row r="7" spans="5:7">
      <c r="E7" s="3">
        <v>6</v>
      </c>
      <c r="F7" s="3" t="s">
        <v>228</v>
      </c>
      <c r="G7" s="3">
        <v>-8.2355905820912536</v>
      </c>
    </row>
    <row r="8" spans="5:7">
      <c r="E8" s="3">
        <v>7</v>
      </c>
      <c r="F8" s="3" t="s">
        <v>229</v>
      </c>
      <c r="G8" s="3">
        <v>2.6661447622353007</v>
      </c>
    </row>
    <row r="9" spans="5:7">
      <c r="E9" s="3">
        <v>8</v>
      </c>
      <c r="F9" s="3" t="s">
        <v>230</v>
      </c>
      <c r="G9" s="3">
        <v>-3.388021347031736</v>
      </c>
    </row>
    <row r="10" spans="5:7">
      <c r="E10" s="3">
        <v>9</v>
      </c>
      <c r="F10" s="3" t="s">
        <v>231</v>
      </c>
      <c r="G10" s="3">
        <v>-7.7689242147731958</v>
      </c>
    </row>
    <row r="11" spans="5:7">
      <c r="E11" s="3">
        <v>10</v>
      </c>
      <c r="F11" s="3" t="s">
        <v>232</v>
      </c>
      <c r="G11" s="3">
        <v>5.8592000760014615</v>
      </c>
    </row>
    <row r="12" spans="5:7">
      <c r="E12" s="3">
        <v>11</v>
      </c>
      <c r="F12" s="3" t="s">
        <v>233</v>
      </c>
      <c r="G12" s="3">
        <v>-5.1675340411985706</v>
      </c>
    </row>
    <row r="13" spans="5:7">
      <c r="E13" s="3">
        <v>12</v>
      </c>
      <c r="F13" s="3" t="s">
        <v>85</v>
      </c>
      <c r="G13" s="3">
        <v>0.30121513190415111</v>
      </c>
    </row>
    <row r="14" spans="5:7">
      <c r="E14" s="3">
        <v>13</v>
      </c>
      <c r="F14" s="3" t="s">
        <v>234</v>
      </c>
      <c r="G14" s="3">
        <v>-0.63107644416670705</v>
      </c>
    </row>
    <row r="15" spans="5:7">
      <c r="E15" s="3">
        <v>14</v>
      </c>
      <c r="F15" s="3" t="s">
        <v>235</v>
      </c>
      <c r="G15" s="3">
        <v>11.413364376491991</v>
      </c>
    </row>
    <row r="16" spans="5:7">
      <c r="E16" s="3">
        <v>15</v>
      </c>
      <c r="F16" s="3" t="s">
        <v>236</v>
      </c>
      <c r="G16" s="3">
        <v>0.75156273229694925</v>
      </c>
    </row>
    <row r="17" spans="5:7">
      <c r="E17" s="3">
        <v>16</v>
      </c>
      <c r="F17" s="3" t="s">
        <v>93</v>
      </c>
      <c r="G17" s="3">
        <v>5.2772562072873788</v>
      </c>
    </row>
    <row r="18" spans="5:7">
      <c r="E18" s="3">
        <v>17</v>
      </c>
      <c r="F18" s="3" t="s">
        <v>237</v>
      </c>
      <c r="G18" s="3">
        <v>-2.2255217737135675</v>
      </c>
    </row>
    <row r="19" spans="5:7">
      <c r="E19" s="3">
        <v>18</v>
      </c>
      <c r="F19" s="3" t="s">
        <v>238</v>
      </c>
      <c r="G19" s="3">
        <v>-1.6883671589295941</v>
      </c>
    </row>
    <row r="20" spans="5:7">
      <c r="E20" s="3">
        <v>19</v>
      </c>
      <c r="F20" s="3" t="s">
        <v>80</v>
      </c>
      <c r="G20" s="3">
        <v>12.84252897350585</v>
      </c>
    </row>
    <row r="21" spans="5:7">
      <c r="E21" s="3">
        <v>20</v>
      </c>
      <c r="F21" s="3" t="s">
        <v>89</v>
      </c>
      <c r="G21" s="3">
        <v>-5.5564236785684296</v>
      </c>
    </row>
    <row r="22" spans="5:7">
      <c r="E22" s="3">
        <v>21</v>
      </c>
      <c r="F22" s="3" t="s">
        <v>76</v>
      </c>
      <c r="G22" s="3">
        <v>-3.9147569829899345</v>
      </c>
    </row>
    <row r="23" spans="5:7">
      <c r="E23" s="3">
        <v>22</v>
      </c>
      <c r="F23" s="3" t="s">
        <v>102</v>
      </c>
      <c r="G23" s="3">
        <v>6.553643018580428</v>
      </c>
    </row>
    <row r="24" spans="5:7">
      <c r="E24" s="3">
        <v>23</v>
      </c>
      <c r="F24" s="3" t="s">
        <v>239</v>
      </c>
      <c r="G24" s="3">
        <v>-4.2734372980927295</v>
      </c>
    </row>
    <row r="25" spans="5:7">
      <c r="E25" s="3">
        <v>24</v>
      </c>
      <c r="F25" s="3" t="s">
        <v>240</v>
      </c>
      <c r="G25" s="3">
        <v>5.5539916610854654</v>
      </c>
    </row>
    <row r="26" spans="5:7">
      <c r="E26" s="3">
        <v>25</v>
      </c>
      <c r="F26" s="3" t="s">
        <v>241</v>
      </c>
      <c r="G26" s="3">
        <v>9.0001705244187065</v>
      </c>
    </row>
    <row r="27" spans="5:7">
      <c r="E27" s="3">
        <v>26</v>
      </c>
      <c r="F27" s="3" t="s">
        <v>97</v>
      </c>
      <c r="G27" s="3">
        <v>-5.9862857464746497</v>
      </c>
    </row>
    <row r="28" spans="5:7">
      <c r="E28" s="3">
        <v>27</v>
      </c>
      <c r="F28" s="3" t="s">
        <v>107</v>
      </c>
      <c r="G28" s="3">
        <v>9.1216986407838601</v>
      </c>
    </row>
    <row r="29" spans="5:7">
      <c r="E29" s="3">
        <v>28</v>
      </c>
      <c r="F29" s="3" t="s">
        <v>84</v>
      </c>
      <c r="G29" s="3">
        <v>-13.623093140650402</v>
      </c>
    </row>
    <row r="30" spans="5:7">
      <c r="E30" s="3">
        <v>29</v>
      </c>
      <c r="F30" s="3" t="s">
        <v>242</v>
      </c>
      <c r="G30" s="3">
        <v>-2.8925353257771715</v>
      </c>
    </row>
    <row r="31" spans="5:7">
      <c r="E31" s="3">
        <v>30</v>
      </c>
      <c r="F31" s="3" t="s">
        <v>98</v>
      </c>
      <c r="G31" s="3">
        <v>-2.6758683244628885</v>
      </c>
    </row>
    <row r="32" spans="5:7">
      <c r="E32" s="3">
        <v>31</v>
      </c>
      <c r="F32" s="3" t="s">
        <v>243</v>
      </c>
      <c r="G32" s="3">
        <v>-4.3935756960622996</v>
      </c>
    </row>
    <row r="33" spans="1:10">
      <c r="E33" s="3">
        <v>32</v>
      </c>
      <c r="F33" s="3" t="s">
        <v>244</v>
      </c>
      <c r="G33" s="3">
        <v>-3.3717019121055745</v>
      </c>
    </row>
    <row r="34" spans="1:10">
      <c r="F34" s="3" t="s">
        <v>12</v>
      </c>
      <c r="G34" s="3">
        <f>AVERAGE(G2:G33)</f>
        <v>-9.9999999957078867E-7</v>
      </c>
    </row>
    <row r="35" spans="1:10">
      <c r="F35" s="3" t="s">
        <v>127</v>
      </c>
      <c r="G35" s="3">
        <v>2.5078123402417298</v>
      </c>
    </row>
    <row r="36" spans="1:10">
      <c r="J36" s="3">
        <f>SUM(J38:J293)</f>
        <v>33345.600347223233</v>
      </c>
    </row>
    <row r="37" spans="1:10">
      <c r="A37" s="3" t="s">
        <v>5</v>
      </c>
      <c r="B37" s="3" t="s">
        <v>0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245</v>
      </c>
      <c r="H37" s="3" t="s">
        <v>246</v>
      </c>
      <c r="I37" s="3" t="s">
        <v>120</v>
      </c>
      <c r="J37" s="3" t="s">
        <v>132</v>
      </c>
    </row>
    <row r="38" spans="1:10">
      <c r="B38" s="3">
        <v>1</v>
      </c>
      <c r="C38" s="3">
        <v>19</v>
      </c>
      <c r="D38" s="3">
        <v>14</v>
      </c>
      <c r="E38" s="3">
        <v>27</v>
      </c>
      <c r="F38" s="3">
        <v>24</v>
      </c>
      <c r="G38" s="3">
        <f>E38-F38</f>
        <v>3</v>
      </c>
      <c r="H38" s="3">
        <f t="shared" ref="H38:H101" si="0">$G$35+VLOOKUP(C38,lookup,3)-VLOOKUP(D38,lookup,3)</f>
        <v>3.9369769372555883</v>
      </c>
      <c r="I38" s="3">
        <f>G38-H38</f>
        <v>-0.93697693725558828</v>
      </c>
      <c r="J38" s="3">
        <f>I38^2</f>
        <v>0.87792578094886264</v>
      </c>
    </row>
    <row r="39" spans="1:10">
      <c r="B39" s="3">
        <v>2</v>
      </c>
      <c r="C39" s="3">
        <v>26</v>
      </c>
      <c r="D39" s="3">
        <v>1</v>
      </c>
      <c r="E39" s="3">
        <v>17</v>
      </c>
      <c r="F39" s="3">
        <v>10</v>
      </c>
      <c r="G39" s="3">
        <f t="shared" ref="G39:G102" si="1">E39-F39</f>
        <v>7</v>
      </c>
      <c r="H39" s="3">
        <f t="shared" si="0"/>
        <v>1.393229416221931</v>
      </c>
      <c r="I39" s="3">
        <f t="shared" ref="I39:I102" si="2">G39-H39</f>
        <v>5.6067705837780686</v>
      </c>
      <c r="J39" s="3">
        <f t="shared" ref="J39:J102" si="3">I39^2</f>
        <v>31.435876379119065</v>
      </c>
    </row>
    <row r="40" spans="1:10">
      <c r="B40" s="3">
        <v>3</v>
      </c>
      <c r="C40" s="3">
        <v>8</v>
      </c>
      <c r="D40" s="3">
        <v>3</v>
      </c>
      <c r="E40" s="3">
        <v>20</v>
      </c>
      <c r="F40" s="3">
        <v>3</v>
      </c>
      <c r="G40" s="3">
        <f t="shared" si="1"/>
        <v>17</v>
      </c>
      <c r="H40" s="3">
        <f t="shared" si="0"/>
        <v>-7.0032970635392058</v>
      </c>
      <c r="I40" s="3">
        <f t="shared" si="2"/>
        <v>24.003297063539208</v>
      </c>
      <c r="J40" s="3">
        <f t="shared" si="3"/>
        <v>576.15826992050995</v>
      </c>
    </row>
    <row r="41" spans="1:10">
      <c r="B41" s="3">
        <v>4</v>
      </c>
      <c r="C41" s="3">
        <v>22</v>
      </c>
      <c r="D41" s="3">
        <v>7</v>
      </c>
      <c r="E41" s="3">
        <v>31</v>
      </c>
      <c r="F41" s="3">
        <v>24</v>
      </c>
      <c r="G41" s="3">
        <f t="shared" si="1"/>
        <v>7</v>
      </c>
      <c r="H41" s="3">
        <f t="shared" si="0"/>
        <v>6.3953105965868575</v>
      </c>
      <c r="I41" s="3">
        <f t="shared" si="2"/>
        <v>0.60468940341314248</v>
      </c>
      <c r="J41" s="3">
        <f t="shared" si="3"/>
        <v>0.36564927460014218</v>
      </c>
    </row>
    <row r="42" spans="1:10">
      <c r="B42" s="3">
        <v>5</v>
      </c>
      <c r="C42" s="3">
        <v>6</v>
      </c>
      <c r="D42" s="3">
        <v>11</v>
      </c>
      <c r="E42" s="3">
        <v>16</v>
      </c>
      <c r="F42" s="3">
        <v>20</v>
      </c>
      <c r="G42" s="3">
        <f t="shared" si="1"/>
        <v>-4</v>
      </c>
      <c r="H42" s="3">
        <f t="shared" si="0"/>
        <v>-0.56024420065095359</v>
      </c>
      <c r="I42" s="3">
        <f t="shared" si="2"/>
        <v>-3.4397557993490464</v>
      </c>
      <c r="J42" s="3">
        <f t="shared" si="3"/>
        <v>11.831919959155398</v>
      </c>
    </row>
    <row r="43" spans="1:10">
      <c r="B43" s="3">
        <v>6</v>
      </c>
      <c r="C43" s="3">
        <v>4</v>
      </c>
      <c r="D43" s="3">
        <v>15</v>
      </c>
      <c r="E43" s="3">
        <v>10</v>
      </c>
      <c r="F43" s="3">
        <v>13</v>
      </c>
      <c r="G43" s="3">
        <f t="shared" si="1"/>
        <v>-3</v>
      </c>
      <c r="H43" s="3">
        <f t="shared" si="0"/>
        <v>9.8091976130794194</v>
      </c>
      <c r="I43" s="3">
        <f t="shared" si="2"/>
        <v>-12.809197613079419</v>
      </c>
      <c r="J43" s="3">
        <f t="shared" si="3"/>
        <v>164.0755434909195</v>
      </c>
    </row>
    <row r="44" spans="1:10">
      <c r="B44" s="3">
        <v>7</v>
      </c>
      <c r="C44" s="3">
        <v>25</v>
      </c>
      <c r="D44" s="3">
        <v>23</v>
      </c>
      <c r="E44" s="3">
        <v>24</v>
      </c>
      <c r="F44" s="3">
        <v>21</v>
      </c>
      <c r="G44" s="3">
        <f t="shared" si="1"/>
        <v>3</v>
      </c>
      <c r="H44" s="3">
        <f t="shared" si="0"/>
        <v>15.781420162753165</v>
      </c>
      <c r="I44" s="3">
        <f t="shared" si="2"/>
        <v>-12.781420162753165</v>
      </c>
      <c r="J44" s="3">
        <f t="shared" si="3"/>
        <v>163.36470137683312</v>
      </c>
    </row>
    <row r="45" spans="1:10">
      <c r="B45" s="3">
        <v>8</v>
      </c>
      <c r="C45" s="3">
        <v>13</v>
      </c>
      <c r="D45" s="3">
        <v>27</v>
      </c>
      <c r="E45" s="3">
        <v>20</v>
      </c>
      <c r="F45" s="3">
        <v>27</v>
      </c>
      <c r="G45" s="3">
        <f t="shared" si="1"/>
        <v>-7</v>
      </c>
      <c r="H45" s="3">
        <f t="shared" si="0"/>
        <v>-7.2449627447088378</v>
      </c>
      <c r="I45" s="3">
        <f t="shared" si="2"/>
        <v>0.24496274470883783</v>
      </c>
      <c r="J45" s="3">
        <f t="shared" si="3"/>
        <v>6.000674629528726E-2</v>
      </c>
    </row>
    <row r="46" spans="1:10">
      <c r="B46" s="3">
        <v>9</v>
      </c>
      <c r="C46" s="3">
        <v>20</v>
      </c>
      <c r="D46" s="3">
        <v>29</v>
      </c>
      <c r="E46" s="3">
        <v>7</v>
      </c>
      <c r="F46" s="3">
        <v>21</v>
      </c>
      <c r="G46" s="3">
        <f t="shared" si="1"/>
        <v>-14</v>
      </c>
      <c r="H46" s="3">
        <f t="shared" si="0"/>
        <v>-0.15607601254952819</v>
      </c>
      <c r="I46" s="3">
        <f t="shared" si="2"/>
        <v>-13.843923987450472</v>
      </c>
      <c r="J46" s="3">
        <f t="shared" si="3"/>
        <v>191.65423137030658</v>
      </c>
    </row>
    <row r="47" spans="1:10">
      <c r="B47" s="3">
        <v>10</v>
      </c>
      <c r="C47" s="3">
        <v>32</v>
      </c>
      <c r="D47" s="3">
        <v>30</v>
      </c>
      <c r="E47" s="3">
        <v>16</v>
      </c>
      <c r="F47" s="3">
        <v>10</v>
      </c>
      <c r="G47" s="3">
        <f t="shared" si="1"/>
        <v>6</v>
      </c>
      <c r="H47" s="3">
        <f t="shared" si="0"/>
        <v>1.8119787525990438</v>
      </c>
      <c r="I47" s="3">
        <f t="shared" si="2"/>
        <v>4.1880212474009557</v>
      </c>
      <c r="J47" s="3">
        <f t="shared" si="3"/>
        <v>17.539521968681857</v>
      </c>
    </row>
    <row r="48" spans="1:10">
      <c r="B48" s="3">
        <v>11</v>
      </c>
      <c r="C48" s="3">
        <v>17</v>
      </c>
      <c r="D48" s="3">
        <v>31</v>
      </c>
      <c r="E48" s="3">
        <v>7</v>
      </c>
      <c r="F48" s="3">
        <v>17</v>
      </c>
      <c r="G48" s="3">
        <f t="shared" si="1"/>
        <v>-10</v>
      </c>
      <c r="H48" s="3">
        <f t="shared" si="0"/>
        <v>4.6758662625904623</v>
      </c>
      <c r="I48" s="3">
        <f t="shared" si="2"/>
        <v>-14.675866262590462</v>
      </c>
      <c r="J48" s="3">
        <f t="shared" si="3"/>
        <v>215.38105055744094</v>
      </c>
    </row>
    <row r="49" spans="2:10">
      <c r="B49" s="3">
        <v>12</v>
      </c>
      <c r="C49" s="3">
        <v>28</v>
      </c>
      <c r="D49" s="3">
        <v>2</v>
      </c>
      <c r="E49" s="3">
        <v>19</v>
      </c>
      <c r="F49" s="3">
        <v>21</v>
      </c>
      <c r="G49" s="3">
        <f t="shared" si="1"/>
        <v>-2</v>
      </c>
      <c r="H49" s="3">
        <f t="shared" si="0"/>
        <v>-8.9130250775488804</v>
      </c>
      <c r="I49" s="3">
        <f t="shared" si="2"/>
        <v>6.9130250775488804</v>
      </c>
      <c r="J49" s="3">
        <f t="shared" si="3"/>
        <v>47.789915722819707</v>
      </c>
    </row>
    <row r="50" spans="2:10">
      <c r="B50" s="3">
        <v>13</v>
      </c>
      <c r="C50" s="3">
        <v>18</v>
      </c>
      <c r="D50" s="3">
        <v>9</v>
      </c>
      <c r="E50" s="3">
        <v>35</v>
      </c>
      <c r="F50" s="3">
        <v>17</v>
      </c>
      <c r="G50" s="3">
        <f t="shared" si="1"/>
        <v>18</v>
      </c>
      <c r="H50" s="3">
        <f t="shared" si="0"/>
        <v>8.5883693960853318</v>
      </c>
      <c r="I50" s="3">
        <f t="shared" si="2"/>
        <v>9.4116306039146682</v>
      </c>
      <c r="J50" s="3">
        <f t="shared" si="3"/>
        <v>88.578790624543188</v>
      </c>
    </row>
    <row r="51" spans="2:10">
      <c r="B51" s="3">
        <v>14</v>
      </c>
      <c r="C51" s="3">
        <v>24</v>
      </c>
      <c r="D51" s="3">
        <v>21</v>
      </c>
      <c r="E51" s="3">
        <v>31</v>
      </c>
      <c r="F51" s="3">
        <v>17</v>
      </c>
      <c r="G51" s="3">
        <f t="shared" si="1"/>
        <v>14</v>
      </c>
      <c r="H51" s="3">
        <f t="shared" si="0"/>
        <v>11.976560984317128</v>
      </c>
      <c r="I51" s="3">
        <f t="shared" si="2"/>
        <v>2.0234390156828717</v>
      </c>
      <c r="J51" s="3">
        <f t="shared" si="3"/>
        <v>4.0943054501876688</v>
      </c>
    </row>
    <row r="52" spans="2:10">
      <c r="B52" s="3">
        <v>15</v>
      </c>
      <c r="C52" s="3">
        <v>10</v>
      </c>
      <c r="D52" s="3">
        <v>16</v>
      </c>
      <c r="E52" s="3">
        <v>34</v>
      </c>
      <c r="F52" s="3">
        <v>24</v>
      </c>
      <c r="G52" s="3">
        <f t="shared" si="1"/>
        <v>10</v>
      </c>
      <c r="H52" s="3">
        <f t="shared" si="0"/>
        <v>3.089756208955813</v>
      </c>
      <c r="I52" s="3">
        <f t="shared" si="2"/>
        <v>6.910243791044187</v>
      </c>
      <c r="J52" s="3">
        <f t="shared" si="3"/>
        <v>47.751469251664737</v>
      </c>
    </row>
    <row r="53" spans="2:10">
      <c r="B53" s="3">
        <v>16</v>
      </c>
      <c r="C53" s="3">
        <v>5</v>
      </c>
      <c r="D53" s="3">
        <v>12</v>
      </c>
      <c r="E53" s="3">
        <v>14</v>
      </c>
      <c r="F53" s="3">
        <v>24</v>
      </c>
      <c r="G53" s="3">
        <f t="shared" si="1"/>
        <v>-10</v>
      </c>
      <c r="H53" s="3">
        <f t="shared" si="0"/>
        <v>1.5564252542655606</v>
      </c>
      <c r="I53" s="3">
        <f t="shared" si="2"/>
        <v>-11.556425254265561</v>
      </c>
      <c r="J53" s="3">
        <f t="shared" si="3"/>
        <v>133.55096465742682</v>
      </c>
    </row>
    <row r="54" spans="2:10">
      <c r="B54" s="3">
        <v>17</v>
      </c>
      <c r="C54" s="3">
        <v>16</v>
      </c>
      <c r="D54" s="3">
        <v>5</v>
      </c>
      <c r="E54" s="3">
        <v>17</v>
      </c>
      <c r="F54" s="3">
        <v>28</v>
      </c>
      <c r="G54" s="3">
        <f t="shared" si="1"/>
        <v>-11</v>
      </c>
      <c r="H54" s="3">
        <f t="shared" si="0"/>
        <v>8.4352405016011271</v>
      </c>
      <c r="I54" s="3">
        <f t="shared" si="2"/>
        <v>-19.435240501601129</v>
      </c>
      <c r="J54" s="3">
        <f t="shared" si="3"/>
        <v>377.72857335507689</v>
      </c>
    </row>
    <row r="55" spans="2:10">
      <c r="B55" s="3">
        <v>18</v>
      </c>
      <c r="C55" s="3">
        <v>12</v>
      </c>
      <c r="D55" s="3">
        <v>6</v>
      </c>
      <c r="E55" s="3">
        <v>10</v>
      </c>
      <c r="F55" s="3">
        <v>21</v>
      </c>
      <c r="G55" s="3">
        <f t="shared" si="1"/>
        <v>-11</v>
      </c>
      <c r="H55" s="3">
        <f t="shared" si="0"/>
        <v>11.044618054237134</v>
      </c>
      <c r="I55" s="3">
        <f t="shared" si="2"/>
        <v>-22.044618054237134</v>
      </c>
      <c r="J55" s="3">
        <f t="shared" si="3"/>
        <v>485.96518515719777</v>
      </c>
    </row>
    <row r="56" spans="2:10">
      <c r="B56" s="3">
        <v>19</v>
      </c>
      <c r="C56" s="3">
        <v>15</v>
      </c>
      <c r="D56" s="3">
        <v>10</v>
      </c>
      <c r="E56" s="3">
        <v>7</v>
      </c>
      <c r="F56" s="3">
        <v>6</v>
      </c>
      <c r="G56" s="3">
        <f t="shared" si="1"/>
        <v>1</v>
      </c>
      <c r="H56" s="3">
        <f t="shared" si="0"/>
        <v>-2.5998250034627826</v>
      </c>
      <c r="I56" s="3">
        <f t="shared" si="2"/>
        <v>3.5998250034627826</v>
      </c>
      <c r="J56" s="3">
        <f t="shared" si="3"/>
        <v>12.958740055555822</v>
      </c>
    </row>
    <row r="57" spans="2:10">
      <c r="B57" s="3">
        <v>20</v>
      </c>
      <c r="C57" s="3">
        <v>11</v>
      </c>
      <c r="D57" s="3">
        <v>13</v>
      </c>
      <c r="E57" s="3">
        <v>28</v>
      </c>
      <c r="F57" s="3">
        <v>16</v>
      </c>
      <c r="G57" s="3">
        <f t="shared" si="1"/>
        <v>12</v>
      </c>
      <c r="H57" s="3">
        <f t="shared" si="0"/>
        <v>-2.0286452567901336</v>
      </c>
      <c r="I57" s="3">
        <f t="shared" si="2"/>
        <v>14.028645256790133</v>
      </c>
      <c r="J57" s="3">
        <f t="shared" si="3"/>
        <v>196.80288774086031</v>
      </c>
    </row>
    <row r="58" spans="2:10">
      <c r="B58" s="3">
        <v>21</v>
      </c>
      <c r="C58" s="3">
        <v>31</v>
      </c>
      <c r="D58" s="3">
        <v>14</v>
      </c>
      <c r="E58" s="3">
        <v>17</v>
      </c>
      <c r="F58" s="3">
        <v>31</v>
      </c>
      <c r="G58" s="3">
        <f t="shared" si="1"/>
        <v>-14</v>
      </c>
      <c r="H58" s="3">
        <f t="shared" si="0"/>
        <v>-13.299127732312561</v>
      </c>
      <c r="I58" s="3">
        <f t="shared" si="2"/>
        <v>-0.70087226768743882</v>
      </c>
      <c r="J58" s="3">
        <f t="shared" si="3"/>
        <v>0.49122193561333288</v>
      </c>
    </row>
    <row r="59" spans="2:10">
      <c r="B59" s="3">
        <v>22</v>
      </c>
      <c r="C59" s="3">
        <v>3</v>
      </c>
      <c r="D59" s="3">
        <v>25</v>
      </c>
      <c r="E59" s="3">
        <v>30</v>
      </c>
      <c r="F59" s="3">
        <v>13</v>
      </c>
      <c r="G59" s="3">
        <f t="shared" si="1"/>
        <v>17</v>
      </c>
      <c r="H59" s="3">
        <f t="shared" si="0"/>
        <v>-0.36927012742777698</v>
      </c>
      <c r="I59" s="3">
        <f t="shared" si="2"/>
        <v>17.369270127427775</v>
      </c>
      <c r="J59" s="3">
        <f t="shared" si="3"/>
        <v>301.69154475955486</v>
      </c>
    </row>
    <row r="60" spans="2:10">
      <c r="B60" s="3">
        <v>23</v>
      </c>
      <c r="C60" s="3">
        <v>20</v>
      </c>
      <c r="D60" s="3">
        <v>28</v>
      </c>
      <c r="E60" s="3">
        <v>30</v>
      </c>
      <c r="F60" s="3">
        <v>27</v>
      </c>
      <c r="G60" s="3">
        <f t="shared" si="1"/>
        <v>3</v>
      </c>
      <c r="H60" s="3">
        <f t="shared" si="0"/>
        <v>10.574481802323703</v>
      </c>
      <c r="I60" s="3">
        <f t="shared" si="2"/>
        <v>-7.5744818023237031</v>
      </c>
      <c r="J60" s="3">
        <f t="shared" si="3"/>
        <v>57.372774573732933</v>
      </c>
    </row>
    <row r="61" spans="2:10">
      <c r="B61" s="3">
        <v>24</v>
      </c>
      <c r="C61" s="3">
        <v>2</v>
      </c>
      <c r="D61" s="3">
        <v>26</v>
      </c>
      <c r="E61" s="3">
        <v>34</v>
      </c>
      <c r="F61" s="3">
        <v>17</v>
      </c>
      <c r="G61" s="3">
        <f t="shared" si="1"/>
        <v>17</v>
      </c>
      <c r="H61" s="3">
        <f t="shared" si="0"/>
        <v>6.2918423638565866</v>
      </c>
      <c r="I61" s="3">
        <f t="shared" si="2"/>
        <v>10.708157636143413</v>
      </c>
      <c r="J61" s="3">
        <f t="shared" si="3"/>
        <v>114.6646399604965</v>
      </c>
    </row>
    <row r="62" spans="2:10">
      <c r="B62" s="3">
        <v>25</v>
      </c>
      <c r="C62" s="3">
        <v>21</v>
      </c>
      <c r="D62" s="3">
        <v>32</v>
      </c>
      <c r="E62" s="3">
        <v>20</v>
      </c>
      <c r="F62" s="3">
        <v>14</v>
      </c>
      <c r="G62" s="3">
        <f t="shared" si="1"/>
        <v>6</v>
      </c>
      <c r="H62" s="3">
        <f t="shared" si="0"/>
        <v>1.9647572693573698</v>
      </c>
      <c r="I62" s="3">
        <f t="shared" si="2"/>
        <v>4.0352427306426302</v>
      </c>
      <c r="J62" s="3">
        <f t="shared" si="3"/>
        <v>16.283183895204189</v>
      </c>
    </row>
    <row r="63" spans="2:10">
      <c r="B63" s="3">
        <v>26</v>
      </c>
      <c r="C63" s="3">
        <v>30</v>
      </c>
      <c r="D63" s="3">
        <v>29</v>
      </c>
      <c r="E63" s="3">
        <v>6</v>
      </c>
      <c r="F63" s="3">
        <v>10</v>
      </c>
      <c r="G63" s="3">
        <f t="shared" si="1"/>
        <v>-4</v>
      </c>
      <c r="H63" s="3">
        <f t="shared" si="0"/>
        <v>2.7244793415560129</v>
      </c>
      <c r="I63" s="3">
        <f t="shared" si="2"/>
        <v>-6.7244793415560125</v>
      </c>
      <c r="J63" s="3">
        <f t="shared" si="3"/>
        <v>45.218622415013584</v>
      </c>
    </row>
    <row r="64" spans="2:10">
      <c r="B64" s="3">
        <v>27</v>
      </c>
      <c r="C64" s="3">
        <v>23</v>
      </c>
      <c r="D64" s="3">
        <v>4</v>
      </c>
      <c r="E64" s="3">
        <v>13</v>
      </c>
      <c r="F64" s="3">
        <v>10</v>
      </c>
      <c r="G64" s="3">
        <f t="shared" si="1"/>
        <v>3</v>
      </c>
      <c r="H64" s="3">
        <f t="shared" si="0"/>
        <v>-9.8185729629856393</v>
      </c>
      <c r="I64" s="3">
        <f t="shared" si="2"/>
        <v>12.818572962985639</v>
      </c>
      <c r="J64" s="3">
        <f t="shared" si="3"/>
        <v>164.31581280738644</v>
      </c>
    </row>
    <row r="65" spans="2:10">
      <c r="B65" s="3">
        <v>28</v>
      </c>
      <c r="C65" s="3">
        <v>9</v>
      </c>
      <c r="D65" s="3">
        <v>8</v>
      </c>
      <c r="E65" s="3">
        <v>19</v>
      </c>
      <c r="F65" s="3">
        <v>12</v>
      </c>
      <c r="G65" s="3">
        <f t="shared" si="1"/>
        <v>7</v>
      </c>
      <c r="H65" s="3">
        <f t="shared" si="0"/>
        <v>-1.8730905274997296</v>
      </c>
      <c r="I65" s="3">
        <f t="shared" si="2"/>
        <v>8.8730905274997305</v>
      </c>
      <c r="J65" s="3">
        <f t="shared" si="3"/>
        <v>78.73173550920545</v>
      </c>
    </row>
    <row r="66" spans="2:10">
      <c r="B66" s="3">
        <v>29</v>
      </c>
      <c r="C66" s="3">
        <v>1</v>
      </c>
      <c r="D66" s="3">
        <v>19</v>
      </c>
      <c r="E66" s="3">
        <v>12</v>
      </c>
      <c r="F66" s="3">
        <v>23</v>
      </c>
      <c r="G66" s="3">
        <f t="shared" si="1"/>
        <v>-11</v>
      </c>
      <c r="H66" s="3">
        <f t="shared" si="0"/>
        <v>-15.20641945571897</v>
      </c>
      <c r="I66" s="3">
        <f t="shared" si="2"/>
        <v>4.2064194557189705</v>
      </c>
      <c r="J66" s="3">
        <f t="shared" si="3"/>
        <v>17.693964637451082</v>
      </c>
    </row>
    <row r="67" spans="2:10">
      <c r="B67" s="3">
        <v>30</v>
      </c>
      <c r="C67" s="3">
        <v>27</v>
      </c>
      <c r="D67" s="3">
        <v>22</v>
      </c>
      <c r="E67" s="3">
        <v>28</v>
      </c>
      <c r="F67" s="3">
        <v>34</v>
      </c>
      <c r="G67" s="3">
        <f t="shared" si="1"/>
        <v>-6</v>
      </c>
      <c r="H67" s="3">
        <f t="shared" si="0"/>
        <v>5.0758679624451615</v>
      </c>
      <c r="I67" s="3">
        <f t="shared" si="2"/>
        <v>-11.075867962445162</v>
      </c>
      <c r="J67" s="3">
        <f t="shared" si="3"/>
        <v>122.67485112151915</v>
      </c>
    </row>
    <row r="68" spans="2:10">
      <c r="B68" s="3">
        <v>31</v>
      </c>
      <c r="C68" s="3">
        <v>7</v>
      </c>
      <c r="D68" s="3">
        <v>17</v>
      </c>
      <c r="E68" s="3">
        <v>16</v>
      </c>
      <c r="F68" s="3">
        <v>13</v>
      </c>
      <c r="G68" s="3">
        <f t="shared" si="1"/>
        <v>3</v>
      </c>
      <c r="H68" s="3">
        <f t="shared" si="0"/>
        <v>7.3994788761905985</v>
      </c>
      <c r="I68" s="3">
        <f t="shared" si="2"/>
        <v>-4.3994788761905985</v>
      </c>
      <c r="J68" s="3">
        <f t="shared" si="3"/>
        <v>19.355414382047293</v>
      </c>
    </row>
    <row r="69" spans="2:10">
      <c r="B69" s="3">
        <v>32</v>
      </c>
      <c r="C69" s="3">
        <v>24</v>
      </c>
      <c r="D69" s="3">
        <v>18</v>
      </c>
      <c r="E69" s="3">
        <v>27</v>
      </c>
      <c r="F69" s="3">
        <v>16</v>
      </c>
      <c r="G69" s="3">
        <f t="shared" si="1"/>
        <v>11</v>
      </c>
      <c r="H69" s="3">
        <f t="shared" si="0"/>
        <v>9.7501711602567891</v>
      </c>
      <c r="I69" s="3">
        <f t="shared" si="2"/>
        <v>1.2498288397432109</v>
      </c>
      <c r="J69" s="3">
        <f t="shared" si="3"/>
        <v>1.5620721286538608</v>
      </c>
    </row>
    <row r="70" spans="2:10">
      <c r="B70" s="3">
        <v>33</v>
      </c>
      <c r="C70" s="3">
        <v>2</v>
      </c>
      <c r="D70" s="3">
        <v>1</v>
      </c>
      <c r="E70" s="3">
        <v>6</v>
      </c>
      <c r="F70" s="3">
        <v>3</v>
      </c>
      <c r="G70" s="3">
        <f t="shared" si="1"/>
        <v>3</v>
      </c>
      <c r="H70" s="3">
        <f t="shared" si="0"/>
        <v>5.1772594398367886</v>
      </c>
      <c r="I70" s="3">
        <f t="shared" si="2"/>
        <v>-2.1772594398367886</v>
      </c>
      <c r="J70" s="3">
        <f t="shared" si="3"/>
        <v>4.7404586683584062</v>
      </c>
    </row>
    <row r="71" spans="2:10">
      <c r="B71" s="3">
        <v>34</v>
      </c>
      <c r="C71" s="3">
        <v>7</v>
      </c>
      <c r="D71" s="3">
        <v>3</v>
      </c>
      <c r="E71" s="3">
        <v>9</v>
      </c>
      <c r="F71" s="3">
        <v>23</v>
      </c>
      <c r="G71" s="3">
        <f t="shared" si="1"/>
        <v>-14</v>
      </c>
      <c r="H71" s="3">
        <f t="shared" si="0"/>
        <v>-0.9491309542721682</v>
      </c>
      <c r="I71" s="3">
        <f t="shared" si="2"/>
        <v>-13.050869045727833</v>
      </c>
      <c r="J71" s="3">
        <f t="shared" si="3"/>
        <v>170.32518284873692</v>
      </c>
    </row>
    <row r="72" spans="2:10">
      <c r="B72" s="3">
        <v>35</v>
      </c>
      <c r="C72" s="3">
        <v>18</v>
      </c>
      <c r="D72" s="3">
        <v>6</v>
      </c>
      <c r="E72" s="3">
        <v>27</v>
      </c>
      <c r="F72" s="3">
        <v>22</v>
      </c>
      <c r="G72" s="3">
        <f t="shared" si="1"/>
        <v>5</v>
      </c>
      <c r="H72" s="3">
        <f t="shared" si="0"/>
        <v>9.0550357634033887</v>
      </c>
      <c r="I72" s="3">
        <f t="shared" si="2"/>
        <v>-4.0550357634033887</v>
      </c>
      <c r="J72" s="3">
        <f t="shared" si="3"/>
        <v>16.443315042480503</v>
      </c>
    </row>
    <row r="73" spans="2:10">
      <c r="B73" s="3">
        <v>36</v>
      </c>
      <c r="C73" s="3">
        <v>21</v>
      </c>
      <c r="D73" s="3">
        <v>8</v>
      </c>
      <c r="E73" s="3">
        <v>27</v>
      </c>
      <c r="F73" s="3">
        <v>10</v>
      </c>
      <c r="G73" s="3">
        <f t="shared" si="1"/>
        <v>17</v>
      </c>
      <c r="H73" s="3">
        <f t="shared" si="0"/>
        <v>1.9810767042835313</v>
      </c>
      <c r="I73" s="3">
        <f t="shared" si="2"/>
        <v>15.018923295716469</v>
      </c>
      <c r="J73" s="3">
        <f t="shared" si="3"/>
        <v>225.56805696261483</v>
      </c>
    </row>
    <row r="74" spans="2:10">
      <c r="B74" s="3">
        <v>37</v>
      </c>
      <c r="C74" s="3">
        <v>16</v>
      </c>
      <c r="D74" s="3">
        <v>13</v>
      </c>
      <c r="E74" s="3">
        <v>21</v>
      </c>
      <c r="F74" s="3">
        <v>24</v>
      </c>
      <c r="G74" s="3">
        <f t="shared" si="1"/>
        <v>-3</v>
      </c>
      <c r="H74" s="3">
        <f t="shared" si="0"/>
        <v>8.4161449916958162</v>
      </c>
      <c r="I74" s="3">
        <f t="shared" si="2"/>
        <v>-11.416144991695816</v>
      </c>
      <c r="J74" s="3">
        <f t="shared" si="3"/>
        <v>130.32836647142148</v>
      </c>
    </row>
    <row r="75" spans="2:10">
      <c r="B75" s="3">
        <v>38</v>
      </c>
      <c r="C75" s="3">
        <v>31</v>
      </c>
      <c r="D75" s="3">
        <v>15</v>
      </c>
      <c r="E75" s="3">
        <v>12</v>
      </c>
      <c r="F75" s="3">
        <v>15</v>
      </c>
      <c r="G75" s="3">
        <f t="shared" si="1"/>
        <v>-3</v>
      </c>
      <c r="H75" s="3">
        <f t="shared" si="0"/>
        <v>-2.6373260881175189</v>
      </c>
      <c r="I75" s="3">
        <f t="shared" si="2"/>
        <v>-0.3626739118824811</v>
      </c>
      <c r="J75" s="3">
        <f t="shared" si="3"/>
        <v>0.13153236636014168</v>
      </c>
    </row>
    <row r="76" spans="2:10">
      <c r="B76" s="3">
        <v>39</v>
      </c>
      <c r="C76" s="3">
        <v>26</v>
      </c>
      <c r="D76" s="3">
        <v>20</v>
      </c>
      <c r="E76" s="3">
        <v>25</v>
      </c>
      <c r="F76" s="3">
        <v>28</v>
      </c>
      <c r="G76" s="3">
        <f t="shared" si="1"/>
        <v>-3</v>
      </c>
      <c r="H76" s="3">
        <f t="shared" si="0"/>
        <v>2.0779502723355097</v>
      </c>
      <c r="I76" s="3">
        <f t="shared" si="2"/>
        <v>-5.0779502723355101</v>
      </c>
      <c r="J76" s="3">
        <f t="shared" si="3"/>
        <v>25.785578968312283</v>
      </c>
    </row>
    <row r="77" spans="2:10">
      <c r="B77" s="3">
        <v>40</v>
      </c>
      <c r="C77" s="3">
        <v>11</v>
      </c>
      <c r="D77" s="3">
        <v>24</v>
      </c>
      <c r="E77" s="3">
        <v>13</v>
      </c>
      <c r="F77" s="3">
        <v>30</v>
      </c>
      <c r="G77" s="3">
        <f t="shared" si="1"/>
        <v>-17</v>
      </c>
      <c r="H77" s="3">
        <f t="shared" si="0"/>
        <v>-8.2137133620423057</v>
      </c>
      <c r="I77" s="3">
        <f t="shared" si="2"/>
        <v>-8.7862866379576943</v>
      </c>
      <c r="J77" s="3">
        <f t="shared" si="3"/>
        <v>77.198832884353919</v>
      </c>
    </row>
    <row r="78" spans="2:10">
      <c r="B78" s="3">
        <v>41</v>
      </c>
      <c r="C78" s="3">
        <v>17</v>
      </c>
      <c r="D78" s="3">
        <v>25</v>
      </c>
      <c r="E78" s="3">
        <v>3</v>
      </c>
      <c r="F78" s="3">
        <v>13</v>
      </c>
      <c r="G78" s="3">
        <f t="shared" si="1"/>
        <v>-10</v>
      </c>
      <c r="H78" s="3">
        <f t="shared" si="0"/>
        <v>-8.7178799578905437</v>
      </c>
      <c r="I78" s="3">
        <f t="shared" si="2"/>
        <v>-1.2821200421094563</v>
      </c>
      <c r="J78" s="3">
        <f t="shared" si="3"/>
        <v>1.6438318023787539</v>
      </c>
    </row>
    <row r="79" spans="2:10">
      <c r="B79" s="3">
        <v>42</v>
      </c>
      <c r="C79" s="3">
        <v>10</v>
      </c>
      <c r="D79" s="3">
        <v>27</v>
      </c>
      <c r="E79" s="3">
        <v>23</v>
      </c>
      <c r="F79" s="3">
        <v>13</v>
      </c>
      <c r="G79" s="3">
        <f t="shared" si="1"/>
        <v>10</v>
      </c>
      <c r="H79" s="3">
        <f t="shared" si="0"/>
        <v>-0.75468622454066825</v>
      </c>
      <c r="I79" s="3">
        <f t="shared" si="2"/>
        <v>10.754686224540668</v>
      </c>
      <c r="J79" s="3">
        <f t="shared" si="3"/>
        <v>115.66327578832481</v>
      </c>
    </row>
    <row r="80" spans="2:10">
      <c r="B80" s="3">
        <v>43</v>
      </c>
      <c r="C80" s="3">
        <v>14</v>
      </c>
      <c r="D80" s="3">
        <v>12</v>
      </c>
      <c r="E80" s="3">
        <v>45</v>
      </c>
      <c r="F80" s="3">
        <v>31</v>
      </c>
      <c r="G80" s="3">
        <f t="shared" si="1"/>
        <v>14</v>
      </c>
      <c r="H80" s="3">
        <f t="shared" si="0"/>
        <v>13.61996158482957</v>
      </c>
      <c r="I80" s="3">
        <f t="shared" si="2"/>
        <v>0.38003841517043035</v>
      </c>
      <c r="J80" s="3">
        <f t="shared" si="3"/>
        <v>0.14442919700525239</v>
      </c>
    </row>
    <row r="81" spans="2:10">
      <c r="B81" s="3">
        <v>44</v>
      </c>
      <c r="C81" s="3">
        <v>29</v>
      </c>
      <c r="D81" s="3">
        <v>28</v>
      </c>
      <c r="E81" s="3">
        <v>34</v>
      </c>
      <c r="F81" s="3">
        <v>0</v>
      </c>
      <c r="G81" s="3">
        <f t="shared" si="1"/>
        <v>34</v>
      </c>
      <c r="H81" s="3">
        <f t="shared" si="0"/>
        <v>13.238370155114961</v>
      </c>
      <c r="I81" s="3">
        <f t="shared" si="2"/>
        <v>20.761629844885039</v>
      </c>
      <c r="J81" s="3">
        <f t="shared" si="3"/>
        <v>431.04527381602117</v>
      </c>
    </row>
    <row r="82" spans="2:10">
      <c r="B82" s="3">
        <v>45</v>
      </c>
      <c r="C82" s="3">
        <v>23</v>
      </c>
      <c r="D82" s="3">
        <v>30</v>
      </c>
      <c r="E82" s="3">
        <v>30</v>
      </c>
      <c r="F82" s="3">
        <v>20</v>
      </c>
      <c r="G82" s="3">
        <f t="shared" si="1"/>
        <v>10</v>
      </c>
      <c r="H82" s="3">
        <f t="shared" si="0"/>
        <v>0.91024336661188876</v>
      </c>
      <c r="I82" s="3">
        <f t="shared" si="2"/>
        <v>9.0897566333881112</v>
      </c>
      <c r="J82" s="3">
        <f t="shared" si="3"/>
        <v>82.623675654223163</v>
      </c>
    </row>
    <row r="83" spans="2:10">
      <c r="B83" s="3">
        <v>46</v>
      </c>
      <c r="C83" s="3">
        <v>32</v>
      </c>
      <c r="D83" s="3">
        <v>9</v>
      </c>
      <c r="E83" s="3">
        <v>18</v>
      </c>
      <c r="F83" s="3">
        <v>21</v>
      </c>
      <c r="G83" s="3">
        <f t="shared" si="1"/>
        <v>-3</v>
      </c>
      <c r="H83" s="3">
        <f t="shared" si="0"/>
        <v>6.9050346429093512</v>
      </c>
      <c r="I83" s="3">
        <f t="shared" si="2"/>
        <v>-9.9050346429093512</v>
      </c>
      <c r="J83" s="3">
        <f t="shared" si="3"/>
        <v>98.109711277234382</v>
      </c>
    </row>
    <row r="84" spans="2:10">
      <c r="B84" s="3">
        <v>47</v>
      </c>
      <c r="C84" s="3">
        <v>25</v>
      </c>
      <c r="D84" s="3">
        <v>7</v>
      </c>
      <c r="E84" s="3">
        <v>28</v>
      </c>
      <c r="F84" s="3">
        <v>17</v>
      </c>
      <c r="G84" s="3">
        <f t="shared" si="1"/>
        <v>11</v>
      </c>
      <c r="H84" s="3">
        <f t="shared" si="0"/>
        <v>8.841838102425136</v>
      </c>
      <c r="I84" s="3">
        <f t="shared" si="2"/>
        <v>2.158161897574864</v>
      </c>
      <c r="J84" s="3">
        <f t="shared" si="3"/>
        <v>4.6576627761439378</v>
      </c>
    </row>
    <row r="85" spans="2:10">
      <c r="B85" s="3">
        <v>48</v>
      </c>
      <c r="C85" s="3">
        <v>15</v>
      </c>
      <c r="D85" s="3">
        <v>14</v>
      </c>
      <c r="E85" s="3">
        <v>17</v>
      </c>
      <c r="F85" s="3">
        <v>24</v>
      </c>
      <c r="G85" s="3">
        <f t="shared" si="1"/>
        <v>-7</v>
      </c>
      <c r="H85" s="3">
        <f t="shared" si="0"/>
        <v>-8.1539893039533116</v>
      </c>
      <c r="I85" s="3">
        <f t="shared" si="2"/>
        <v>1.1539893039533116</v>
      </c>
      <c r="J85" s="3">
        <f t="shared" si="3"/>
        <v>1.3316913136386486</v>
      </c>
    </row>
    <row r="86" spans="2:10">
      <c r="B86" s="3">
        <v>49</v>
      </c>
      <c r="C86" s="3">
        <v>4</v>
      </c>
      <c r="D86" s="3">
        <v>19</v>
      </c>
      <c r="E86" s="3">
        <v>17</v>
      </c>
      <c r="F86" s="3">
        <v>31</v>
      </c>
      <c r="G86" s="3">
        <f t="shared" si="1"/>
        <v>-14</v>
      </c>
      <c r="H86" s="3">
        <f t="shared" si="0"/>
        <v>-2.2817686281294804</v>
      </c>
      <c r="I86" s="3">
        <f t="shared" si="2"/>
        <v>-11.71823137187052</v>
      </c>
      <c r="J86" s="3">
        <f t="shared" si="3"/>
        <v>137.31694648469045</v>
      </c>
    </row>
    <row r="87" spans="2:10">
      <c r="B87" s="3">
        <v>50</v>
      </c>
      <c r="C87" s="3">
        <v>12</v>
      </c>
      <c r="D87" s="3">
        <v>21</v>
      </c>
      <c r="E87" s="3">
        <v>7</v>
      </c>
      <c r="F87" s="3">
        <v>14</v>
      </c>
      <c r="G87" s="3">
        <f t="shared" si="1"/>
        <v>-7</v>
      </c>
      <c r="H87" s="3">
        <f t="shared" si="0"/>
        <v>6.7237844551358155</v>
      </c>
      <c r="I87" s="3">
        <f t="shared" si="2"/>
        <v>-13.723784455135815</v>
      </c>
      <c r="J87" s="3">
        <f t="shared" si="3"/>
        <v>188.34225977102744</v>
      </c>
    </row>
    <row r="88" spans="2:10">
      <c r="B88" s="3">
        <v>51</v>
      </c>
      <c r="C88" s="3">
        <v>13</v>
      </c>
      <c r="D88" s="3">
        <v>23</v>
      </c>
      <c r="E88" s="3">
        <v>30</v>
      </c>
      <c r="F88" s="3">
        <v>17</v>
      </c>
      <c r="G88" s="3">
        <f t="shared" si="1"/>
        <v>13</v>
      </c>
      <c r="H88" s="3">
        <f t="shared" si="0"/>
        <v>6.1501731941677527</v>
      </c>
      <c r="I88" s="3">
        <f t="shared" si="2"/>
        <v>6.8498268058322473</v>
      </c>
      <c r="J88" s="3">
        <f t="shared" si="3"/>
        <v>46.920127269898011</v>
      </c>
    </row>
    <row r="89" spans="2:10">
      <c r="B89" s="3">
        <v>52</v>
      </c>
      <c r="C89" s="3">
        <v>6</v>
      </c>
      <c r="D89" s="3">
        <v>24</v>
      </c>
      <c r="E89" s="3">
        <v>9</v>
      </c>
      <c r="F89" s="3">
        <v>19</v>
      </c>
      <c r="G89" s="3">
        <f t="shared" si="1"/>
        <v>-10</v>
      </c>
      <c r="H89" s="3">
        <f t="shared" si="0"/>
        <v>-11.28176990293499</v>
      </c>
      <c r="I89" s="3">
        <f t="shared" si="2"/>
        <v>1.2817699029349896</v>
      </c>
      <c r="J89" s="3">
        <f t="shared" si="3"/>
        <v>1.6429340840699727</v>
      </c>
    </row>
    <row r="90" spans="2:10">
      <c r="B90" s="3">
        <v>53</v>
      </c>
      <c r="C90" s="3">
        <v>8</v>
      </c>
      <c r="D90" s="3">
        <v>32</v>
      </c>
      <c r="E90" s="3">
        <v>17</v>
      </c>
      <c r="F90" s="3">
        <v>13</v>
      </c>
      <c r="G90" s="3">
        <f t="shared" si="1"/>
        <v>4</v>
      </c>
      <c r="H90" s="3">
        <f t="shared" si="0"/>
        <v>2.4914929053155683</v>
      </c>
      <c r="I90" s="3">
        <f t="shared" si="2"/>
        <v>1.5085070946844317</v>
      </c>
      <c r="J90" s="3">
        <f t="shared" si="3"/>
        <v>2.2755936547132647</v>
      </c>
    </row>
    <row r="91" spans="2:10">
      <c r="B91" s="3">
        <v>54</v>
      </c>
      <c r="C91" s="3">
        <v>5</v>
      </c>
      <c r="D91" s="3">
        <v>2</v>
      </c>
      <c r="E91" s="3">
        <v>10</v>
      </c>
      <c r="F91" s="3">
        <v>27</v>
      </c>
      <c r="G91" s="3">
        <f t="shared" si="1"/>
        <v>-17</v>
      </c>
      <c r="H91" s="3">
        <f t="shared" si="0"/>
        <v>4.0598961090295038</v>
      </c>
      <c r="I91" s="3">
        <f t="shared" si="2"/>
        <v>-21.059896109029502</v>
      </c>
      <c r="J91" s="3">
        <f t="shared" si="3"/>
        <v>443.51922412311598</v>
      </c>
    </row>
    <row r="92" spans="2:10">
      <c r="B92" s="3">
        <v>55</v>
      </c>
      <c r="C92" s="3">
        <v>1</v>
      </c>
      <c r="D92" s="3">
        <v>20</v>
      </c>
      <c r="E92" s="3">
        <v>34</v>
      </c>
      <c r="F92" s="3">
        <v>10</v>
      </c>
      <c r="G92" s="3">
        <f t="shared" si="1"/>
        <v>24</v>
      </c>
      <c r="H92" s="3">
        <f t="shared" si="0"/>
        <v>3.1925331963553085</v>
      </c>
      <c r="I92" s="3">
        <f t="shared" si="2"/>
        <v>20.80746680364469</v>
      </c>
      <c r="J92" s="3">
        <f t="shared" si="3"/>
        <v>432.9506747847758</v>
      </c>
    </row>
    <row r="93" spans="2:10">
      <c r="B93" s="3">
        <v>56</v>
      </c>
      <c r="C93" s="3">
        <v>30</v>
      </c>
      <c r="D93" s="3">
        <v>10</v>
      </c>
      <c r="E93" s="3">
        <v>13</v>
      </c>
      <c r="F93" s="3">
        <v>16</v>
      </c>
      <c r="G93" s="3">
        <f t="shared" si="1"/>
        <v>-3</v>
      </c>
      <c r="H93" s="3">
        <f t="shared" si="0"/>
        <v>-6.0272560602226202</v>
      </c>
      <c r="I93" s="3">
        <f t="shared" si="2"/>
        <v>3.0272560602226202</v>
      </c>
      <c r="J93" s="3">
        <f t="shared" si="3"/>
        <v>9.1642792541545806</v>
      </c>
    </row>
    <row r="94" spans="2:10">
      <c r="B94" s="3">
        <v>57</v>
      </c>
      <c r="C94" s="3">
        <v>17</v>
      </c>
      <c r="D94" s="3">
        <v>22</v>
      </c>
      <c r="E94" s="3">
        <v>9</v>
      </c>
      <c r="F94" s="3">
        <v>17</v>
      </c>
      <c r="G94" s="3">
        <f t="shared" si="1"/>
        <v>-8</v>
      </c>
      <c r="H94" s="3">
        <f t="shared" si="0"/>
        <v>-6.2713524520522661</v>
      </c>
      <c r="I94" s="3">
        <f t="shared" si="2"/>
        <v>-1.7286475479477339</v>
      </c>
      <c r="J94" s="3">
        <f t="shared" si="3"/>
        <v>2.9882223450257128</v>
      </c>
    </row>
    <row r="95" spans="2:10">
      <c r="B95" s="3">
        <v>58</v>
      </c>
      <c r="C95" s="3">
        <v>27</v>
      </c>
      <c r="D95" s="3">
        <v>31</v>
      </c>
      <c r="E95" s="3">
        <v>38</v>
      </c>
      <c r="F95" s="3">
        <v>17</v>
      </c>
      <c r="G95" s="3">
        <f t="shared" si="1"/>
        <v>21</v>
      </c>
      <c r="H95" s="3">
        <f t="shared" si="0"/>
        <v>16.023086677087889</v>
      </c>
      <c r="I95" s="3">
        <f t="shared" si="2"/>
        <v>4.976913322912111</v>
      </c>
      <c r="J95" s="3">
        <f t="shared" si="3"/>
        <v>24.769666223780071</v>
      </c>
    </row>
    <row r="96" spans="2:10">
      <c r="B96" s="3">
        <v>59</v>
      </c>
      <c r="C96" s="3">
        <v>28</v>
      </c>
      <c r="D96" s="3">
        <v>26</v>
      </c>
      <c r="E96" s="3">
        <v>14</v>
      </c>
      <c r="F96" s="3">
        <v>24</v>
      </c>
      <c r="G96" s="3">
        <f t="shared" si="1"/>
        <v>-10</v>
      </c>
      <c r="H96" s="3">
        <f t="shared" si="0"/>
        <v>-5.1289950539340232</v>
      </c>
      <c r="I96" s="3">
        <f t="shared" si="2"/>
        <v>-4.8710049460659768</v>
      </c>
      <c r="J96" s="3">
        <f t="shared" si="3"/>
        <v>23.726689184599209</v>
      </c>
    </row>
    <row r="97" spans="2:10">
      <c r="B97" s="3">
        <v>60</v>
      </c>
      <c r="C97" s="3">
        <v>3</v>
      </c>
      <c r="D97" s="3">
        <v>16</v>
      </c>
      <c r="E97" s="3">
        <v>24</v>
      </c>
      <c r="F97" s="3">
        <v>27</v>
      </c>
      <c r="G97" s="3">
        <f t="shared" si="1"/>
        <v>-3</v>
      </c>
      <c r="H97" s="3">
        <f t="shared" si="0"/>
        <v>3.3536441897035507</v>
      </c>
      <c r="I97" s="3">
        <f t="shared" si="2"/>
        <v>-6.3536441897035507</v>
      </c>
      <c r="J97" s="3">
        <f t="shared" si="3"/>
        <v>40.368794489353689</v>
      </c>
    </row>
    <row r="98" spans="2:10">
      <c r="B98" s="3">
        <v>61</v>
      </c>
      <c r="C98" s="3">
        <v>25</v>
      </c>
      <c r="D98" s="3">
        <v>8</v>
      </c>
      <c r="E98" s="3">
        <v>34</v>
      </c>
      <c r="F98" s="3">
        <v>23</v>
      </c>
      <c r="G98" s="3">
        <f t="shared" si="1"/>
        <v>11</v>
      </c>
      <c r="H98" s="3">
        <f t="shared" si="0"/>
        <v>14.896004211692173</v>
      </c>
      <c r="I98" s="3">
        <f t="shared" si="2"/>
        <v>-3.8960042116921727</v>
      </c>
      <c r="J98" s="3">
        <f t="shared" si="3"/>
        <v>15.178848817523148</v>
      </c>
    </row>
    <row r="99" spans="2:10">
      <c r="B99" s="3">
        <v>62</v>
      </c>
      <c r="C99" s="3">
        <v>2</v>
      </c>
      <c r="D99" s="3">
        <v>11</v>
      </c>
      <c r="E99" s="3">
        <v>10</v>
      </c>
      <c r="F99" s="3">
        <v>17</v>
      </c>
      <c r="G99" s="3">
        <f t="shared" si="1"/>
        <v>-7</v>
      </c>
      <c r="H99" s="3">
        <f t="shared" si="0"/>
        <v>5.4730906585805084</v>
      </c>
      <c r="I99" s="3">
        <f t="shared" si="2"/>
        <v>-12.473090658580508</v>
      </c>
      <c r="J99" s="3">
        <f t="shared" si="3"/>
        <v>155.57799057716835</v>
      </c>
    </row>
    <row r="100" spans="2:10">
      <c r="B100" s="3">
        <v>63</v>
      </c>
      <c r="C100" s="3">
        <v>19</v>
      </c>
      <c r="D100" s="3">
        <v>17</v>
      </c>
      <c r="E100" s="3">
        <v>24</v>
      </c>
      <c r="F100" s="3">
        <v>10</v>
      </c>
      <c r="G100" s="3">
        <f t="shared" si="1"/>
        <v>14</v>
      </c>
      <c r="H100" s="3">
        <f t="shared" si="0"/>
        <v>17.575863087461148</v>
      </c>
      <c r="I100" s="3">
        <f t="shared" si="2"/>
        <v>-3.5758630874611477</v>
      </c>
      <c r="J100" s="3">
        <f t="shared" si="3"/>
        <v>12.786796820267172</v>
      </c>
    </row>
    <row r="101" spans="2:10">
      <c r="B101" s="3">
        <v>64</v>
      </c>
      <c r="C101" s="3">
        <v>13</v>
      </c>
      <c r="D101" s="3">
        <v>18</v>
      </c>
      <c r="E101" s="3">
        <v>28</v>
      </c>
      <c r="F101" s="3">
        <v>34</v>
      </c>
      <c r="G101" s="3">
        <f t="shared" si="1"/>
        <v>-6</v>
      </c>
      <c r="H101" s="3">
        <f t="shared" si="0"/>
        <v>3.5651030550046166</v>
      </c>
      <c r="I101" s="3">
        <f t="shared" si="2"/>
        <v>-9.5651030550046166</v>
      </c>
      <c r="J101" s="3">
        <f t="shared" si="3"/>
        <v>91.491196452858645</v>
      </c>
    </row>
    <row r="102" spans="2:10">
      <c r="B102" s="3">
        <v>65</v>
      </c>
      <c r="C102" s="3">
        <v>9</v>
      </c>
      <c r="D102" s="3">
        <v>21</v>
      </c>
      <c r="E102" s="3">
        <v>10</v>
      </c>
      <c r="F102" s="3">
        <v>26</v>
      </c>
      <c r="G102" s="3">
        <f t="shared" si="1"/>
        <v>-16</v>
      </c>
      <c r="H102" s="3">
        <f t="shared" ref="H102:H165" si="4">$G$35+VLOOKUP(C102,lookup,3)-VLOOKUP(D102,lookup,3)</f>
        <v>-1.3463548915415311</v>
      </c>
      <c r="I102" s="3">
        <f t="shared" si="2"/>
        <v>-14.65364510845847</v>
      </c>
      <c r="J102" s="3">
        <f t="shared" si="3"/>
        <v>214.72931496464884</v>
      </c>
    </row>
    <row r="103" spans="2:10">
      <c r="B103" s="3">
        <v>66</v>
      </c>
      <c r="C103" s="3">
        <v>14</v>
      </c>
      <c r="D103" s="3">
        <v>23</v>
      </c>
      <c r="E103" s="3">
        <v>35</v>
      </c>
      <c r="F103" s="3">
        <v>14</v>
      </c>
      <c r="G103" s="3">
        <f t="shared" ref="G103:G166" si="5">E103-F103</f>
        <v>21</v>
      </c>
      <c r="H103" s="3">
        <f t="shared" si="4"/>
        <v>18.194614014826449</v>
      </c>
      <c r="I103" s="3">
        <f t="shared" ref="I103:I166" si="6">G103-H103</f>
        <v>2.805385985173551</v>
      </c>
      <c r="J103" s="3">
        <f t="shared" ref="J103:J166" si="7">I103^2</f>
        <v>7.8701905258081748</v>
      </c>
    </row>
    <row r="104" spans="2:10">
      <c r="B104" s="3">
        <v>67</v>
      </c>
      <c r="C104" s="3">
        <v>20</v>
      </c>
      <c r="D104" s="3">
        <v>30</v>
      </c>
      <c r="E104" s="3">
        <v>17</v>
      </c>
      <c r="F104" s="3">
        <v>20</v>
      </c>
      <c r="G104" s="3">
        <f t="shared" si="5"/>
        <v>-3</v>
      </c>
      <c r="H104" s="3">
        <f t="shared" si="4"/>
        <v>-0.37274301386381126</v>
      </c>
      <c r="I104" s="3">
        <f t="shared" si="6"/>
        <v>-2.6272569861361887</v>
      </c>
      <c r="J104" s="3">
        <f t="shared" si="7"/>
        <v>6.9024792712014102</v>
      </c>
    </row>
    <row r="105" spans="2:10">
      <c r="B105" s="3">
        <v>68</v>
      </c>
      <c r="C105" s="3">
        <v>22</v>
      </c>
      <c r="D105" s="3">
        <v>4</v>
      </c>
      <c r="E105" s="3">
        <v>16</v>
      </c>
      <c r="F105" s="3">
        <v>14</v>
      </c>
      <c r="G105" s="3">
        <f t="shared" si="5"/>
        <v>2</v>
      </c>
      <c r="H105" s="3">
        <f t="shared" si="4"/>
        <v>1.0085073536875182</v>
      </c>
      <c r="I105" s="3">
        <f t="shared" si="6"/>
        <v>0.9914926463124818</v>
      </c>
      <c r="J105" s="3">
        <f t="shared" si="7"/>
        <v>0.98305766769172809</v>
      </c>
    </row>
    <row r="106" spans="2:10">
      <c r="B106" s="3">
        <v>69</v>
      </c>
      <c r="C106" s="3">
        <v>27</v>
      </c>
      <c r="D106" s="3">
        <v>15</v>
      </c>
      <c r="E106" s="3">
        <v>34</v>
      </c>
      <c r="F106" s="3">
        <v>21</v>
      </c>
      <c r="G106" s="3">
        <f t="shared" si="5"/>
        <v>13</v>
      </c>
      <c r="H106" s="3">
        <f t="shared" si="4"/>
        <v>10.877948248728639</v>
      </c>
      <c r="I106" s="3">
        <f t="shared" si="6"/>
        <v>2.1220517512713606</v>
      </c>
      <c r="J106" s="3">
        <f t="shared" si="7"/>
        <v>4.503103635073848</v>
      </c>
    </row>
    <row r="107" spans="2:10">
      <c r="B107" s="3">
        <v>70</v>
      </c>
      <c r="C107" s="3">
        <v>28</v>
      </c>
      <c r="D107" s="3">
        <v>1</v>
      </c>
      <c r="E107" s="3">
        <v>31</v>
      </c>
      <c r="F107" s="3">
        <v>28</v>
      </c>
      <c r="G107" s="3">
        <f t="shared" si="5"/>
        <v>3</v>
      </c>
      <c r="H107" s="3">
        <f t="shared" si="4"/>
        <v>-6.2435779779538221</v>
      </c>
      <c r="I107" s="3">
        <f t="shared" si="6"/>
        <v>9.243577977953823</v>
      </c>
      <c r="J107" s="3">
        <f t="shared" si="7"/>
        <v>85.443733834512884</v>
      </c>
    </row>
    <row r="108" spans="2:10">
      <c r="B108" s="3">
        <v>71</v>
      </c>
      <c r="C108" s="3">
        <v>10</v>
      </c>
      <c r="D108" s="3">
        <v>5</v>
      </c>
      <c r="E108" s="3">
        <v>20</v>
      </c>
      <c r="F108" s="3">
        <v>17</v>
      </c>
      <c r="G108" s="3">
        <f t="shared" si="5"/>
        <v>3</v>
      </c>
      <c r="H108" s="3">
        <f t="shared" si="4"/>
        <v>9.0171843703152099</v>
      </c>
      <c r="I108" s="3">
        <f t="shared" si="6"/>
        <v>-6.0171843703152099</v>
      </c>
      <c r="J108" s="3">
        <f t="shared" si="7"/>
        <v>36.206507746365652</v>
      </c>
    </row>
    <row r="109" spans="2:10">
      <c r="B109" s="3">
        <v>72</v>
      </c>
      <c r="C109" s="3">
        <v>29</v>
      </c>
      <c r="D109" s="3">
        <v>26</v>
      </c>
      <c r="E109" s="3">
        <v>27</v>
      </c>
      <c r="F109" s="3">
        <v>33</v>
      </c>
      <c r="G109" s="3">
        <f t="shared" si="5"/>
        <v>-6</v>
      </c>
      <c r="H109" s="3">
        <f t="shared" si="4"/>
        <v>5.601562760939208</v>
      </c>
      <c r="I109" s="3">
        <f t="shared" si="6"/>
        <v>-11.601562760939208</v>
      </c>
      <c r="J109" s="3">
        <f t="shared" si="7"/>
        <v>134.59625849601139</v>
      </c>
    </row>
    <row r="110" spans="2:10">
      <c r="B110" s="3">
        <v>73</v>
      </c>
      <c r="C110" s="3">
        <v>32</v>
      </c>
      <c r="D110" s="3">
        <v>3</v>
      </c>
      <c r="E110" s="3">
        <v>10</v>
      </c>
      <c r="F110" s="3">
        <v>17</v>
      </c>
      <c r="G110" s="3">
        <f t="shared" si="5"/>
        <v>-7</v>
      </c>
      <c r="H110" s="3">
        <f t="shared" si="4"/>
        <v>-6.9869776286130438</v>
      </c>
      <c r="I110" s="3">
        <f t="shared" si="6"/>
        <v>-1.3022371386956166E-2</v>
      </c>
      <c r="J110" s="3">
        <f t="shared" si="7"/>
        <v>1.6958215653981466E-4</v>
      </c>
    </row>
    <row r="111" spans="2:10">
      <c r="B111" s="3">
        <v>74</v>
      </c>
      <c r="C111" s="3">
        <v>12</v>
      </c>
      <c r="D111" s="3">
        <v>31</v>
      </c>
      <c r="E111" s="3">
        <v>27</v>
      </c>
      <c r="F111" s="3">
        <v>48</v>
      </c>
      <c r="G111" s="3">
        <f t="shared" si="5"/>
        <v>-21</v>
      </c>
      <c r="H111" s="3">
        <f t="shared" si="4"/>
        <v>7.2026031682081806</v>
      </c>
      <c r="I111" s="3">
        <f t="shared" si="6"/>
        <v>-28.202603168208181</v>
      </c>
      <c r="J111" s="3">
        <f t="shared" si="7"/>
        <v>795.38682546342613</v>
      </c>
    </row>
    <row r="112" spans="2:10">
      <c r="B112" s="3">
        <v>75</v>
      </c>
      <c r="C112" s="3">
        <v>24</v>
      </c>
      <c r="D112" s="3">
        <v>5</v>
      </c>
      <c r="E112" s="3">
        <v>30</v>
      </c>
      <c r="F112" s="3">
        <v>8</v>
      </c>
      <c r="G112" s="3">
        <f t="shared" si="5"/>
        <v>22</v>
      </c>
      <c r="H112" s="3">
        <f t="shared" si="4"/>
        <v>8.7119759553992129</v>
      </c>
      <c r="I112" s="3">
        <f t="shared" si="6"/>
        <v>13.288024044600787</v>
      </c>
      <c r="J112" s="3">
        <f t="shared" si="7"/>
        <v>176.57158300988866</v>
      </c>
    </row>
    <row r="113" spans="2:10">
      <c r="B113" s="3">
        <v>76</v>
      </c>
      <c r="C113" s="3">
        <v>8</v>
      </c>
      <c r="D113" s="3">
        <v>7</v>
      </c>
      <c r="E113" s="3">
        <v>34</v>
      </c>
      <c r="F113" s="3">
        <v>17</v>
      </c>
      <c r="G113" s="3">
        <f t="shared" si="5"/>
        <v>17</v>
      </c>
      <c r="H113" s="3">
        <f t="shared" si="4"/>
        <v>-3.5463537690253069</v>
      </c>
      <c r="I113" s="3">
        <f t="shared" si="6"/>
        <v>20.546353769025306</v>
      </c>
      <c r="J113" s="3">
        <f t="shared" si="7"/>
        <v>422.15265320194038</v>
      </c>
    </row>
    <row r="114" spans="2:10">
      <c r="B114" s="3">
        <v>77</v>
      </c>
      <c r="C114" s="3">
        <v>11</v>
      </c>
      <c r="D114" s="3">
        <v>12</v>
      </c>
      <c r="E114" s="3">
        <v>10</v>
      </c>
      <c r="F114" s="3">
        <v>38</v>
      </c>
      <c r="G114" s="3">
        <f t="shared" si="5"/>
        <v>-28</v>
      </c>
      <c r="H114" s="3">
        <f t="shared" si="4"/>
        <v>-2.960936832860992</v>
      </c>
      <c r="I114" s="3">
        <f t="shared" si="6"/>
        <v>-25.039063167139009</v>
      </c>
      <c r="J114" s="3">
        <f t="shared" si="7"/>
        <v>626.95468428797733</v>
      </c>
    </row>
    <row r="115" spans="2:10">
      <c r="B115" s="3">
        <v>78</v>
      </c>
      <c r="C115" s="3">
        <v>31</v>
      </c>
      <c r="D115" s="3">
        <v>13</v>
      </c>
      <c r="E115" s="3">
        <v>10</v>
      </c>
      <c r="F115" s="3">
        <v>20</v>
      </c>
      <c r="G115" s="3">
        <f t="shared" si="5"/>
        <v>-10</v>
      </c>
      <c r="H115" s="3">
        <f t="shared" si="4"/>
        <v>-1.2546869116538626</v>
      </c>
      <c r="I115" s="3">
        <f t="shared" si="6"/>
        <v>-8.745313088346137</v>
      </c>
      <c r="J115" s="3">
        <f t="shared" si="7"/>
        <v>76.48050101319825</v>
      </c>
    </row>
    <row r="116" spans="2:10">
      <c r="B116" s="3">
        <v>79</v>
      </c>
      <c r="C116" s="3">
        <v>15</v>
      </c>
      <c r="D116" s="3">
        <v>16</v>
      </c>
      <c r="E116" s="3">
        <v>22</v>
      </c>
      <c r="F116" s="3">
        <v>16</v>
      </c>
      <c r="G116" s="3">
        <f t="shared" si="5"/>
        <v>6</v>
      </c>
      <c r="H116" s="3">
        <f t="shared" si="4"/>
        <v>-2.0178811347486998</v>
      </c>
      <c r="I116" s="3">
        <f t="shared" si="6"/>
        <v>8.0178811347487002</v>
      </c>
      <c r="J116" s="3">
        <f t="shared" si="7"/>
        <v>64.2864178909591</v>
      </c>
    </row>
    <row r="117" spans="2:10">
      <c r="B117" s="3">
        <v>80</v>
      </c>
      <c r="C117" s="3">
        <v>4</v>
      </c>
      <c r="D117" s="3">
        <v>17</v>
      </c>
      <c r="E117" s="3">
        <v>20</v>
      </c>
      <c r="F117" s="3">
        <v>13</v>
      </c>
      <c r="G117" s="3">
        <f t="shared" si="5"/>
        <v>7</v>
      </c>
      <c r="H117" s="3">
        <f t="shared" si="4"/>
        <v>12.786282119089936</v>
      </c>
      <c r="I117" s="3">
        <f t="shared" si="6"/>
        <v>-5.7862821190899361</v>
      </c>
      <c r="J117" s="3">
        <f t="shared" si="7"/>
        <v>33.481060761699922</v>
      </c>
    </row>
    <row r="118" spans="2:10">
      <c r="B118" s="3">
        <v>81</v>
      </c>
      <c r="C118" s="3">
        <v>2</v>
      </c>
      <c r="D118" s="3">
        <v>27</v>
      </c>
      <c r="E118" s="3">
        <v>21</v>
      </c>
      <c r="F118" s="3">
        <v>20</v>
      </c>
      <c r="G118" s="3">
        <f t="shared" si="5"/>
        <v>1</v>
      </c>
      <c r="H118" s="3">
        <f t="shared" si="4"/>
        <v>-8.8161420234019232</v>
      </c>
      <c r="I118" s="3">
        <f t="shared" si="6"/>
        <v>9.8161420234019232</v>
      </c>
      <c r="J118" s="3">
        <f t="shared" si="7"/>
        <v>96.3566442235972</v>
      </c>
    </row>
    <row r="119" spans="2:10">
      <c r="B119" s="3">
        <v>82</v>
      </c>
      <c r="C119" s="3">
        <v>19</v>
      </c>
      <c r="D119" s="3">
        <v>29</v>
      </c>
      <c r="E119" s="3">
        <v>30</v>
      </c>
      <c r="F119" s="3">
        <v>20</v>
      </c>
      <c r="G119" s="3">
        <f t="shared" si="5"/>
        <v>10</v>
      </c>
      <c r="H119" s="3">
        <f t="shared" si="4"/>
        <v>18.242876639524752</v>
      </c>
      <c r="I119" s="3">
        <f t="shared" si="6"/>
        <v>-8.2428766395247521</v>
      </c>
      <c r="J119" s="3">
        <f t="shared" si="7"/>
        <v>67.945015294422873</v>
      </c>
    </row>
    <row r="120" spans="2:10">
      <c r="B120" s="3">
        <v>83</v>
      </c>
      <c r="C120" s="3">
        <v>22</v>
      </c>
      <c r="D120" s="3">
        <v>28</v>
      </c>
      <c r="E120" s="3">
        <v>22</v>
      </c>
      <c r="F120" s="3">
        <v>14</v>
      </c>
      <c r="G120" s="3">
        <f t="shared" si="5"/>
        <v>8</v>
      </c>
      <c r="H120" s="3">
        <f t="shared" si="4"/>
        <v>22.684548499472562</v>
      </c>
      <c r="I120" s="3">
        <f t="shared" si="6"/>
        <v>-14.684548499472562</v>
      </c>
      <c r="J120" s="3">
        <f t="shared" si="7"/>
        <v>215.63596463336188</v>
      </c>
    </row>
    <row r="121" spans="2:10">
      <c r="B121" s="3">
        <v>84</v>
      </c>
      <c r="C121" s="3">
        <v>6</v>
      </c>
      <c r="D121" s="3">
        <v>32</v>
      </c>
      <c r="E121" s="3">
        <v>10</v>
      </c>
      <c r="F121" s="3">
        <v>13</v>
      </c>
      <c r="G121" s="3">
        <f t="shared" si="5"/>
        <v>-3</v>
      </c>
      <c r="H121" s="3">
        <f t="shared" si="4"/>
        <v>-2.3560763297439498</v>
      </c>
      <c r="I121" s="3">
        <f t="shared" si="6"/>
        <v>-0.64392367025605024</v>
      </c>
      <c r="J121" s="3">
        <f t="shared" si="7"/>
        <v>0.4146376931160225</v>
      </c>
    </row>
    <row r="122" spans="2:10">
      <c r="B122" s="3">
        <v>85</v>
      </c>
      <c r="C122" s="3">
        <v>23</v>
      </c>
      <c r="D122" s="3">
        <v>10</v>
      </c>
      <c r="E122" s="3">
        <v>3</v>
      </c>
      <c r="F122" s="3">
        <v>31</v>
      </c>
      <c r="G122" s="3">
        <f t="shared" si="5"/>
        <v>-28</v>
      </c>
      <c r="H122" s="3">
        <f t="shared" si="4"/>
        <v>-7.6248250338524617</v>
      </c>
      <c r="I122" s="3">
        <f t="shared" si="6"/>
        <v>-20.37517496614754</v>
      </c>
      <c r="J122" s="3">
        <f t="shared" si="7"/>
        <v>415.14775490112544</v>
      </c>
    </row>
    <row r="123" spans="2:10">
      <c r="B123" s="3">
        <v>86</v>
      </c>
      <c r="C123" s="3">
        <v>9</v>
      </c>
      <c r="D123" s="3">
        <v>25</v>
      </c>
      <c r="E123" s="3">
        <v>20</v>
      </c>
      <c r="F123" s="3">
        <v>24</v>
      </c>
      <c r="G123" s="3">
        <f t="shared" si="5"/>
        <v>-4</v>
      </c>
      <c r="H123" s="3">
        <f t="shared" si="4"/>
        <v>-14.261282398950172</v>
      </c>
      <c r="I123" s="3">
        <f t="shared" si="6"/>
        <v>10.261282398950172</v>
      </c>
      <c r="J123" s="3">
        <f t="shared" si="7"/>
        <v>105.29391647100459</v>
      </c>
    </row>
    <row r="124" spans="2:10">
      <c r="B124" s="3">
        <v>87</v>
      </c>
      <c r="C124" s="3">
        <v>20</v>
      </c>
      <c r="D124" s="3">
        <v>18</v>
      </c>
      <c r="E124" s="3">
        <v>31</v>
      </c>
      <c r="F124" s="3">
        <v>38</v>
      </c>
      <c r="G124" s="3">
        <f t="shared" si="5"/>
        <v>-7</v>
      </c>
      <c r="H124" s="3">
        <f t="shared" si="4"/>
        <v>-1.3602441793971056</v>
      </c>
      <c r="I124" s="3">
        <f t="shared" si="6"/>
        <v>-5.6397558206028942</v>
      </c>
      <c r="J124" s="3">
        <f t="shared" si="7"/>
        <v>31.806845716024224</v>
      </c>
    </row>
    <row r="125" spans="2:10">
      <c r="B125" s="3">
        <v>88</v>
      </c>
      <c r="C125" s="3">
        <v>26</v>
      </c>
      <c r="D125" s="3">
        <v>30</v>
      </c>
      <c r="E125" s="3">
        <v>28</v>
      </c>
      <c r="F125" s="3">
        <v>21</v>
      </c>
      <c r="G125" s="3">
        <f t="shared" si="5"/>
        <v>7</v>
      </c>
      <c r="H125" s="3">
        <f t="shared" si="4"/>
        <v>-0.80260508177003143</v>
      </c>
      <c r="I125" s="3">
        <f t="shared" si="6"/>
        <v>7.8026050817700314</v>
      </c>
      <c r="J125" s="3">
        <f t="shared" si="7"/>
        <v>60.880646062063519</v>
      </c>
    </row>
    <row r="126" spans="2:10">
      <c r="B126" s="3">
        <v>89</v>
      </c>
      <c r="C126" s="3">
        <v>16</v>
      </c>
      <c r="D126" s="3">
        <v>2</v>
      </c>
      <c r="E126" s="3">
        <v>56</v>
      </c>
      <c r="F126" s="3">
        <v>10</v>
      </c>
      <c r="G126" s="3">
        <f t="shared" si="5"/>
        <v>46</v>
      </c>
      <c r="H126" s="3">
        <f t="shared" si="4"/>
        <v>9.9873242703889016</v>
      </c>
      <c r="I126" s="3">
        <f t="shared" si="6"/>
        <v>36.012675729611097</v>
      </c>
      <c r="J126" s="3">
        <f t="shared" si="7"/>
        <v>1296.9128132061201</v>
      </c>
    </row>
    <row r="127" spans="2:10">
      <c r="B127" s="3">
        <v>90</v>
      </c>
      <c r="C127" s="3">
        <v>3</v>
      </c>
      <c r="D127" s="3">
        <v>4</v>
      </c>
      <c r="E127" s="3">
        <v>20</v>
      </c>
      <c r="F127" s="3">
        <v>6</v>
      </c>
      <c r="G127" s="3">
        <f t="shared" si="5"/>
        <v>14</v>
      </c>
      <c r="H127" s="3">
        <f t="shared" si="4"/>
        <v>0.57795239185628944</v>
      </c>
      <c r="I127" s="3">
        <f t="shared" si="6"/>
        <v>13.422047608143711</v>
      </c>
      <c r="J127" s="3">
        <f t="shared" si="7"/>
        <v>180.15136199527629</v>
      </c>
    </row>
    <row r="128" spans="2:10">
      <c r="B128" s="3">
        <v>91</v>
      </c>
      <c r="C128" s="3">
        <v>30</v>
      </c>
      <c r="D128" s="3">
        <v>6</v>
      </c>
      <c r="E128" s="3">
        <v>19</v>
      </c>
      <c r="F128" s="3">
        <v>7</v>
      </c>
      <c r="G128" s="3">
        <f t="shared" si="5"/>
        <v>12</v>
      </c>
      <c r="H128" s="3">
        <f t="shared" si="4"/>
        <v>8.067534597870095</v>
      </c>
      <c r="I128" s="3">
        <f t="shared" si="6"/>
        <v>3.932465402129905</v>
      </c>
      <c r="J128" s="3">
        <f t="shared" si="7"/>
        <v>15.464284138948715</v>
      </c>
    </row>
    <row r="129" spans="2:10">
      <c r="B129" s="3">
        <v>92</v>
      </c>
      <c r="C129" s="3">
        <v>21</v>
      </c>
      <c r="D129" s="3">
        <v>11</v>
      </c>
      <c r="E129" s="3">
        <v>13</v>
      </c>
      <c r="F129" s="3">
        <v>28</v>
      </c>
      <c r="G129" s="3">
        <f t="shared" si="5"/>
        <v>-15</v>
      </c>
      <c r="H129" s="3">
        <f t="shared" si="4"/>
        <v>3.760589398450366</v>
      </c>
      <c r="I129" s="3">
        <f t="shared" si="6"/>
        <v>-18.760589398450367</v>
      </c>
      <c r="J129" s="3">
        <f t="shared" si="7"/>
        <v>351.95971457724829</v>
      </c>
    </row>
    <row r="130" spans="2:10">
      <c r="B130" s="3">
        <v>93</v>
      </c>
      <c r="C130" s="3">
        <v>14</v>
      </c>
      <c r="D130" s="3">
        <v>15</v>
      </c>
      <c r="E130" s="3">
        <v>24</v>
      </c>
      <c r="F130" s="3">
        <v>27</v>
      </c>
      <c r="G130" s="3">
        <f t="shared" si="5"/>
        <v>-3</v>
      </c>
      <c r="H130" s="3">
        <f t="shared" si="4"/>
        <v>13.16961398443677</v>
      </c>
      <c r="I130" s="3">
        <f t="shared" si="6"/>
        <v>-16.169613984436772</v>
      </c>
      <c r="J130" s="3">
        <f t="shared" si="7"/>
        <v>261.45641640569323</v>
      </c>
    </row>
    <row r="131" spans="2:10">
      <c r="B131" s="3">
        <v>94</v>
      </c>
      <c r="C131" s="3">
        <v>8</v>
      </c>
      <c r="D131" s="3">
        <v>24</v>
      </c>
      <c r="E131" s="3">
        <v>31</v>
      </c>
      <c r="F131" s="3">
        <v>34</v>
      </c>
      <c r="G131" s="3">
        <f t="shared" si="5"/>
        <v>-3</v>
      </c>
      <c r="H131" s="3">
        <f t="shared" si="4"/>
        <v>-6.4342006678754711</v>
      </c>
      <c r="I131" s="3">
        <f t="shared" si="6"/>
        <v>3.4342006678754711</v>
      </c>
      <c r="J131" s="3">
        <f t="shared" si="7"/>
        <v>11.793734227236332</v>
      </c>
    </row>
    <row r="132" spans="2:10">
      <c r="B132" s="3">
        <v>95</v>
      </c>
      <c r="C132" s="3">
        <v>5</v>
      </c>
      <c r="D132" s="3">
        <v>27</v>
      </c>
      <c r="E132" s="3">
        <v>6</v>
      </c>
      <c r="F132" s="3">
        <v>17</v>
      </c>
      <c r="G132" s="3">
        <f t="shared" si="5"/>
        <v>-11</v>
      </c>
      <c r="H132" s="3">
        <f t="shared" si="4"/>
        <v>-7.2640582546141488</v>
      </c>
      <c r="I132" s="3">
        <f t="shared" si="6"/>
        <v>-3.7359417453858512</v>
      </c>
      <c r="J132" s="3">
        <f t="shared" si="7"/>
        <v>13.957260724916681</v>
      </c>
    </row>
    <row r="133" spans="2:10">
      <c r="B133" s="3">
        <v>96</v>
      </c>
      <c r="C133" s="3">
        <v>17</v>
      </c>
      <c r="D133" s="3">
        <v>26</v>
      </c>
      <c r="E133" s="3">
        <v>31</v>
      </c>
      <c r="F133" s="3">
        <v>14</v>
      </c>
      <c r="G133" s="3">
        <f t="shared" si="5"/>
        <v>17</v>
      </c>
      <c r="H133" s="3">
        <f t="shared" si="4"/>
        <v>6.2685763130028125</v>
      </c>
      <c r="I133" s="3">
        <f t="shared" si="6"/>
        <v>10.731423686997188</v>
      </c>
      <c r="J133" s="3">
        <f t="shared" si="7"/>
        <v>115.16345434984432</v>
      </c>
    </row>
    <row r="134" spans="2:10">
      <c r="B134" s="3">
        <v>97</v>
      </c>
      <c r="C134" s="3">
        <v>18</v>
      </c>
      <c r="D134" s="3">
        <v>31</v>
      </c>
      <c r="E134" s="3">
        <v>20</v>
      </c>
      <c r="F134" s="3">
        <v>3</v>
      </c>
      <c r="G134" s="3">
        <f t="shared" si="5"/>
        <v>17</v>
      </c>
      <c r="H134" s="3">
        <f t="shared" si="4"/>
        <v>5.2130208773744355</v>
      </c>
      <c r="I134" s="3">
        <f t="shared" si="6"/>
        <v>11.786979122625564</v>
      </c>
      <c r="J134" s="3">
        <f t="shared" si="7"/>
        <v>138.9328768372109</v>
      </c>
    </row>
    <row r="135" spans="2:10">
      <c r="B135" s="3">
        <v>98</v>
      </c>
      <c r="C135" s="3">
        <v>19</v>
      </c>
      <c r="D135" s="3">
        <v>22</v>
      </c>
      <c r="E135" s="3">
        <v>13</v>
      </c>
      <c r="F135" s="3">
        <v>7</v>
      </c>
      <c r="G135" s="3">
        <f t="shared" si="5"/>
        <v>6</v>
      </c>
      <c r="H135" s="3">
        <f t="shared" si="4"/>
        <v>8.7966982951671504</v>
      </c>
      <c r="I135" s="3">
        <f t="shared" si="6"/>
        <v>-2.7966982951671504</v>
      </c>
      <c r="J135" s="3">
        <f t="shared" si="7"/>
        <v>7.8215213541908453</v>
      </c>
    </row>
    <row r="136" spans="2:10">
      <c r="B136" s="3">
        <v>99</v>
      </c>
      <c r="C136" s="3">
        <v>12</v>
      </c>
      <c r="D136" s="3">
        <v>9</v>
      </c>
      <c r="E136" s="3">
        <v>41</v>
      </c>
      <c r="F136" s="3">
        <v>20</v>
      </c>
      <c r="G136" s="3">
        <f t="shared" si="5"/>
        <v>21</v>
      </c>
      <c r="H136" s="3">
        <f t="shared" si="4"/>
        <v>10.577951686919077</v>
      </c>
      <c r="I136" s="3">
        <f t="shared" si="6"/>
        <v>10.422048313080923</v>
      </c>
      <c r="J136" s="3">
        <f t="shared" si="7"/>
        <v>108.61909104019291</v>
      </c>
    </row>
    <row r="137" spans="2:10">
      <c r="B137" s="3">
        <v>100</v>
      </c>
      <c r="C137" s="3">
        <v>23</v>
      </c>
      <c r="D137" s="3">
        <v>20</v>
      </c>
      <c r="E137" s="3">
        <v>26</v>
      </c>
      <c r="F137" s="3">
        <v>31</v>
      </c>
      <c r="G137" s="3">
        <f t="shared" si="5"/>
        <v>-5</v>
      </c>
      <c r="H137" s="3">
        <f t="shared" si="4"/>
        <v>3.7907987207174298</v>
      </c>
      <c r="I137" s="3">
        <f t="shared" si="6"/>
        <v>-8.7907987207174294</v>
      </c>
      <c r="J137" s="3">
        <f t="shared" si="7"/>
        <v>77.278142148167191</v>
      </c>
    </row>
    <row r="138" spans="2:10">
      <c r="B138" s="3">
        <v>101</v>
      </c>
      <c r="C138" s="3">
        <v>1</v>
      </c>
      <c r="D138" s="3">
        <v>29</v>
      </c>
      <c r="E138" s="3">
        <v>25</v>
      </c>
      <c r="F138" s="3">
        <v>17</v>
      </c>
      <c r="G138" s="3">
        <f t="shared" si="5"/>
        <v>8</v>
      </c>
      <c r="H138" s="3">
        <f t="shared" si="4"/>
        <v>0.5286448435640505</v>
      </c>
      <c r="I138" s="3">
        <f t="shared" si="6"/>
        <v>7.4713551564359495</v>
      </c>
      <c r="J138" s="3">
        <f t="shared" si="7"/>
        <v>55.821147873602051</v>
      </c>
    </row>
    <row r="139" spans="2:10">
      <c r="B139" s="3">
        <v>102</v>
      </c>
      <c r="C139" s="3">
        <v>7</v>
      </c>
      <c r="D139" s="3">
        <v>10</v>
      </c>
      <c r="E139" s="3">
        <v>23</v>
      </c>
      <c r="F139" s="3">
        <v>10</v>
      </c>
      <c r="G139" s="3">
        <f t="shared" si="5"/>
        <v>13</v>
      </c>
      <c r="H139" s="3">
        <f t="shared" si="4"/>
        <v>-0.68524297352443053</v>
      </c>
      <c r="I139" s="3">
        <f t="shared" si="6"/>
        <v>13.685242973524431</v>
      </c>
      <c r="J139" s="3">
        <f t="shared" si="7"/>
        <v>187.28587524439982</v>
      </c>
    </row>
    <row r="140" spans="2:10">
      <c r="B140" s="3">
        <v>103</v>
      </c>
      <c r="C140" s="3">
        <v>4</v>
      </c>
      <c r="D140" s="3">
        <v>1</v>
      </c>
      <c r="E140" s="3">
        <v>38</v>
      </c>
      <c r="F140" s="3">
        <v>14</v>
      </c>
      <c r="G140" s="3">
        <f t="shared" si="5"/>
        <v>24</v>
      </c>
      <c r="H140" s="3">
        <f t="shared" si="4"/>
        <v>15.432463167831219</v>
      </c>
      <c r="I140" s="3">
        <f t="shared" si="6"/>
        <v>8.5675368321687806</v>
      </c>
      <c r="J140" s="3">
        <f t="shared" si="7"/>
        <v>73.402687370568671</v>
      </c>
    </row>
    <row r="141" spans="2:10">
      <c r="B141" s="3">
        <v>104</v>
      </c>
      <c r="C141" s="3">
        <v>24</v>
      </c>
      <c r="D141" s="3">
        <v>3</v>
      </c>
      <c r="E141" s="3">
        <v>15</v>
      </c>
      <c r="F141" s="3">
        <v>10</v>
      </c>
      <c r="G141" s="3">
        <f t="shared" si="5"/>
        <v>5</v>
      </c>
      <c r="H141" s="3">
        <f t="shared" si="4"/>
        <v>1.9387159445779956</v>
      </c>
      <c r="I141" s="3">
        <f t="shared" si="6"/>
        <v>3.0612840554220044</v>
      </c>
      <c r="J141" s="3">
        <f t="shared" si="7"/>
        <v>9.3714600679809941</v>
      </c>
    </row>
    <row r="142" spans="2:10">
      <c r="B142" s="3">
        <v>105</v>
      </c>
      <c r="C142" s="3">
        <v>31</v>
      </c>
      <c r="D142" s="3">
        <v>7</v>
      </c>
      <c r="E142" s="3">
        <v>27</v>
      </c>
      <c r="F142" s="3">
        <v>20</v>
      </c>
      <c r="G142" s="3">
        <f t="shared" si="5"/>
        <v>7</v>
      </c>
      <c r="H142" s="3">
        <f t="shared" si="4"/>
        <v>-4.55190811805587</v>
      </c>
      <c r="I142" s="3">
        <f t="shared" si="6"/>
        <v>11.55190811805587</v>
      </c>
      <c r="J142" s="3">
        <f t="shared" si="7"/>
        <v>133.44658116800511</v>
      </c>
    </row>
    <row r="143" spans="2:10">
      <c r="B143" s="3">
        <v>106</v>
      </c>
      <c r="C143" s="3">
        <v>9</v>
      </c>
      <c r="D143" s="3">
        <v>11</v>
      </c>
      <c r="E143" s="3">
        <v>31</v>
      </c>
      <c r="F143" s="3">
        <v>21</v>
      </c>
      <c r="G143" s="3">
        <f t="shared" si="5"/>
        <v>10</v>
      </c>
      <c r="H143" s="3">
        <f t="shared" si="4"/>
        <v>-9.3577833332894933E-2</v>
      </c>
      <c r="I143" s="3">
        <f t="shared" si="6"/>
        <v>10.093577833332894</v>
      </c>
      <c r="J143" s="3">
        <f t="shared" si="7"/>
        <v>101.88031347754917</v>
      </c>
    </row>
    <row r="144" spans="2:10">
      <c r="B144" s="3">
        <v>107</v>
      </c>
      <c r="C144" s="3">
        <v>32</v>
      </c>
      <c r="D144" s="3">
        <v>12</v>
      </c>
      <c r="E144" s="3">
        <v>14</v>
      </c>
      <c r="F144" s="3">
        <v>28</v>
      </c>
      <c r="G144" s="3">
        <f t="shared" si="5"/>
        <v>-14</v>
      </c>
      <c r="H144" s="3">
        <f t="shared" si="4"/>
        <v>-1.1651047037679958</v>
      </c>
      <c r="I144" s="3">
        <f t="shared" si="6"/>
        <v>-12.834895296232004</v>
      </c>
      <c r="J144" s="3">
        <f t="shared" si="7"/>
        <v>164.7345372652384</v>
      </c>
    </row>
    <row r="145" spans="2:10">
      <c r="B145" s="3">
        <v>108</v>
      </c>
      <c r="C145" s="3">
        <v>16</v>
      </c>
      <c r="D145" s="3">
        <v>14</v>
      </c>
      <c r="E145" s="3">
        <v>45</v>
      </c>
      <c r="F145" s="3">
        <v>35</v>
      </c>
      <c r="G145" s="3">
        <f t="shared" si="5"/>
        <v>10</v>
      </c>
      <c r="H145" s="3">
        <f t="shared" si="4"/>
        <v>-3.6282958289628819</v>
      </c>
      <c r="I145" s="3">
        <f t="shared" si="6"/>
        <v>13.628295828962882</v>
      </c>
      <c r="J145" s="3">
        <f t="shared" si="7"/>
        <v>185.73044720172709</v>
      </c>
    </row>
    <row r="146" spans="2:10">
      <c r="B146" s="3">
        <v>109</v>
      </c>
      <c r="C146" s="3">
        <v>13</v>
      </c>
      <c r="D146" s="3">
        <v>15</v>
      </c>
      <c r="E146" s="3">
        <v>20</v>
      </c>
      <c r="F146" s="3">
        <v>6</v>
      </c>
      <c r="G146" s="3">
        <f t="shared" si="5"/>
        <v>14</v>
      </c>
      <c r="H146" s="3">
        <f t="shared" si="4"/>
        <v>1.1251731637780735</v>
      </c>
      <c r="I146" s="3">
        <f t="shared" si="6"/>
        <v>12.874826836221926</v>
      </c>
      <c r="J146" s="3">
        <f t="shared" si="7"/>
        <v>165.76116606270028</v>
      </c>
    </row>
    <row r="147" spans="2:10">
      <c r="B147" s="3">
        <v>110</v>
      </c>
      <c r="C147" s="3">
        <v>18</v>
      </c>
      <c r="D147" s="3">
        <v>21</v>
      </c>
      <c r="E147" s="3">
        <v>13</v>
      </c>
      <c r="F147" s="3">
        <v>34</v>
      </c>
      <c r="G147" s="3">
        <f t="shared" si="5"/>
        <v>-21</v>
      </c>
      <c r="H147" s="3">
        <f t="shared" si="4"/>
        <v>4.7342021643020704</v>
      </c>
      <c r="I147" s="3">
        <f t="shared" si="6"/>
        <v>-25.734202164302069</v>
      </c>
      <c r="J147" s="3">
        <f t="shared" si="7"/>
        <v>662.24916103316923</v>
      </c>
    </row>
    <row r="148" spans="2:10">
      <c r="B148" s="3">
        <v>111</v>
      </c>
      <c r="C148" s="3">
        <v>10</v>
      </c>
      <c r="D148" s="3">
        <v>2</v>
      </c>
      <c r="E148" s="3">
        <v>28</v>
      </c>
      <c r="F148" s="3">
        <v>41</v>
      </c>
      <c r="G148" s="3">
        <f t="shared" si="5"/>
        <v>-13</v>
      </c>
      <c r="H148" s="3">
        <f t="shared" si="4"/>
        <v>10.569268139102984</v>
      </c>
      <c r="I148" s="3">
        <f t="shared" si="6"/>
        <v>-23.569268139102984</v>
      </c>
      <c r="J148" s="3">
        <f t="shared" si="7"/>
        <v>555.51040061293509</v>
      </c>
    </row>
    <row r="149" spans="2:10">
      <c r="B149" s="3">
        <v>112</v>
      </c>
      <c r="C149" s="3">
        <v>29</v>
      </c>
      <c r="D149" s="3">
        <v>5</v>
      </c>
      <c r="E149" s="3">
        <v>23</v>
      </c>
      <c r="F149" s="3">
        <v>17</v>
      </c>
      <c r="G149" s="3">
        <f t="shared" si="5"/>
        <v>6</v>
      </c>
      <c r="H149" s="3">
        <f t="shared" si="4"/>
        <v>0.26544896853657629</v>
      </c>
      <c r="I149" s="3">
        <f t="shared" si="6"/>
        <v>5.7345510314634236</v>
      </c>
      <c r="J149" s="3">
        <f t="shared" si="7"/>
        <v>32.885075532458217</v>
      </c>
    </row>
    <row r="150" spans="2:10">
      <c r="B150" s="3">
        <v>113</v>
      </c>
      <c r="C150" s="3">
        <v>25</v>
      </c>
      <c r="D150" s="3">
        <v>19</v>
      </c>
      <c r="E150" s="3">
        <v>34</v>
      </c>
      <c r="F150" s="3">
        <v>20</v>
      </c>
      <c r="G150" s="3">
        <f t="shared" si="5"/>
        <v>14</v>
      </c>
      <c r="H150" s="3">
        <f t="shared" si="4"/>
        <v>-1.334546108845414</v>
      </c>
      <c r="I150" s="3">
        <f t="shared" si="6"/>
        <v>15.334546108845414</v>
      </c>
      <c r="J150" s="3">
        <f t="shared" si="7"/>
        <v>235.14830436430603</v>
      </c>
    </row>
    <row r="151" spans="2:10">
      <c r="B151" s="3">
        <v>114</v>
      </c>
      <c r="C151" s="3">
        <v>27</v>
      </c>
      <c r="D151" s="3">
        <v>23</v>
      </c>
      <c r="E151" s="3">
        <v>42</v>
      </c>
      <c r="F151" s="3">
        <v>14</v>
      </c>
      <c r="G151" s="3">
        <f t="shared" si="5"/>
        <v>28</v>
      </c>
      <c r="H151" s="3">
        <f t="shared" si="4"/>
        <v>15.90294827911832</v>
      </c>
      <c r="I151" s="3">
        <f t="shared" si="6"/>
        <v>12.09705172088168</v>
      </c>
      <c r="J151" s="3">
        <f t="shared" si="7"/>
        <v>146.33866033768641</v>
      </c>
    </row>
    <row r="152" spans="2:10">
      <c r="B152" s="3">
        <v>115</v>
      </c>
      <c r="C152" s="3">
        <v>6</v>
      </c>
      <c r="D152" s="3">
        <v>28</v>
      </c>
      <c r="E152" s="3">
        <v>23</v>
      </c>
      <c r="F152" s="3">
        <v>13</v>
      </c>
      <c r="G152" s="3">
        <f t="shared" si="5"/>
        <v>10</v>
      </c>
      <c r="H152" s="3">
        <f t="shared" si="4"/>
        <v>7.8953148988008781</v>
      </c>
      <c r="I152" s="3">
        <f t="shared" si="6"/>
        <v>2.1046851011991219</v>
      </c>
      <c r="J152" s="3">
        <f t="shared" si="7"/>
        <v>4.4296993752095579</v>
      </c>
    </row>
    <row r="153" spans="2:10">
      <c r="B153" s="3">
        <v>116</v>
      </c>
      <c r="C153" s="3">
        <v>22</v>
      </c>
      <c r="D153" s="3">
        <v>17</v>
      </c>
      <c r="E153" s="3">
        <v>41</v>
      </c>
      <c r="F153" s="3">
        <v>14</v>
      </c>
      <c r="G153" s="3">
        <f t="shared" si="5"/>
        <v>27</v>
      </c>
      <c r="H153" s="3">
        <f t="shared" si="4"/>
        <v>11.286977132535725</v>
      </c>
      <c r="I153" s="3">
        <f t="shared" si="6"/>
        <v>15.713022867464275</v>
      </c>
      <c r="J153" s="3">
        <f t="shared" si="7"/>
        <v>246.89908763345522</v>
      </c>
    </row>
    <row r="154" spans="2:10">
      <c r="B154" s="3">
        <v>117</v>
      </c>
      <c r="C154" s="3">
        <v>17</v>
      </c>
      <c r="D154" s="3">
        <v>1</v>
      </c>
      <c r="E154" s="3">
        <v>23</v>
      </c>
      <c r="F154" s="3">
        <v>24</v>
      </c>
      <c r="G154" s="3">
        <f t="shared" si="5"/>
        <v>-1</v>
      </c>
      <c r="H154" s="3">
        <f t="shared" si="4"/>
        <v>5.1539933889830127</v>
      </c>
      <c r="I154" s="3">
        <f t="shared" si="6"/>
        <v>-6.1539933889830127</v>
      </c>
      <c r="J154" s="3">
        <f t="shared" si="7"/>
        <v>37.871634631646629</v>
      </c>
    </row>
    <row r="155" spans="2:10">
      <c r="B155" s="3">
        <v>118</v>
      </c>
      <c r="C155" s="3">
        <v>7</v>
      </c>
      <c r="D155" s="3">
        <v>9</v>
      </c>
      <c r="E155" s="3">
        <v>26</v>
      </c>
      <c r="F155" s="3">
        <v>3</v>
      </c>
      <c r="G155" s="3">
        <f t="shared" si="5"/>
        <v>23</v>
      </c>
      <c r="H155" s="3">
        <f t="shared" si="4"/>
        <v>12.942881317250226</v>
      </c>
      <c r="I155" s="3">
        <f t="shared" si="6"/>
        <v>10.057118682749774</v>
      </c>
      <c r="J155" s="3">
        <f t="shared" si="7"/>
        <v>101.14563619891454</v>
      </c>
    </row>
    <row r="156" spans="2:10">
      <c r="B156" s="3">
        <v>119</v>
      </c>
      <c r="C156" s="3">
        <v>30</v>
      </c>
      <c r="D156" s="3">
        <v>16</v>
      </c>
      <c r="E156" s="3">
        <v>34</v>
      </c>
      <c r="F156" s="3">
        <v>31</v>
      </c>
      <c r="G156" s="3">
        <f t="shared" si="5"/>
        <v>3</v>
      </c>
      <c r="H156" s="3">
        <f t="shared" si="4"/>
        <v>-5.4453121915085374</v>
      </c>
      <c r="I156" s="3">
        <f t="shared" si="6"/>
        <v>8.4453121915085383</v>
      </c>
      <c r="J156" s="3">
        <f t="shared" si="7"/>
        <v>71.323298012042756</v>
      </c>
    </row>
    <row r="157" spans="2:10">
      <c r="B157" s="3">
        <v>120</v>
      </c>
      <c r="C157" s="3">
        <v>4</v>
      </c>
      <c r="D157" s="3">
        <v>22</v>
      </c>
      <c r="E157" s="3">
        <v>22</v>
      </c>
      <c r="F157" s="3">
        <v>17</v>
      </c>
      <c r="G157" s="3">
        <f t="shared" si="5"/>
        <v>5</v>
      </c>
      <c r="H157" s="3">
        <f t="shared" si="4"/>
        <v>4.0071173267959415</v>
      </c>
      <c r="I157" s="3">
        <f t="shared" si="6"/>
        <v>0.99288267320405854</v>
      </c>
      <c r="J157" s="3">
        <f t="shared" si="7"/>
        <v>0.98581600274883729</v>
      </c>
    </row>
    <row r="158" spans="2:10">
      <c r="B158" s="3">
        <v>121</v>
      </c>
      <c r="C158" s="3">
        <v>5</v>
      </c>
      <c r="D158" s="3">
        <v>23</v>
      </c>
      <c r="E158" s="3">
        <v>24</v>
      </c>
      <c r="F158" s="3">
        <v>27</v>
      </c>
      <c r="G158" s="3">
        <f t="shared" si="5"/>
        <v>-3</v>
      </c>
      <c r="H158" s="3">
        <f t="shared" si="4"/>
        <v>6.1310776842624417</v>
      </c>
      <c r="I158" s="3">
        <f t="shared" si="6"/>
        <v>-9.1310776842624417</v>
      </c>
      <c r="J158" s="3">
        <f t="shared" si="7"/>
        <v>83.376579676035561</v>
      </c>
    </row>
    <row r="159" spans="2:10">
      <c r="B159" s="3">
        <v>122</v>
      </c>
      <c r="C159" s="3">
        <v>25</v>
      </c>
      <c r="D159" s="3">
        <v>24</v>
      </c>
      <c r="E159" s="3">
        <v>27</v>
      </c>
      <c r="F159" s="3">
        <v>3</v>
      </c>
      <c r="G159" s="3">
        <f t="shared" si="5"/>
        <v>24</v>
      </c>
      <c r="H159" s="3">
        <f t="shared" si="4"/>
        <v>5.9539912035749705</v>
      </c>
      <c r="I159" s="3">
        <f t="shared" si="6"/>
        <v>18.046008796425028</v>
      </c>
      <c r="J159" s="3">
        <f t="shared" si="7"/>
        <v>325.65843348064948</v>
      </c>
    </row>
    <row r="160" spans="2:10">
      <c r="B160" s="3">
        <v>123</v>
      </c>
      <c r="C160" s="3">
        <v>11</v>
      </c>
      <c r="D160" s="3">
        <v>32</v>
      </c>
      <c r="E160" s="3">
        <v>10</v>
      </c>
      <c r="F160" s="3">
        <v>17</v>
      </c>
      <c r="G160" s="3">
        <f t="shared" si="5"/>
        <v>-7</v>
      </c>
      <c r="H160" s="3">
        <f t="shared" si="4"/>
        <v>0.71198021114873367</v>
      </c>
      <c r="I160" s="3">
        <f t="shared" si="6"/>
        <v>-7.7119802111487337</v>
      </c>
      <c r="J160" s="3">
        <f t="shared" si="7"/>
        <v>59.474638777149664</v>
      </c>
    </row>
    <row r="161" spans="2:10">
      <c r="B161" s="3">
        <v>124</v>
      </c>
      <c r="C161" s="3">
        <v>21</v>
      </c>
      <c r="D161" s="3">
        <v>6</v>
      </c>
      <c r="E161" s="3">
        <v>21</v>
      </c>
      <c r="F161" s="3">
        <v>28</v>
      </c>
      <c r="G161" s="3">
        <f t="shared" si="5"/>
        <v>-7</v>
      </c>
      <c r="H161" s="3">
        <f t="shared" si="4"/>
        <v>6.8286459393430494</v>
      </c>
      <c r="I161" s="3">
        <f t="shared" si="6"/>
        <v>-13.828645939343049</v>
      </c>
      <c r="J161" s="3">
        <f t="shared" si="7"/>
        <v>191.23144851570902</v>
      </c>
    </row>
    <row r="162" spans="2:10">
      <c r="B162" s="3">
        <v>125</v>
      </c>
      <c r="C162" s="3">
        <v>27</v>
      </c>
      <c r="D162" s="3">
        <v>20</v>
      </c>
      <c r="E162" s="3">
        <v>43</v>
      </c>
      <c r="F162" s="3">
        <v>17</v>
      </c>
      <c r="G162" s="3">
        <f t="shared" si="5"/>
        <v>26</v>
      </c>
      <c r="H162" s="3">
        <f t="shared" si="4"/>
        <v>17.185934659594018</v>
      </c>
      <c r="I162" s="3">
        <f t="shared" si="6"/>
        <v>8.8140653404059819</v>
      </c>
      <c r="J162" s="3">
        <f t="shared" si="7"/>
        <v>77.687747824946015</v>
      </c>
    </row>
    <row r="163" spans="2:10">
      <c r="B163" s="3">
        <v>126</v>
      </c>
      <c r="C163" s="3">
        <v>28</v>
      </c>
      <c r="D163" s="3">
        <v>29</v>
      </c>
      <c r="E163" s="3">
        <v>27</v>
      </c>
      <c r="F163" s="3">
        <v>42</v>
      </c>
      <c r="G163" s="3">
        <f t="shared" si="5"/>
        <v>-15</v>
      </c>
      <c r="H163" s="3">
        <f t="shared" si="4"/>
        <v>-8.2227454746315018</v>
      </c>
      <c r="I163" s="3">
        <f t="shared" si="6"/>
        <v>-6.7772545253684982</v>
      </c>
      <c r="J163" s="3">
        <f t="shared" si="7"/>
        <v>45.931178901627788</v>
      </c>
    </row>
    <row r="164" spans="2:10">
      <c r="B164" s="3">
        <v>127</v>
      </c>
      <c r="C164" s="3">
        <v>10</v>
      </c>
      <c r="D164" s="3">
        <v>13</v>
      </c>
      <c r="E164" s="3">
        <v>31</v>
      </c>
      <c r="F164" s="3">
        <v>13</v>
      </c>
      <c r="G164" s="3">
        <f t="shared" si="5"/>
        <v>18</v>
      </c>
      <c r="H164" s="3">
        <f t="shared" si="4"/>
        <v>8.998088860409899</v>
      </c>
      <c r="I164" s="3">
        <f t="shared" si="6"/>
        <v>9.001911139590101</v>
      </c>
      <c r="J164" s="3">
        <f t="shared" si="7"/>
        <v>81.034404165076353</v>
      </c>
    </row>
    <row r="165" spans="2:10">
      <c r="B165" s="3">
        <v>128</v>
      </c>
      <c r="C165" s="3">
        <v>26</v>
      </c>
      <c r="D165" s="3">
        <v>19</v>
      </c>
      <c r="E165" s="3">
        <v>22</v>
      </c>
      <c r="F165" s="3">
        <v>40</v>
      </c>
      <c r="G165" s="3">
        <f t="shared" si="5"/>
        <v>-18</v>
      </c>
      <c r="H165" s="3">
        <f t="shared" si="4"/>
        <v>-16.321002379738768</v>
      </c>
      <c r="I165" s="3">
        <f t="shared" si="6"/>
        <v>-1.6789976202612316</v>
      </c>
      <c r="J165" s="3">
        <f t="shared" si="7"/>
        <v>2.8190330088428786</v>
      </c>
    </row>
    <row r="166" spans="2:10">
      <c r="B166" s="3">
        <v>129</v>
      </c>
      <c r="C166" s="3">
        <v>3</v>
      </c>
      <c r="D166" s="3">
        <v>8</v>
      </c>
      <c r="E166" s="3">
        <v>27</v>
      </c>
      <c r="F166" s="3">
        <v>13</v>
      </c>
      <c r="G166" s="3">
        <f t="shared" si="5"/>
        <v>14</v>
      </c>
      <c r="H166" s="3">
        <f t="shared" ref="H166:H229" si="8">$G$35+VLOOKUP(C166,lookup,3)-VLOOKUP(D166,lookup,3)</f>
        <v>12.018921744022666</v>
      </c>
      <c r="I166" s="3">
        <f t="shared" si="6"/>
        <v>1.9810782559773337</v>
      </c>
      <c r="J166" s="3">
        <f t="shared" si="7"/>
        <v>3.924671056306194</v>
      </c>
    </row>
    <row r="167" spans="2:10">
      <c r="B167" s="3">
        <v>130</v>
      </c>
      <c r="C167" s="3">
        <v>14</v>
      </c>
      <c r="D167" s="3">
        <v>18</v>
      </c>
      <c r="E167" s="3">
        <v>31</v>
      </c>
      <c r="F167" s="3">
        <v>28</v>
      </c>
      <c r="G167" s="3">
        <f t="shared" ref="G167:G230" si="9">E167-F167</f>
        <v>3</v>
      </c>
      <c r="H167" s="3">
        <f t="shared" si="8"/>
        <v>15.609543875663315</v>
      </c>
      <c r="I167" s="3">
        <f t="shared" ref="I167:I230" si="10">G167-H167</f>
        <v>-12.609543875663315</v>
      </c>
      <c r="J167" s="3">
        <f t="shared" ref="J167:J230" si="11">I167^2</f>
        <v>159.0005967522782</v>
      </c>
    </row>
    <row r="168" spans="2:10">
      <c r="B168" s="3">
        <v>131</v>
      </c>
      <c r="C168" s="3">
        <v>22</v>
      </c>
      <c r="D168" s="3">
        <v>3</v>
      </c>
      <c r="E168" s="3">
        <v>17</v>
      </c>
      <c r="F168" s="3">
        <v>20</v>
      </c>
      <c r="G168" s="3">
        <f t="shared" si="9"/>
        <v>-3</v>
      </c>
      <c r="H168" s="3">
        <f t="shared" si="8"/>
        <v>2.938367302072959</v>
      </c>
      <c r="I168" s="3">
        <f t="shared" si="10"/>
        <v>-5.938367302072959</v>
      </c>
      <c r="J168" s="3">
        <f t="shared" si="11"/>
        <v>35.264206214329278</v>
      </c>
    </row>
    <row r="169" spans="2:10">
      <c r="B169" s="3">
        <v>132</v>
      </c>
      <c r="C169" s="3">
        <v>31</v>
      </c>
      <c r="D169" s="3">
        <v>6</v>
      </c>
      <c r="E169" s="3">
        <v>17</v>
      </c>
      <c r="F169" s="3">
        <v>19</v>
      </c>
      <c r="G169" s="3">
        <f t="shared" si="9"/>
        <v>-2</v>
      </c>
      <c r="H169" s="3">
        <f t="shared" si="8"/>
        <v>6.3498272262706834</v>
      </c>
      <c r="I169" s="3">
        <f t="shared" si="10"/>
        <v>-8.3498272262706834</v>
      </c>
      <c r="J169" s="3">
        <f t="shared" si="11"/>
        <v>69.719614708571171</v>
      </c>
    </row>
    <row r="170" spans="2:10">
      <c r="B170" s="3">
        <v>133</v>
      </c>
      <c r="C170" s="3">
        <v>15</v>
      </c>
      <c r="D170" s="3">
        <v>11</v>
      </c>
      <c r="E170" s="3">
        <v>23</v>
      </c>
      <c r="F170" s="3">
        <v>17</v>
      </c>
      <c r="G170" s="3">
        <f t="shared" si="9"/>
        <v>6</v>
      </c>
      <c r="H170" s="3">
        <f t="shared" si="8"/>
        <v>8.4269091137372492</v>
      </c>
      <c r="I170" s="3">
        <f t="shared" si="10"/>
        <v>-2.4269091137372492</v>
      </c>
      <c r="J170" s="3">
        <f t="shared" si="11"/>
        <v>5.8898878463409199</v>
      </c>
    </row>
    <row r="171" spans="2:10">
      <c r="B171" s="3">
        <v>134</v>
      </c>
      <c r="C171" s="3">
        <v>14</v>
      </c>
      <c r="D171" s="3">
        <v>13</v>
      </c>
      <c r="E171" s="3">
        <v>49</v>
      </c>
      <c r="F171" s="3">
        <v>14</v>
      </c>
      <c r="G171" s="3">
        <f t="shared" si="9"/>
        <v>35</v>
      </c>
      <c r="H171" s="3">
        <f t="shared" si="8"/>
        <v>14.552253160900428</v>
      </c>
      <c r="I171" s="3">
        <f t="shared" si="10"/>
        <v>20.447746839099572</v>
      </c>
      <c r="J171" s="3">
        <f t="shared" si="11"/>
        <v>418.11035079590658</v>
      </c>
    </row>
    <row r="172" spans="2:10">
      <c r="B172" s="3">
        <v>135</v>
      </c>
      <c r="C172" s="3">
        <v>20</v>
      </c>
      <c r="D172" s="3">
        <v>16</v>
      </c>
      <c r="E172" s="3">
        <v>27</v>
      </c>
      <c r="F172" s="3">
        <v>20</v>
      </c>
      <c r="G172" s="3">
        <f t="shared" si="9"/>
        <v>7</v>
      </c>
      <c r="H172" s="3">
        <f t="shared" si="8"/>
        <v>-8.3258675456140789</v>
      </c>
      <c r="I172" s="3">
        <f t="shared" si="10"/>
        <v>15.325867545614079</v>
      </c>
      <c r="J172" s="3">
        <f t="shared" si="11"/>
        <v>234.88221602570692</v>
      </c>
    </row>
    <row r="173" spans="2:10">
      <c r="B173" s="3">
        <v>136</v>
      </c>
      <c r="C173" s="3">
        <v>8</v>
      </c>
      <c r="D173" s="3">
        <v>25</v>
      </c>
      <c r="E173" s="3">
        <v>10</v>
      </c>
      <c r="F173" s="3">
        <v>24</v>
      </c>
      <c r="G173" s="3">
        <f t="shared" si="9"/>
        <v>-14</v>
      </c>
      <c r="H173" s="3">
        <f t="shared" si="8"/>
        <v>-9.8803795312087122</v>
      </c>
      <c r="I173" s="3">
        <f t="shared" si="10"/>
        <v>-4.1196204687912878</v>
      </c>
      <c r="J173" s="3">
        <f t="shared" si="11"/>
        <v>16.971272806884151</v>
      </c>
    </row>
    <row r="174" spans="2:10">
      <c r="B174" s="3">
        <v>137</v>
      </c>
      <c r="C174" s="3">
        <v>26</v>
      </c>
      <c r="D174" s="3">
        <v>29</v>
      </c>
      <c r="E174" s="3">
        <v>23</v>
      </c>
      <c r="F174" s="3">
        <v>12</v>
      </c>
      <c r="G174" s="3">
        <f t="shared" si="9"/>
        <v>11</v>
      </c>
      <c r="H174" s="3">
        <f t="shared" si="8"/>
        <v>-0.58593808045574836</v>
      </c>
      <c r="I174" s="3">
        <f t="shared" si="10"/>
        <v>11.585938080455747</v>
      </c>
      <c r="J174" s="3">
        <f t="shared" si="11"/>
        <v>134.23396120415461</v>
      </c>
    </row>
    <row r="175" spans="2:10">
      <c r="B175" s="3">
        <v>138</v>
      </c>
      <c r="C175" s="3">
        <v>2</v>
      </c>
      <c r="D175" s="3">
        <v>30</v>
      </c>
      <c r="E175" s="3">
        <v>24</v>
      </c>
      <c r="F175" s="3">
        <v>14</v>
      </c>
      <c r="G175" s="3">
        <f t="shared" si="9"/>
        <v>10</v>
      </c>
      <c r="H175" s="3">
        <f t="shared" si="8"/>
        <v>2.9814249418448258</v>
      </c>
      <c r="I175" s="3">
        <f t="shared" si="10"/>
        <v>7.0185750581551742</v>
      </c>
      <c r="J175" s="3">
        <f t="shared" si="11"/>
        <v>49.260395846957906</v>
      </c>
    </row>
    <row r="176" spans="2:10">
      <c r="B176" s="3">
        <v>139</v>
      </c>
      <c r="C176" s="3">
        <v>32</v>
      </c>
      <c r="D176" s="3">
        <v>7</v>
      </c>
      <c r="E176" s="3">
        <v>10</v>
      </c>
      <c r="F176" s="3">
        <v>17</v>
      </c>
      <c r="G176" s="3">
        <f t="shared" si="9"/>
        <v>-7</v>
      </c>
      <c r="H176" s="3">
        <f t="shared" si="8"/>
        <v>-3.5300343340991454</v>
      </c>
      <c r="I176" s="3">
        <f t="shared" si="10"/>
        <v>-3.4699656659008546</v>
      </c>
      <c r="J176" s="3">
        <f t="shared" si="11"/>
        <v>12.040661722530762</v>
      </c>
    </row>
    <row r="177" spans="2:10">
      <c r="B177" s="3">
        <v>140</v>
      </c>
      <c r="C177" s="3">
        <v>28</v>
      </c>
      <c r="D177" s="3">
        <v>5</v>
      </c>
      <c r="E177" s="3">
        <v>27</v>
      </c>
      <c r="F177" s="3">
        <v>37</v>
      </c>
      <c r="G177" s="3">
        <f t="shared" si="9"/>
        <v>-10</v>
      </c>
      <c r="H177" s="3">
        <f t="shared" si="8"/>
        <v>-10.465108846336655</v>
      </c>
      <c r="I177" s="3">
        <f t="shared" si="10"/>
        <v>0.46510884633665484</v>
      </c>
      <c r="J177" s="3">
        <f t="shared" si="11"/>
        <v>0.21632623894061401</v>
      </c>
    </row>
    <row r="178" spans="2:10">
      <c r="B178" s="3">
        <v>141</v>
      </c>
      <c r="C178" s="3">
        <v>12</v>
      </c>
      <c r="D178" s="3">
        <v>18</v>
      </c>
      <c r="E178" s="3">
        <v>34</v>
      </c>
      <c r="F178" s="3">
        <v>31</v>
      </c>
      <c r="G178" s="3">
        <f t="shared" si="9"/>
        <v>3</v>
      </c>
      <c r="H178" s="3">
        <f t="shared" si="8"/>
        <v>4.4973946310754753</v>
      </c>
      <c r="I178" s="3">
        <f t="shared" si="10"/>
        <v>-1.4973946310754753</v>
      </c>
      <c r="J178" s="3">
        <f t="shared" si="11"/>
        <v>2.2421906811736587</v>
      </c>
    </row>
    <row r="179" spans="2:10">
      <c r="B179" s="3">
        <v>142</v>
      </c>
      <c r="C179" s="3">
        <v>1</v>
      </c>
      <c r="D179" s="3">
        <v>21</v>
      </c>
      <c r="E179" s="3">
        <v>17</v>
      </c>
      <c r="F179" s="3">
        <v>14</v>
      </c>
      <c r="G179" s="3">
        <f t="shared" si="9"/>
        <v>3</v>
      </c>
      <c r="H179" s="3">
        <f t="shared" si="8"/>
        <v>1.5508665007768134</v>
      </c>
      <c r="I179" s="3">
        <f t="shared" si="10"/>
        <v>1.4491334992231866</v>
      </c>
      <c r="J179" s="3">
        <f t="shared" si="11"/>
        <v>2.0999878985708373</v>
      </c>
    </row>
    <row r="180" spans="2:10">
      <c r="B180" s="3">
        <v>143</v>
      </c>
      <c r="C180" s="3">
        <v>19</v>
      </c>
      <c r="D180" s="3">
        <v>4</v>
      </c>
      <c r="E180" s="3">
        <v>29</v>
      </c>
      <c r="F180" s="3">
        <v>6</v>
      </c>
      <c r="G180" s="3">
        <f t="shared" si="9"/>
        <v>23</v>
      </c>
      <c r="H180" s="3">
        <f t="shared" si="8"/>
        <v>7.2973933086129392</v>
      </c>
      <c r="I180" s="3">
        <f t="shared" si="10"/>
        <v>15.702606691387061</v>
      </c>
      <c r="J180" s="3">
        <f t="shared" si="11"/>
        <v>246.57185690439368</v>
      </c>
    </row>
    <row r="181" spans="2:10">
      <c r="B181" s="3">
        <v>144</v>
      </c>
      <c r="C181" s="3">
        <v>9</v>
      </c>
      <c r="D181" s="3">
        <v>24</v>
      </c>
      <c r="E181" s="3">
        <v>21</v>
      </c>
      <c r="F181" s="3">
        <v>49</v>
      </c>
      <c r="G181" s="3">
        <f t="shared" si="9"/>
        <v>-28</v>
      </c>
      <c r="H181" s="3">
        <f t="shared" si="8"/>
        <v>-10.815103535616931</v>
      </c>
      <c r="I181" s="3">
        <f t="shared" si="10"/>
        <v>-17.184896464383069</v>
      </c>
      <c r="J181" s="3">
        <f t="shared" si="11"/>
        <v>295.3206664915657</v>
      </c>
    </row>
    <row r="182" spans="2:10">
      <c r="B182" s="3">
        <v>145</v>
      </c>
      <c r="C182" s="3">
        <v>5</v>
      </c>
      <c r="D182" s="3">
        <v>1</v>
      </c>
      <c r="E182" s="3">
        <v>35</v>
      </c>
      <c r="F182" s="3">
        <v>10</v>
      </c>
      <c r="G182" s="3">
        <f t="shared" si="9"/>
        <v>25</v>
      </c>
      <c r="H182" s="3">
        <f t="shared" si="8"/>
        <v>6.729343208624563</v>
      </c>
      <c r="I182" s="3">
        <f t="shared" si="10"/>
        <v>18.270656791375437</v>
      </c>
      <c r="J182" s="3">
        <f t="shared" si="11"/>
        <v>333.81689958823335</v>
      </c>
    </row>
    <row r="183" spans="2:10">
      <c r="B183" s="3">
        <v>146</v>
      </c>
      <c r="C183" s="3">
        <v>3</v>
      </c>
      <c r="D183" s="3">
        <v>9</v>
      </c>
      <c r="E183" s="3">
        <v>30</v>
      </c>
      <c r="F183" s="3">
        <v>10</v>
      </c>
      <c r="G183" s="3">
        <f t="shared" si="9"/>
        <v>20</v>
      </c>
      <c r="H183" s="3">
        <f t="shared" si="8"/>
        <v>16.399824611764124</v>
      </c>
      <c r="I183" s="3">
        <f t="shared" si="10"/>
        <v>3.6001753882358756</v>
      </c>
      <c r="J183" s="3">
        <f t="shared" si="11"/>
        <v>12.961262826059338</v>
      </c>
    </row>
    <row r="184" spans="2:10">
      <c r="B184" s="3">
        <v>147</v>
      </c>
      <c r="C184" s="3">
        <v>20</v>
      </c>
      <c r="D184" s="3">
        <v>10</v>
      </c>
      <c r="E184" s="3">
        <v>13</v>
      </c>
      <c r="F184" s="3">
        <v>34</v>
      </c>
      <c r="G184" s="3">
        <f t="shared" si="9"/>
        <v>-21</v>
      </c>
      <c r="H184" s="3">
        <f t="shared" si="8"/>
        <v>-8.9078114143281617</v>
      </c>
      <c r="I184" s="3">
        <f t="shared" si="10"/>
        <v>-12.092188585671838</v>
      </c>
      <c r="J184" s="3">
        <f t="shared" si="11"/>
        <v>146.22102479145229</v>
      </c>
    </row>
    <row r="185" spans="2:10">
      <c r="B185" s="3">
        <v>148</v>
      </c>
      <c r="C185" s="3">
        <v>18</v>
      </c>
      <c r="D185" s="3">
        <v>11</v>
      </c>
      <c r="E185" s="3">
        <v>22</v>
      </c>
      <c r="F185" s="3">
        <v>19</v>
      </c>
      <c r="G185" s="3">
        <f t="shared" si="9"/>
        <v>3</v>
      </c>
      <c r="H185" s="3">
        <f t="shared" si="8"/>
        <v>5.9869792225107066</v>
      </c>
      <c r="I185" s="3">
        <f t="shared" si="10"/>
        <v>-2.9869792225107066</v>
      </c>
      <c r="J185" s="3">
        <f t="shared" si="11"/>
        <v>8.9220448757106645</v>
      </c>
    </row>
    <row r="186" spans="2:10">
      <c r="B186" s="3">
        <v>149</v>
      </c>
      <c r="C186" s="3">
        <v>6</v>
      </c>
      <c r="D186" s="3">
        <v>14</v>
      </c>
      <c r="E186" s="3">
        <v>10</v>
      </c>
      <c r="F186" s="3">
        <v>41</v>
      </c>
      <c r="G186" s="3">
        <f t="shared" si="9"/>
        <v>-31</v>
      </c>
      <c r="H186" s="3">
        <f t="shared" si="8"/>
        <v>-17.141142618341515</v>
      </c>
      <c r="I186" s="3">
        <f t="shared" si="10"/>
        <v>-13.858857381658485</v>
      </c>
      <c r="J186" s="3">
        <f t="shared" si="11"/>
        <v>192.06792792514986</v>
      </c>
    </row>
    <row r="187" spans="2:10">
      <c r="B187" s="3">
        <v>150</v>
      </c>
      <c r="C187" s="3">
        <v>8</v>
      </c>
      <c r="D187" s="3">
        <v>22</v>
      </c>
      <c r="E187" s="3">
        <v>7</v>
      </c>
      <c r="F187" s="3">
        <v>10</v>
      </c>
      <c r="G187" s="3">
        <f t="shared" si="9"/>
        <v>-3</v>
      </c>
      <c r="H187" s="3">
        <f t="shared" si="8"/>
        <v>-7.4338520253704345</v>
      </c>
      <c r="I187" s="3">
        <f t="shared" si="10"/>
        <v>4.4338520253704345</v>
      </c>
      <c r="J187" s="3">
        <f t="shared" si="11"/>
        <v>19.659043782881504</v>
      </c>
    </row>
    <row r="188" spans="2:10">
      <c r="B188" s="3">
        <v>151</v>
      </c>
      <c r="C188" s="3">
        <v>7</v>
      </c>
      <c r="D188" s="3">
        <v>25</v>
      </c>
      <c r="E188" s="3">
        <v>14</v>
      </c>
      <c r="F188" s="3">
        <v>19</v>
      </c>
      <c r="G188" s="3">
        <f t="shared" si="9"/>
        <v>-5</v>
      </c>
      <c r="H188" s="3">
        <f t="shared" si="8"/>
        <v>-3.8262134219416755</v>
      </c>
      <c r="I188" s="3">
        <f t="shared" si="10"/>
        <v>-1.1737865780583245</v>
      </c>
      <c r="J188" s="3">
        <f t="shared" si="11"/>
        <v>1.3777749308298712</v>
      </c>
    </row>
    <row r="189" spans="2:10">
      <c r="B189" s="3">
        <v>152</v>
      </c>
      <c r="C189" s="3">
        <v>30</v>
      </c>
      <c r="D189" s="3">
        <v>28</v>
      </c>
      <c r="E189" s="3">
        <v>35</v>
      </c>
      <c r="F189" s="3">
        <v>3</v>
      </c>
      <c r="G189" s="3">
        <f t="shared" si="9"/>
        <v>32</v>
      </c>
      <c r="H189" s="3">
        <f t="shared" si="8"/>
        <v>13.455037156429244</v>
      </c>
      <c r="I189" s="3">
        <f t="shared" si="10"/>
        <v>18.544962843570758</v>
      </c>
      <c r="J189" s="3">
        <f t="shared" si="11"/>
        <v>343.91564686942002</v>
      </c>
    </row>
    <row r="190" spans="2:10">
      <c r="B190" s="3">
        <v>153</v>
      </c>
      <c r="C190" s="3">
        <v>4</v>
      </c>
      <c r="D190" s="3">
        <v>26</v>
      </c>
      <c r="E190" s="3">
        <v>37</v>
      </c>
      <c r="F190" s="3">
        <v>17</v>
      </c>
      <c r="G190" s="3">
        <f t="shared" si="9"/>
        <v>20</v>
      </c>
      <c r="H190" s="3">
        <f t="shared" si="8"/>
        <v>16.547046091851019</v>
      </c>
      <c r="I190" s="3">
        <f t="shared" si="10"/>
        <v>3.4529539081489808</v>
      </c>
      <c r="J190" s="3">
        <f t="shared" si="11"/>
        <v>11.922890691801321</v>
      </c>
    </row>
    <row r="191" spans="2:10">
      <c r="B191" s="3">
        <v>154</v>
      </c>
      <c r="C191" s="3">
        <v>15</v>
      </c>
      <c r="D191" s="3">
        <v>31</v>
      </c>
      <c r="E191" s="3">
        <v>15</v>
      </c>
      <c r="F191" s="3">
        <v>18</v>
      </c>
      <c r="G191" s="3">
        <f t="shared" si="9"/>
        <v>-3</v>
      </c>
      <c r="H191" s="3">
        <f t="shared" si="8"/>
        <v>7.652950768600979</v>
      </c>
      <c r="I191" s="3">
        <f t="shared" si="10"/>
        <v>-10.652950768600979</v>
      </c>
      <c r="J191" s="3">
        <f t="shared" si="11"/>
        <v>113.48536007823618</v>
      </c>
    </row>
    <row r="192" spans="2:10">
      <c r="B192" s="3">
        <v>155</v>
      </c>
      <c r="C192" s="3">
        <v>29</v>
      </c>
      <c r="D192" s="3">
        <v>17</v>
      </c>
      <c r="E192" s="3">
        <v>24</v>
      </c>
      <c r="F192" s="3">
        <v>17</v>
      </c>
      <c r="G192" s="3">
        <f t="shared" si="9"/>
        <v>7</v>
      </c>
      <c r="H192" s="3">
        <f t="shared" si="8"/>
        <v>1.8407987881781258</v>
      </c>
      <c r="I192" s="3">
        <f t="shared" si="10"/>
        <v>5.1592012118218742</v>
      </c>
      <c r="J192" s="3">
        <f t="shared" si="11"/>
        <v>26.617357144064297</v>
      </c>
    </row>
    <row r="193" spans="2:10">
      <c r="B193" s="3">
        <v>156</v>
      </c>
      <c r="C193" s="3">
        <v>23</v>
      </c>
      <c r="D193" s="3">
        <v>27</v>
      </c>
      <c r="E193" s="3">
        <v>17</v>
      </c>
      <c r="F193" s="3">
        <v>23</v>
      </c>
      <c r="G193" s="3">
        <f t="shared" si="9"/>
        <v>-6</v>
      </c>
      <c r="H193" s="3">
        <f t="shared" si="8"/>
        <v>-10.887323598634859</v>
      </c>
      <c r="I193" s="3">
        <f t="shared" si="10"/>
        <v>4.8873235986348593</v>
      </c>
      <c r="J193" s="3">
        <f t="shared" si="11"/>
        <v>23.885931957773192</v>
      </c>
    </row>
    <row r="194" spans="2:10">
      <c r="B194" s="3">
        <v>157</v>
      </c>
      <c r="C194" s="3">
        <v>21</v>
      </c>
      <c r="D194" s="3">
        <v>2</v>
      </c>
      <c r="E194" s="3">
        <v>10</v>
      </c>
      <c r="F194" s="3">
        <v>14</v>
      </c>
      <c r="G194" s="3">
        <f t="shared" si="9"/>
        <v>-4</v>
      </c>
      <c r="H194" s="3">
        <f t="shared" si="8"/>
        <v>0.79531108011158791</v>
      </c>
      <c r="I194" s="3">
        <f t="shared" si="10"/>
        <v>-4.7953110801115884</v>
      </c>
      <c r="J194" s="3">
        <f t="shared" si="11"/>
        <v>22.995008355040969</v>
      </c>
    </row>
    <row r="195" spans="2:10">
      <c r="B195" s="3">
        <v>158</v>
      </c>
      <c r="C195" s="3">
        <v>24</v>
      </c>
      <c r="D195" s="3">
        <v>32</v>
      </c>
      <c r="E195" s="3">
        <v>28</v>
      </c>
      <c r="F195" s="3">
        <v>6</v>
      </c>
      <c r="G195" s="3">
        <f t="shared" si="9"/>
        <v>22</v>
      </c>
      <c r="H195" s="3">
        <f t="shared" si="8"/>
        <v>11.43350591343277</v>
      </c>
      <c r="I195" s="3">
        <f t="shared" si="10"/>
        <v>10.56649408656723</v>
      </c>
      <c r="J195" s="3">
        <f t="shared" si="11"/>
        <v>111.65079728146024</v>
      </c>
    </row>
    <row r="196" spans="2:10">
      <c r="B196" s="3">
        <v>159</v>
      </c>
      <c r="C196" s="3">
        <v>13</v>
      </c>
      <c r="D196" s="3">
        <v>12</v>
      </c>
      <c r="E196" s="3">
        <v>13</v>
      </c>
      <c r="F196" s="3">
        <v>16</v>
      </c>
      <c r="G196" s="3">
        <f t="shared" si="9"/>
        <v>-3</v>
      </c>
      <c r="H196" s="3">
        <f t="shared" si="8"/>
        <v>1.5755207641708715</v>
      </c>
      <c r="I196" s="3">
        <f t="shared" si="10"/>
        <v>-4.5755207641708715</v>
      </c>
      <c r="J196" s="3">
        <f t="shared" si="11"/>
        <v>20.935390263358794</v>
      </c>
    </row>
    <row r="197" spans="2:10">
      <c r="B197" s="3">
        <v>160</v>
      </c>
      <c r="C197" s="3">
        <v>16</v>
      </c>
      <c r="D197" s="3">
        <v>19</v>
      </c>
      <c r="E197" s="3">
        <v>19</v>
      </c>
      <c r="F197" s="3">
        <v>27</v>
      </c>
      <c r="G197" s="3">
        <f t="shared" si="9"/>
        <v>-8</v>
      </c>
      <c r="H197" s="3">
        <f t="shared" si="8"/>
        <v>-5.0574604259767408</v>
      </c>
      <c r="I197" s="3">
        <f t="shared" si="10"/>
        <v>-2.9425395740232592</v>
      </c>
      <c r="J197" s="3">
        <f t="shared" si="11"/>
        <v>8.658539144692984</v>
      </c>
    </row>
    <row r="198" spans="2:10">
      <c r="B198" s="3">
        <v>161</v>
      </c>
      <c r="C198" s="3">
        <v>11</v>
      </c>
      <c r="D198" s="3">
        <v>14</v>
      </c>
      <c r="E198" s="3">
        <v>9</v>
      </c>
      <c r="F198" s="3">
        <v>41</v>
      </c>
      <c r="G198" s="3">
        <f t="shared" si="9"/>
        <v>-32</v>
      </c>
      <c r="H198" s="3">
        <f t="shared" si="8"/>
        <v>-14.073086077448831</v>
      </c>
      <c r="I198" s="3">
        <f t="shared" si="10"/>
        <v>-17.926913922551169</v>
      </c>
      <c r="J198" s="3">
        <f t="shared" si="11"/>
        <v>321.37424278655891</v>
      </c>
    </row>
    <row r="199" spans="2:10">
      <c r="B199" s="3">
        <v>162</v>
      </c>
      <c r="C199" s="3">
        <v>9</v>
      </c>
      <c r="D199" s="3">
        <v>6</v>
      </c>
      <c r="E199" s="3">
        <v>21</v>
      </c>
      <c r="F199" s="3">
        <v>7</v>
      </c>
      <c r="G199" s="3">
        <f t="shared" si="9"/>
        <v>14</v>
      </c>
      <c r="H199" s="3">
        <f t="shared" si="8"/>
        <v>2.974478707559788</v>
      </c>
      <c r="I199" s="3">
        <f t="shared" si="10"/>
        <v>11.025521292440212</v>
      </c>
      <c r="J199" s="3">
        <f t="shared" si="11"/>
        <v>121.56211977005248</v>
      </c>
    </row>
    <row r="200" spans="2:10">
      <c r="B200" s="3">
        <v>163</v>
      </c>
      <c r="C200" s="3">
        <v>19</v>
      </c>
      <c r="D200" s="3">
        <v>3</v>
      </c>
      <c r="E200" s="3">
        <v>24</v>
      </c>
      <c r="F200" s="3">
        <v>3</v>
      </c>
      <c r="G200" s="3">
        <f t="shared" si="9"/>
        <v>21</v>
      </c>
      <c r="H200" s="3">
        <f t="shared" si="8"/>
        <v>9.2272532569983809</v>
      </c>
      <c r="I200" s="3">
        <f t="shared" si="10"/>
        <v>11.772746743001619</v>
      </c>
      <c r="J200" s="3">
        <f t="shared" si="11"/>
        <v>138.59756587485523</v>
      </c>
    </row>
    <row r="201" spans="2:10">
      <c r="B201" s="3">
        <v>164</v>
      </c>
      <c r="C201" s="3">
        <v>7</v>
      </c>
      <c r="D201" s="3">
        <v>8</v>
      </c>
      <c r="E201" s="3">
        <v>58</v>
      </c>
      <c r="F201" s="3">
        <v>48</v>
      </c>
      <c r="G201" s="3">
        <f t="shared" si="9"/>
        <v>10</v>
      </c>
      <c r="H201" s="3">
        <f t="shared" si="8"/>
        <v>8.5619784495087679</v>
      </c>
      <c r="I201" s="3">
        <f t="shared" si="10"/>
        <v>1.4380215504912321</v>
      </c>
      <c r="J201" s="3">
        <f t="shared" si="11"/>
        <v>2.0679059796772075</v>
      </c>
    </row>
    <row r="202" spans="2:10">
      <c r="B202" s="3">
        <v>165</v>
      </c>
      <c r="C202" s="3">
        <v>18</v>
      </c>
      <c r="D202" s="3">
        <v>15</v>
      </c>
      <c r="E202" s="3">
        <v>27</v>
      </c>
      <c r="F202" s="3">
        <v>16</v>
      </c>
      <c r="G202" s="3">
        <f t="shared" si="9"/>
        <v>11</v>
      </c>
      <c r="H202" s="3">
        <f t="shared" si="8"/>
        <v>6.7882449015186475E-2</v>
      </c>
      <c r="I202" s="3">
        <f t="shared" si="10"/>
        <v>10.932117550984813</v>
      </c>
      <c r="J202" s="3">
        <f t="shared" si="11"/>
        <v>119.51119414855019</v>
      </c>
    </row>
    <row r="203" spans="2:10">
      <c r="B203" s="3">
        <v>166</v>
      </c>
      <c r="C203" s="3">
        <v>21</v>
      </c>
      <c r="D203" s="3">
        <v>24</v>
      </c>
      <c r="E203" s="3">
        <v>6</v>
      </c>
      <c r="F203" s="3">
        <v>27</v>
      </c>
      <c r="G203" s="3">
        <f t="shared" si="9"/>
        <v>-21</v>
      </c>
      <c r="H203" s="3">
        <f t="shared" si="8"/>
        <v>-6.9609363038336696</v>
      </c>
      <c r="I203" s="3">
        <f t="shared" si="10"/>
        <v>-14.03906369616633</v>
      </c>
      <c r="J203" s="3">
        <f t="shared" si="11"/>
        <v>197.09530946501542</v>
      </c>
    </row>
    <row r="204" spans="2:10">
      <c r="B204" s="3">
        <v>167</v>
      </c>
      <c r="C204" s="3">
        <v>16</v>
      </c>
      <c r="D204" s="3">
        <v>27</v>
      </c>
      <c r="E204" s="3">
        <v>31</v>
      </c>
      <c r="F204" s="3">
        <v>34</v>
      </c>
      <c r="G204" s="3">
        <f t="shared" si="9"/>
        <v>-3</v>
      </c>
      <c r="H204" s="3">
        <f t="shared" si="8"/>
        <v>-1.336630093254751</v>
      </c>
      <c r="I204" s="3">
        <f t="shared" si="10"/>
        <v>-1.663369906745249</v>
      </c>
      <c r="J204" s="3">
        <f t="shared" si="11"/>
        <v>2.7667994466656984</v>
      </c>
    </row>
    <row r="205" spans="2:10">
      <c r="B205" s="3">
        <v>168</v>
      </c>
      <c r="C205" s="3">
        <v>5</v>
      </c>
      <c r="D205" s="3">
        <v>30</v>
      </c>
      <c r="E205" s="3">
        <v>21</v>
      </c>
      <c r="F205" s="3">
        <v>14</v>
      </c>
      <c r="G205" s="3">
        <f t="shared" si="9"/>
        <v>7</v>
      </c>
      <c r="H205" s="3">
        <f t="shared" si="8"/>
        <v>4.5335087106326002</v>
      </c>
      <c r="I205" s="3">
        <f t="shared" si="10"/>
        <v>2.4664912893673998</v>
      </c>
      <c r="J205" s="3">
        <f t="shared" si="11"/>
        <v>6.0835792805252584</v>
      </c>
    </row>
    <row r="206" spans="2:10">
      <c r="B206" s="3">
        <v>169</v>
      </c>
      <c r="C206" s="3">
        <v>13</v>
      </c>
      <c r="D206" s="3">
        <v>31</v>
      </c>
      <c r="E206" s="3">
        <v>31</v>
      </c>
      <c r="F206" s="3">
        <v>21</v>
      </c>
      <c r="G206" s="3">
        <f t="shared" si="9"/>
        <v>10</v>
      </c>
      <c r="H206" s="3">
        <f t="shared" si="8"/>
        <v>6.2703115921373218</v>
      </c>
      <c r="I206" s="3">
        <f t="shared" si="10"/>
        <v>3.7296884078626782</v>
      </c>
      <c r="J206" s="3">
        <f t="shared" si="11"/>
        <v>13.91057561974524</v>
      </c>
    </row>
    <row r="207" spans="2:10">
      <c r="B207" s="3">
        <v>170</v>
      </c>
      <c r="C207" s="3">
        <v>25</v>
      </c>
      <c r="D207" s="3">
        <v>32</v>
      </c>
      <c r="E207" s="3">
        <v>16</v>
      </c>
      <c r="F207" s="3">
        <v>7</v>
      </c>
      <c r="G207" s="3">
        <f t="shared" si="9"/>
        <v>9</v>
      </c>
      <c r="H207" s="3">
        <f t="shared" si="8"/>
        <v>14.879684776766011</v>
      </c>
      <c r="I207" s="3">
        <f t="shared" si="10"/>
        <v>-5.8796847767660108</v>
      </c>
      <c r="J207" s="3">
        <f t="shared" si="11"/>
        <v>34.57069307413397</v>
      </c>
    </row>
    <row r="208" spans="2:10">
      <c r="B208" s="3">
        <v>171</v>
      </c>
      <c r="C208" s="3">
        <v>2</v>
      </c>
      <c r="D208" s="3">
        <v>20</v>
      </c>
      <c r="E208" s="3">
        <v>24</v>
      </c>
      <c r="F208" s="3">
        <v>21</v>
      </c>
      <c r="G208" s="3">
        <f t="shared" si="9"/>
        <v>3</v>
      </c>
      <c r="H208" s="3">
        <f t="shared" si="8"/>
        <v>5.8619802959503673</v>
      </c>
      <c r="I208" s="3">
        <f t="shared" si="10"/>
        <v>-2.8619802959503673</v>
      </c>
      <c r="J208" s="3">
        <f t="shared" si="11"/>
        <v>8.1909312144081525</v>
      </c>
    </row>
    <row r="209" spans="2:10">
      <c r="B209" s="3">
        <v>172</v>
      </c>
      <c r="C209" s="3">
        <v>29</v>
      </c>
      <c r="D209" s="3">
        <v>4</v>
      </c>
      <c r="E209" s="3">
        <v>9</v>
      </c>
      <c r="F209" s="3">
        <v>38</v>
      </c>
      <c r="G209" s="3">
        <f t="shared" si="9"/>
        <v>-29</v>
      </c>
      <c r="H209" s="3">
        <f t="shared" si="8"/>
        <v>-8.4376709906700817</v>
      </c>
      <c r="I209" s="3">
        <f t="shared" si="10"/>
        <v>-20.562329009329918</v>
      </c>
      <c r="J209" s="3">
        <f t="shared" si="11"/>
        <v>422.80937428793072</v>
      </c>
    </row>
    <row r="210" spans="2:10">
      <c r="B210" s="3">
        <v>173</v>
      </c>
      <c r="C210" s="3">
        <v>28</v>
      </c>
      <c r="D210" s="3">
        <v>17</v>
      </c>
      <c r="E210" s="3">
        <v>17</v>
      </c>
      <c r="F210" s="3">
        <v>24</v>
      </c>
      <c r="G210" s="3">
        <f t="shared" si="9"/>
        <v>-7</v>
      </c>
      <c r="H210" s="3">
        <f t="shared" si="8"/>
        <v>-8.8897590266951063</v>
      </c>
      <c r="I210" s="3">
        <f t="shared" si="10"/>
        <v>1.8897590266951063</v>
      </c>
      <c r="J210" s="3">
        <f t="shared" si="11"/>
        <v>3.5711891789756356</v>
      </c>
    </row>
    <row r="211" spans="2:10">
      <c r="B211" s="3">
        <v>174</v>
      </c>
      <c r="C211" s="3">
        <v>1</v>
      </c>
      <c r="D211" s="3">
        <v>22</v>
      </c>
      <c r="E211" s="3">
        <v>3</v>
      </c>
      <c r="F211" s="3">
        <v>13</v>
      </c>
      <c r="G211" s="3">
        <f t="shared" si="9"/>
        <v>-10</v>
      </c>
      <c r="H211" s="3">
        <f t="shared" si="8"/>
        <v>-8.9175335007935495</v>
      </c>
      <c r="I211" s="3">
        <f t="shared" si="10"/>
        <v>-1.0824664992064505</v>
      </c>
      <c r="J211" s="3">
        <f t="shared" si="11"/>
        <v>1.1717337219042685</v>
      </c>
    </row>
    <row r="212" spans="2:10">
      <c r="B212" s="3">
        <v>175</v>
      </c>
      <c r="C212" s="3">
        <v>10</v>
      </c>
      <c r="D212" s="3">
        <v>23</v>
      </c>
      <c r="E212" s="3">
        <v>24</v>
      </c>
      <c r="F212" s="3">
        <v>25</v>
      </c>
      <c r="G212" s="3">
        <f t="shared" si="9"/>
        <v>-1</v>
      </c>
      <c r="H212" s="3">
        <f t="shared" si="8"/>
        <v>12.640449714335922</v>
      </c>
      <c r="I212" s="3">
        <f t="shared" si="10"/>
        <v>-13.640449714335922</v>
      </c>
      <c r="J212" s="3">
        <f t="shared" si="11"/>
        <v>186.06186840932693</v>
      </c>
    </row>
    <row r="213" spans="2:10">
      <c r="B213" s="3">
        <v>176</v>
      </c>
      <c r="C213" s="3">
        <v>12</v>
      </c>
      <c r="D213" s="3">
        <v>26</v>
      </c>
      <c r="E213" s="3">
        <v>45</v>
      </c>
      <c r="F213" s="3">
        <v>17</v>
      </c>
      <c r="G213" s="3">
        <f t="shared" si="9"/>
        <v>28</v>
      </c>
      <c r="H213" s="3">
        <f t="shared" si="8"/>
        <v>8.7953132186205316</v>
      </c>
      <c r="I213" s="3">
        <f t="shared" si="10"/>
        <v>19.204686781379468</v>
      </c>
      <c r="J213" s="3">
        <f t="shared" si="11"/>
        <v>368.81999437089127</v>
      </c>
    </row>
    <row r="214" spans="2:10">
      <c r="B214" s="3">
        <v>177</v>
      </c>
      <c r="C214" s="3">
        <v>11</v>
      </c>
      <c r="D214" s="3">
        <v>1</v>
      </c>
      <c r="E214" s="3">
        <v>26</v>
      </c>
      <c r="F214" s="3">
        <v>12</v>
      </c>
      <c r="G214" s="3">
        <f t="shared" si="9"/>
        <v>14</v>
      </c>
      <c r="H214" s="3">
        <f t="shared" si="8"/>
        <v>2.2119811214980101</v>
      </c>
      <c r="I214" s="3">
        <f t="shared" si="10"/>
        <v>11.78801887850199</v>
      </c>
      <c r="J214" s="3">
        <f t="shared" si="11"/>
        <v>138.95738907991932</v>
      </c>
    </row>
    <row r="215" spans="2:10">
      <c r="B215" s="3">
        <v>178</v>
      </c>
      <c r="C215" s="3">
        <v>30</v>
      </c>
      <c r="D215" s="3">
        <v>2</v>
      </c>
      <c r="E215" s="3">
        <v>27</v>
      </c>
      <c r="F215" s="3">
        <v>0</v>
      </c>
      <c r="G215" s="3">
        <f t="shared" si="9"/>
        <v>27</v>
      </c>
      <c r="H215" s="3">
        <f t="shared" si="8"/>
        <v>2.0341997386386339</v>
      </c>
      <c r="I215" s="3">
        <f t="shared" si="10"/>
        <v>24.965800261361366</v>
      </c>
      <c r="J215" s="3">
        <f t="shared" si="11"/>
        <v>623.29118269019125</v>
      </c>
    </row>
    <row r="216" spans="2:10">
      <c r="B216" s="3">
        <v>179</v>
      </c>
      <c r="C216" s="3">
        <v>17</v>
      </c>
      <c r="D216" s="3">
        <v>4</v>
      </c>
      <c r="E216" s="3">
        <v>32</v>
      </c>
      <c r="F216" s="3">
        <v>42</v>
      </c>
      <c r="G216" s="3">
        <f t="shared" si="9"/>
        <v>-10</v>
      </c>
      <c r="H216" s="3">
        <f t="shared" si="8"/>
        <v>-7.7706574386064773</v>
      </c>
      <c r="I216" s="3">
        <f t="shared" si="10"/>
        <v>-2.2293425613935227</v>
      </c>
      <c r="J216" s="3">
        <f t="shared" si="11"/>
        <v>4.9699682560406329</v>
      </c>
    </row>
    <row r="217" spans="2:10">
      <c r="B217" s="3">
        <v>180</v>
      </c>
      <c r="C217" s="3">
        <v>20</v>
      </c>
      <c r="D217" s="3">
        <v>5</v>
      </c>
      <c r="E217" s="3">
        <v>21</v>
      </c>
      <c r="F217" s="3">
        <v>32</v>
      </c>
      <c r="G217" s="3">
        <f t="shared" si="9"/>
        <v>-11</v>
      </c>
      <c r="H217" s="3">
        <f t="shared" si="8"/>
        <v>-2.3984393842546816</v>
      </c>
      <c r="I217" s="3">
        <f t="shared" si="10"/>
        <v>-8.6015606157453188</v>
      </c>
      <c r="J217" s="3">
        <f t="shared" si="11"/>
        <v>73.986845026340987</v>
      </c>
    </row>
    <row r="218" spans="2:10">
      <c r="B218" s="3">
        <v>181</v>
      </c>
      <c r="C218" s="3">
        <v>3</v>
      </c>
      <c r="D218" s="3">
        <v>7</v>
      </c>
      <c r="E218" s="3">
        <v>26</v>
      </c>
      <c r="F218" s="3">
        <v>27</v>
      </c>
      <c r="G218" s="3">
        <f t="shared" si="9"/>
        <v>-1</v>
      </c>
      <c r="H218" s="3">
        <f t="shared" si="8"/>
        <v>5.9647556347556288</v>
      </c>
      <c r="I218" s="3">
        <f t="shared" si="10"/>
        <v>-6.9647556347556288</v>
      </c>
      <c r="J218" s="3">
        <f t="shared" si="11"/>
        <v>48.507821051860283</v>
      </c>
    </row>
    <row r="219" spans="2:10">
      <c r="B219" s="3">
        <v>182</v>
      </c>
      <c r="C219" s="3">
        <v>22</v>
      </c>
      <c r="D219" s="3">
        <v>13</v>
      </c>
      <c r="E219" s="3">
        <v>29</v>
      </c>
      <c r="F219" s="3">
        <v>7</v>
      </c>
      <c r="G219" s="3">
        <f t="shared" si="9"/>
        <v>22</v>
      </c>
      <c r="H219" s="3">
        <f t="shared" si="8"/>
        <v>9.6925318029888654</v>
      </c>
      <c r="I219" s="3">
        <f t="shared" si="10"/>
        <v>12.307468197011135</v>
      </c>
      <c r="J219" s="3">
        <f t="shared" si="11"/>
        <v>151.47377342044049</v>
      </c>
    </row>
    <row r="220" spans="2:10">
      <c r="B220" s="3">
        <v>183</v>
      </c>
      <c r="C220" s="3">
        <v>6</v>
      </c>
      <c r="D220" s="3">
        <v>18</v>
      </c>
      <c r="E220" s="3">
        <v>24</v>
      </c>
      <c r="F220" s="3">
        <v>14</v>
      </c>
      <c r="G220" s="3">
        <f t="shared" si="9"/>
        <v>10</v>
      </c>
      <c r="H220" s="3">
        <f t="shared" si="8"/>
        <v>-4.0394110829199299</v>
      </c>
      <c r="I220" s="3">
        <f t="shared" si="10"/>
        <v>14.03941108291993</v>
      </c>
      <c r="J220" s="3">
        <f t="shared" si="11"/>
        <v>197.10506355521497</v>
      </c>
    </row>
    <row r="221" spans="2:10">
      <c r="B221" s="3">
        <v>184</v>
      </c>
      <c r="C221" s="3">
        <v>8</v>
      </c>
      <c r="D221" s="3">
        <v>19</v>
      </c>
      <c r="E221" s="3">
        <v>15</v>
      </c>
      <c r="F221" s="3">
        <v>42</v>
      </c>
      <c r="G221" s="3">
        <f t="shared" si="9"/>
        <v>-27</v>
      </c>
      <c r="H221" s="3">
        <f t="shared" si="8"/>
        <v>-13.722737980295856</v>
      </c>
      <c r="I221" s="3">
        <f t="shared" si="10"/>
        <v>-13.277262019704144</v>
      </c>
      <c r="J221" s="3">
        <f t="shared" si="11"/>
        <v>176.28568673987817</v>
      </c>
    </row>
    <row r="222" spans="2:10">
      <c r="B222" s="3">
        <v>185</v>
      </c>
      <c r="C222" s="3">
        <v>26</v>
      </c>
      <c r="D222" s="3">
        <v>28</v>
      </c>
      <c r="E222" s="3">
        <v>16</v>
      </c>
      <c r="F222" s="3">
        <v>6</v>
      </c>
      <c r="G222" s="3">
        <f t="shared" si="9"/>
        <v>10</v>
      </c>
      <c r="H222" s="3">
        <f t="shared" si="8"/>
        <v>10.144619734417482</v>
      </c>
      <c r="I222" s="3">
        <f t="shared" si="10"/>
        <v>-0.14461973441748199</v>
      </c>
      <c r="J222" s="3">
        <f t="shared" si="11"/>
        <v>2.0914867582983027E-2</v>
      </c>
    </row>
    <row r="223" spans="2:10">
      <c r="B223" s="3">
        <v>186</v>
      </c>
      <c r="C223" s="3">
        <v>14</v>
      </c>
      <c r="D223" s="3">
        <v>31</v>
      </c>
      <c r="E223" s="3">
        <v>51</v>
      </c>
      <c r="F223" s="3">
        <v>24</v>
      </c>
      <c r="G223" s="3">
        <f t="shared" si="9"/>
        <v>27</v>
      </c>
      <c r="H223" s="3">
        <f t="shared" si="8"/>
        <v>18.314752412796018</v>
      </c>
      <c r="I223" s="3">
        <f t="shared" si="10"/>
        <v>8.6852475872039818</v>
      </c>
      <c r="J223" s="3">
        <f t="shared" si="11"/>
        <v>75.433525651032582</v>
      </c>
    </row>
    <row r="224" spans="2:10">
      <c r="B224" s="3">
        <v>187</v>
      </c>
      <c r="C224" s="3">
        <v>27</v>
      </c>
      <c r="D224" s="3">
        <v>10</v>
      </c>
      <c r="E224" s="3">
        <v>20</v>
      </c>
      <c r="F224" s="3">
        <v>17</v>
      </c>
      <c r="G224" s="3">
        <f t="shared" si="9"/>
        <v>3</v>
      </c>
      <c r="H224" s="3">
        <f t="shared" si="8"/>
        <v>5.7703109050241279</v>
      </c>
      <c r="I224" s="3">
        <f t="shared" si="10"/>
        <v>-2.7703109050241279</v>
      </c>
      <c r="J224" s="3">
        <f t="shared" si="11"/>
        <v>7.6746225104956025</v>
      </c>
    </row>
    <row r="225" spans="2:10">
      <c r="B225" s="3">
        <v>188</v>
      </c>
      <c r="C225" s="3">
        <v>23</v>
      </c>
      <c r="D225" s="3">
        <v>16</v>
      </c>
      <c r="E225" s="3">
        <v>27</v>
      </c>
      <c r="F225" s="3">
        <v>34</v>
      </c>
      <c r="G225" s="3">
        <f t="shared" si="9"/>
        <v>-7</v>
      </c>
      <c r="H225" s="3">
        <f t="shared" si="8"/>
        <v>-7.0428811651383789</v>
      </c>
      <c r="I225" s="3">
        <f t="shared" si="10"/>
        <v>4.2881165138378918E-2</v>
      </c>
      <c r="J225" s="3">
        <f t="shared" si="11"/>
        <v>1.8387943236249234E-3</v>
      </c>
    </row>
    <row r="226" spans="2:10">
      <c r="B226" s="3">
        <v>189</v>
      </c>
      <c r="C226" s="3">
        <v>24</v>
      </c>
      <c r="D226" s="3">
        <v>12</v>
      </c>
      <c r="E226" s="3">
        <v>47</v>
      </c>
      <c r="F226" s="3">
        <v>17</v>
      </c>
      <c r="G226" s="3">
        <f t="shared" si="9"/>
        <v>30</v>
      </c>
      <c r="H226" s="3">
        <f t="shared" si="8"/>
        <v>7.760588869423044</v>
      </c>
      <c r="I226" s="3">
        <f t="shared" si="10"/>
        <v>22.239411130576954</v>
      </c>
      <c r="J226" s="3">
        <f t="shared" si="11"/>
        <v>494.5914074348301</v>
      </c>
    </row>
    <row r="227" spans="2:10">
      <c r="B227" s="3">
        <v>190</v>
      </c>
      <c r="C227" s="3">
        <v>32</v>
      </c>
      <c r="D227" s="3">
        <v>21</v>
      </c>
      <c r="E227" s="3">
        <v>31</v>
      </c>
      <c r="F227" s="3">
        <v>7</v>
      </c>
      <c r="G227" s="3">
        <f t="shared" si="9"/>
        <v>24</v>
      </c>
      <c r="H227" s="3">
        <f t="shared" si="8"/>
        <v>3.0508674111260898</v>
      </c>
      <c r="I227" s="3">
        <f t="shared" si="10"/>
        <v>20.949132588873908</v>
      </c>
      <c r="J227" s="3">
        <f t="shared" si="11"/>
        <v>438.86615622621883</v>
      </c>
    </row>
    <row r="228" spans="2:10">
      <c r="B228" s="3">
        <v>191</v>
      </c>
      <c r="C228" s="3">
        <v>15</v>
      </c>
      <c r="D228" s="3">
        <v>25</v>
      </c>
      <c r="E228" s="3">
        <v>16</v>
      </c>
      <c r="F228" s="3">
        <v>17</v>
      </c>
      <c r="G228" s="3">
        <f t="shared" si="9"/>
        <v>-1</v>
      </c>
      <c r="H228" s="3">
        <f t="shared" si="8"/>
        <v>-5.740795451880027</v>
      </c>
      <c r="I228" s="3">
        <f t="shared" si="10"/>
        <v>4.740795451880027</v>
      </c>
      <c r="J228" s="3">
        <f t="shared" si="11"/>
        <v>22.47514151656635</v>
      </c>
    </row>
    <row r="229" spans="2:10">
      <c r="B229" s="3">
        <v>192</v>
      </c>
      <c r="C229" s="3">
        <v>29</v>
      </c>
      <c r="D229" s="3">
        <v>9</v>
      </c>
      <c r="E229" s="3">
        <v>39</v>
      </c>
      <c r="F229" s="3">
        <v>43</v>
      </c>
      <c r="G229" s="3">
        <f t="shared" si="9"/>
        <v>-4</v>
      </c>
      <c r="H229" s="3">
        <f t="shared" si="8"/>
        <v>7.3842012292377541</v>
      </c>
      <c r="I229" s="3">
        <f t="shared" si="10"/>
        <v>-11.384201229237753</v>
      </c>
      <c r="J229" s="3">
        <f t="shared" si="11"/>
        <v>129.60003762777836</v>
      </c>
    </row>
    <row r="230" spans="2:10">
      <c r="B230" s="3">
        <v>193</v>
      </c>
      <c r="C230" s="3">
        <v>15</v>
      </c>
      <c r="D230" s="3">
        <v>6</v>
      </c>
      <c r="E230" s="3">
        <v>22</v>
      </c>
      <c r="F230" s="3">
        <v>3</v>
      </c>
      <c r="G230" s="3">
        <f t="shared" si="9"/>
        <v>19</v>
      </c>
      <c r="H230" s="3">
        <f t="shared" ref="H230:H293" si="12">$G$35+VLOOKUP(C230,lookup,3)-VLOOKUP(D230,lookup,3)</f>
        <v>11.494965654629933</v>
      </c>
      <c r="I230" s="3">
        <f t="shared" si="10"/>
        <v>7.505034345370067</v>
      </c>
      <c r="J230" s="3">
        <f t="shared" si="11"/>
        <v>56.325540525184309</v>
      </c>
    </row>
    <row r="231" spans="2:10">
      <c r="B231" s="3">
        <v>194</v>
      </c>
      <c r="C231" s="3">
        <v>19</v>
      </c>
      <c r="D231" s="3">
        <v>7</v>
      </c>
      <c r="E231" s="3">
        <v>35</v>
      </c>
      <c r="F231" s="3">
        <v>28</v>
      </c>
      <c r="G231" s="3">
        <f t="shared" ref="G231:G293" si="13">E231-F231</f>
        <v>7</v>
      </c>
      <c r="H231" s="3">
        <f t="shared" si="12"/>
        <v>12.684196551512279</v>
      </c>
      <c r="I231" s="3">
        <f t="shared" ref="I231:I293" si="14">G231-H231</f>
        <v>-5.6841965515122794</v>
      </c>
      <c r="J231" s="3">
        <f t="shared" ref="J231:J293" si="15">I231^2</f>
        <v>32.310090436224087</v>
      </c>
    </row>
    <row r="232" spans="2:10">
      <c r="B232" s="3">
        <v>195</v>
      </c>
      <c r="C232" s="3">
        <v>4</v>
      </c>
      <c r="D232" s="3">
        <v>8</v>
      </c>
      <c r="E232" s="3">
        <v>37</v>
      </c>
      <c r="F232" s="3">
        <v>7</v>
      </c>
      <c r="G232" s="3">
        <f t="shared" si="13"/>
        <v>30</v>
      </c>
      <c r="H232" s="3">
        <f t="shared" si="12"/>
        <v>13.948781692408105</v>
      </c>
      <c r="I232" s="3">
        <f t="shared" si="14"/>
        <v>16.051218307591895</v>
      </c>
      <c r="J232" s="3">
        <f t="shared" si="15"/>
        <v>257.64160915797322</v>
      </c>
    </row>
    <row r="233" spans="2:10">
      <c r="B233" s="3">
        <v>196</v>
      </c>
      <c r="C233" s="3">
        <v>12</v>
      </c>
      <c r="D233" s="3">
        <v>11</v>
      </c>
      <c r="E233" s="3">
        <v>16</v>
      </c>
      <c r="F233" s="3">
        <v>13</v>
      </c>
      <c r="G233" s="3">
        <f t="shared" si="13"/>
        <v>3</v>
      </c>
      <c r="H233" s="3">
        <f t="shared" si="12"/>
        <v>7.9765615133444516</v>
      </c>
      <c r="I233" s="3">
        <f t="shared" si="14"/>
        <v>-4.9765615133444516</v>
      </c>
      <c r="J233" s="3">
        <f t="shared" si="15"/>
        <v>24.766164496101219</v>
      </c>
    </row>
    <row r="234" spans="2:10">
      <c r="B234" s="3">
        <v>197</v>
      </c>
      <c r="C234" s="3">
        <v>13</v>
      </c>
      <c r="D234" s="3">
        <v>14</v>
      </c>
      <c r="E234" s="3">
        <v>14</v>
      </c>
      <c r="F234" s="3">
        <v>23</v>
      </c>
      <c r="G234" s="3">
        <f t="shared" si="13"/>
        <v>-9</v>
      </c>
      <c r="H234" s="3">
        <f t="shared" si="12"/>
        <v>-9.5366284804169688</v>
      </c>
      <c r="I234" s="3">
        <f t="shared" si="14"/>
        <v>0.53662848041696876</v>
      </c>
      <c r="J234" s="3">
        <f t="shared" si="15"/>
        <v>0.28797012599462501</v>
      </c>
    </row>
    <row r="235" spans="2:10">
      <c r="B235" s="3">
        <v>198</v>
      </c>
      <c r="C235" s="3">
        <v>9</v>
      </c>
      <c r="D235" s="3">
        <v>20</v>
      </c>
      <c r="E235" s="3">
        <v>13</v>
      </c>
      <c r="F235" s="3">
        <v>27</v>
      </c>
      <c r="G235" s="3">
        <f t="shared" si="13"/>
        <v>-14</v>
      </c>
      <c r="H235" s="3">
        <f t="shared" si="12"/>
        <v>0.295311804036964</v>
      </c>
      <c r="I235" s="3">
        <f t="shared" si="14"/>
        <v>-14.295311804036963</v>
      </c>
      <c r="J235" s="3">
        <f t="shared" si="15"/>
        <v>204.35593957463854</v>
      </c>
    </row>
    <row r="236" spans="2:10">
      <c r="B236" s="3">
        <v>199</v>
      </c>
      <c r="C236" s="3">
        <v>3</v>
      </c>
      <c r="D236" s="3">
        <v>21</v>
      </c>
      <c r="E236" s="3">
        <v>37</v>
      </c>
      <c r="F236" s="3">
        <v>14</v>
      </c>
      <c r="G236" s="3">
        <f t="shared" si="13"/>
        <v>23</v>
      </c>
      <c r="H236" s="3">
        <f t="shared" si="12"/>
        <v>12.545657379980863</v>
      </c>
      <c r="I236" s="3">
        <f t="shared" si="14"/>
        <v>10.454342620019137</v>
      </c>
      <c r="J236" s="3">
        <f t="shared" si="15"/>
        <v>109.29327961674859</v>
      </c>
    </row>
    <row r="237" spans="2:10">
      <c r="B237" s="3">
        <v>200</v>
      </c>
      <c r="C237" s="3">
        <v>2</v>
      </c>
      <c r="D237" s="3">
        <v>23</v>
      </c>
      <c r="E237" s="3">
        <v>35</v>
      </c>
      <c r="F237" s="3">
        <v>10</v>
      </c>
      <c r="G237" s="3">
        <f t="shared" si="13"/>
        <v>25</v>
      </c>
      <c r="H237" s="3">
        <f t="shared" si="12"/>
        <v>4.5789939154746673</v>
      </c>
      <c r="I237" s="3">
        <f t="shared" si="14"/>
        <v>20.421006084525331</v>
      </c>
      <c r="J237" s="3">
        <f t="shared" si="15"/>
        <v>417.01748950422058</v>
      </c>
    </row>
    <row r="238" spans="2:10">
      <c r="B238" s="3">
        <v>201</v>
      </c>
      <c r="C238" s="3">
        <v>18</v>
      </c>
      <c r="D238" s="3">
        <v>29</v>
      </c>
      <c r="E238" s="3">
        <v>23</v>
      </c>
      <c r="F238" s="3">
        <v>27</v>
      </c>
      <c r="G238" s="3">
        <f t="shared" si="13"/>
        <v>-4</v>
      </c>
      <c r="H238" s="3">
        <f t="shared" si="12"/>
        <v>3.711980507089307</v>
      </c>
      <c r="I238" s="3">
        <f t="shared" si="14"/>
        <v>-7.711980507089307</v>
      </c>
      <c r="J238" s="3">
        <f t="shared" si="15"/>
        <v>59.474643341725447</v>
      </c>
    </row>
    <row r="239" spans="2:10">
      <c r="B239" s="3">
        <v>202</v>
      </c>
      <c r="C239" s="3">
        <v>10</v>
      </c>
      <c r="D239" s="3">
        <v>17</v>
      </c>
      <c r="E239" s="3">
        <v>20</v>
      </c>
      <c r="F239" s="3">
        <v>17</v>
      </c>
      <c r="G239" s="3">
        <f t="shared" si="13"/>
        <v>3</v>
      </c>
      <c r="H239" s="3">
        <f t="shared" si="12"/>
        <v>10.592534189956758</v>
      </c>
      <c r="I239" s="3">
        <f t="shared" si="14"/>
        <v>-7.5925341899567584</v>
      </c>
      <c r="J239" s="3">
        <f t="shared" si="15"/>
        <v>57.646575425662327</v>
      </c>
    </row>
    <row r="240" spans="2:10">
      <c r="B240" s="3">
        <v>203</v>
      </c>
      <c r="C240" s="3">
        <v>25</v>
      </c>
      <c r="D240" s="3">
        <v>22</v>
      </c>
      <c r="E240" s="3">
        <v>17</v>
      </c>
      <c r="F240" s="3">
        <v>6</v>
      </c>
      <c r="G240" s="3">
        <f t="shared" si="13"/>
        <v>11</v>
      </c>
      <c r="H240" s="3">
        <f t="shared" si="12"/>
        <v>4.9543398460800079</v>
      </c>
      <c r="I240" s="3">
        <f t="shared" si="14"/>
        <v>6.0456601539199921</v>
      </c>
      <c r="J240" s="3">
        <f t="shared" si="15"/>
        <v>36.550006696695903</v>
      </c>
    </row>
    <row r="241" spans="2:10">
      <c r="B241" s="3">
        <v>204</v>
      </c>
      <c r="C241" s="3">
        <v>1</v>
      </c>
      <c r="D241" s="3">
        <v>28</v>
      </c>
      <c r="E241" s="3">
        <v>28</v>
      </c>
      <c r="F241" s="3">
        <v>31</v>
      </c>
      <c r="G241" s="3">
        <f t="shared" si="13"/>
        <v>-3</v>
      </c>
      <c r="H241" s="3">
        <f t="shared" si="12"/>
        <v>11.259202658437282</v>
      </c>
      <c r="I241" s="3">
        <f t="shared" si="14"/>
        <v>-14.259202658437282</v>
      </c>
      <c r="J241" s="3">
        <f t="shared" si="15"/>
        <v>203.32486045438483</v>
      </c>
    </row>
    <row r="242" spans="2:10">
      <c r="B242" s="3">
        <v>205</v>
      </c>
      <c r="C242" s="3">
        <v>5</v>
      </c>
      <c r="D242" s="3">
        <v>26</v>
      </c>
      <c r="E242" s="3">
        <v>20</v>
      </c>
      <c r="F242" s="3">
        <v>7</v>
      </c>
      <c r="G242" s="3">
        <f t="shared" si="13"/>
        <v>13</v>
      </c>
      <c r="H242" s="3">
        <f t="shared" si="12"/>
        <v>7.843926132644361</v>
      </c>
      <c r="I242" s="3">
        <f t="shared" si="14"/>
        <v>5.156073867355639</v>
      </c>
      <c r="J242" s="3">
        <f t="shared" si="15"/>
        <v>26.585097725627737</v>
      </c>
    </row>
    <row r="243" spans="2:10">
      <c r="B243" s="3">
        <v>206</v>
      </c>
      <c r="C243" s="3">
        <v>27</v>
      </c>
      <c r="D243" s="3">
        <v>30</v>
      </c>
      <c r="E243" s="3">
        <v>31</v>
      </c>
      <c r="F243" s="3">
        <v>24</v>
      </c>
      <c r="G243" s="3">
        <f t="shared" si="13"/>
        <v>7</v>
      </c>
      <c r="H243" s="3">
        <f t="shared" si="12"/>
        <v>14.305379305488477</v>
      </c>
      <c r="I243" s="3">
        <f t="shared" si="14"/>
        <v>-7.3053793054884775</v>
      </c>
      <c r="J243" s="3">
        <f t="shared" si="15"/>
        <v>53.368566797059309</v>
      </c>
    </row>
    <row r="244" spans="2:10">
      <c r="B244" s="3">
        <v>207</v>
      </c>
      <c r="C244" s="3">
        <v>32</v>
      </c>
      <c r="D244" s="3">
        <v>24</v>
      </c>
      <c r="E244" s="3">
        <v>14</v>
      </c>
      <c r="F244" s="3">
        <v>17</v>
      </c>
      <c r="G244" s="3">
        <f t="shared" si="13"/>
        <v>-3</v>
      </c>
      <c r="H244" s="3">
        <f t="shared" si="12"/>
        <v>-6.41788123294931</v>
      </c>
      <c r="I244" s="3">
        <f t="shared" si="14"/>
        <v>3.41788123294931</v>
      </c>
      <c r="J244" s="3">
        <f t="shared" si="15"/>
        <v>11.681912122547095</v>
      </c>
    </row>
    <row r="245" spans="2:10">
      <c r="B245" s="3">
        <v>208</v>
      </c>
      <c r="C245" s="3">
        <v>31</v>
      </c>
      <c r="D245" s="3">
        <v>16</v>
      </c>
      <c r="E245" s="3">
        <v>38</v>
      </c>
      <c r="F245" s="3">
        <v>49</v>
      </c>
      <c r="G245" s="3">
        <f t="shared" si="13"/>
        <v>-11</v>
      </c>
      <c r="H245" s="3">
        <f t="shared" si="12"/>
        <v>-7.1630195631079481</v>
      </c>
      <c r="I245" s="3">
        <f t="shared" si="14"/>
        <v>-3.8369804368920519</v>
      </c>
      <c r="J245" s="3">
        <f t="shared" si="15"/>
        <v>14.722418873092321</v>
      </c>
    </row>
    <row r="246" spans="2:10">
      <c r="B246" s="3">
        <v>209</v>
      </c>
      <c r="C246" s="3">
        <v>21</v>
      </c>
      <c r="D246" s="3">
        <v>25</v>
      </c>
      <c r="E246" s="3">
        <v>30</v>
      </c>
      <c r="F246" s="3">
        <v>33</v>
      </c>
      <c r="G246" s="3">
        <f t="shared" si="13"/>
        <v>-3</v>
      </c>
      <c r="H246" s="3">
        <f t="shared" si="12"/>
        <v>-10.407115167166911</v>
      </c>
      <c r="I246" s="3">
        <f t="shared" si="14"/>
        <v>7.4071151671669107</v>
      </c>
      <c r="J246" s="3">
        <f t="shared" si="15"/>
        <v>54.86535509967409</v>
      </c>
    </row>
    <row r="247" spans="2:10">
      <c r="B247" s="3">
        <v>210</v>
      </c>
      <c r="C247" s="3">
        <v>28</v>
      </c>
      <c r="D247" s="3">
        <v>32</v>
      </c>
      <c r="E247" s="3">
        <v>16</v>
      </c>
      <c r="F247" s="3">
        <v>26</v>
      </c>
      <c r="G247" s="3">
        <f t="shared" si="13"/>
        <v>-10</v>
      </c>
      <c r="H247" s="3">
        <f t="shared" si="12"/>
        <v>-7.743578888303098</v>
      </c>
      <c r="I247" s="3">
        <f t="shared" si="14"/>
        <v>-2.256421111696902</v>
      </c>
      <c r="J247" s="3">
        <f t="shared" si="15"/>
        <v>5.0914362333114829</v>
      </c>
    </row>
    <row r="248" spans="2:10">
      <c r="B248" s="3">
        <v>211</v>
      </c>
      <c r="C248" s="3">
        <v>2</v>
      </c>
      <c r="D248" s="3">
        <v>5</v>
      </c>
      <c r="E248" s="3">
        <v>34</v>
      </c>
      <c r="F248" s="3">
        <v>31</v>
      </c>
      <c r="G248" s="3">
        <f t="shared" si="13"/>
        <v>3</v>
      </c>
      <c r="H248" s="3">
        <f t="shared" si="12"/>
        <v>0.95572857145395529</v>
      </c>
      <c r="I248" s="3">
        <f t="shared" si="14"/>
        <v>2.0442714285460446</v>
      </c>
      <c r="J248" s="3">
        <f t="shared" si="15"/>
        <v>4.1790456735696857</v>
      </c>
    </row>
    <row r="249" spans="2:10">
      <c r="B249" s="3">
        <v>212</v>
      </c>
      <c r="C249" s="3">
        <v>7</v>
      </c>
      <c r="D249" s="3">
        <v>4</v>
      </c>
      <c r="E249" s="3">
        <v>17</v>
      </c>
      <c r="F249" s="3">
        <v>33</v>
      </c>
      <c r="G249" s="3">
        <f t="shared" si="13"/>
        <v>-16</v>
      </c>
      <c r="H249" s="3">
        <f t="shared" si="12"/>
        <v>-2.878990902657609</v>
      </c>
      <c r="I249" s="3">
        <f t="shared" si="14"/>
        <v>-13.121009097342391</v>
      </c>
      <c r="J249" s="3">
        <f t="shared" si="15"/>
        <v>172.16087973254179</v>
      </c>
    </row>
    <row r="250" spans="2:10">
      <c r="B250" s="3">
        <v>213</v>
      </c>
      <c r="C250" s="3">
        <v>24</v>
      </c>
      <c r="D250" s="3">
        <v>9</v>
      </c>
      <c r="E250" s="3">
        <v>12</v>
      </c>
      <c r="F250" s="3">
        <v>7</v>
      </c>
      <c r="G250" s="3">
        <f t="shared" si="13"/>
        <v>5</v>
      </c>
      <c r="H250" s="3">
        <f t="shared" si="12"/>
        <v>15.83072821610039</v>
      </c>
      <c r="I250" s="3">
        <f t="shared" si="14"/>
        <v>-10.83072821610039</v>
      </c>
      <c r="J250" s="3">
        <f t="shared" si="15"/>
        <v>117.30467369103313</v>
      </c>
    </row>
    <row r="251" spans="2:10">
      <c r="B251" s="3">
        <v>214</v>
      </c>
      <c r="C251" s="3">
        <v>6</v>
      </c>
      <c r="D251" s="3">
        <v>13</v>
      </c>
      <c r="E251" s="3">
        <v>5</v>
      </c>
      <c r="F251" s="3">
        <v>24</v>
      </c>
      <c r="G251" s="3">
        <f t="shared" si="13"/>
        <v>-19</v>
      </c>
      <c r="H251" s="3">
        <f t="shared" si="12"/>
        <v>-5.0967017976828171</v>
      </c>
      <c r="I251" s="3">
        <f t="shared" si="14"/>
        <v>-13.903298202317183</v>
      </c>
      <c r="J251" s="3">
        <f t="shared" si="15"/>
        <v>193.30170090255621</v>
      </c>
    </row>
    <row r="252" spans="2:10">
      <c r="B252" s="3">
        <v>215</v>
      </c>
      <c r="C252" s="3">
        <v>12</v>
      </c>
      <c r="D252" s="3">
        <v>15</v>
      </c>
      <c r="E252" s="3">
        <v>25</v>
      </c>
      <c r="F252" s="3">
        <v>28</v>
      </c>
      <c r="G252" s="3">
        <f t="shared" si="13"/>
        <v>-3</v>
      </c>
      <c r="H252" s="3">
        <f t="shared" si="12"/>
        <v>2.0574647398489319</v>
      </c>
      <c r="I252" s="3">
        <f t="shared" si="14"/>
        <v>-5.0574647398489319</v>
      </c>
      <c r="J252" s="3">
        <f t="shared" si="15"/>
        <v>25.577949594815223</v>
      </c>
    </row>
    <row r="253" spans="2:10">
      <c r="B253" s="3">
        <v>216</v>
      </c>
      <c r="C253" s="3">
        <v>11</v>
      </c>
      <c r="D253" s="3">
        <v>18</v>
      </c>
      <c r="E253" s="3">
        <v>27</v>
      </c>
      <c r="F253" s="3">
        <v>28</v>
      </c>
      <c r="G253" s="3">
        <f t="shared" si="13"/>
        <v>-1</v>
      </c>
      <c r="H253" s="3">
        <f t="shared" si="12"/>
        <v>-0.97135454202724669</v>
      </c>
      <c r="I253" s="3">
        <f t="shared" si="14"/>
        <v>-2.8645457972753308E-2</v>
      </c>
      <c r="J253" s="3">
        <f t="shared" si="15"/>
        <v>8.2056226246877604E-4</v>
      </c>
    </row>
    <row r="254" spans="2:10">
      <c r="B254" s="3">
        <v>217</v>
      </c>
      <c r="C254" s="3">
        <v>8</v>
      </c>
      <c r="D254" s="3">
        <v>27</v>
      </c>
      <c r="E254" s="3">
        <v>0</v>
      </c>
      <c r="F254" s="3">
        <v>21</v>
      </c>
      <c r="G254" s="3">
        <f t="shared" si="13"/>
        <v>-21</v>
      </c>
      <c r="H254" s="3">
        <f t="shared" si="12"/>
        <v>-10.001907647573866</v>
      </c>
      <c r="I254" s="3">
        <f t="shared" si="14"/>
        <v>-10.998092352426134</v>
      </c>
      <c r="J254" s="3">
        <f t="shared" si="15"/>
        <v>120.95803539249422</v>
      </c>
    </row>
    <row r="255" spans="2:10">
      <c r="B255" s="3">
        <v>218</v>
      </c>
      <c r="C255" s="3">
        <v>22</v>
      </c>
      <c r="D255" s="3">
        <v>29</v>
      </c>
      <c r="E255" s="3">
        <v>37</v>
      </c>
      <c r="F255" s="3">
        <v>14</v>
      </c>
      <c r="G255" s="3">
        <f t="shared" si="13"/>
        <v>23</v>
      </c>
      <c r="H255" s="3">
        <f t="shared" si="12"/>
        <v>11.953990684599329</v>
      </c>
      <c r="I255" s="3">
        <f t="shared" si="14"/>
        <v>11.046009315400671</v>
      </c>
      <c r="J255" s="3">
        <f t="shared" si="15"/>
        <v>122.01432179591839</v>
      </c>
    </row>
    <row r="256" spans="2:10">
      <c r="B256" s="3">
        <v>219</v>
      </c>
      <c r="C256" s="3">
        <v>30</v>
      </c>
      <c r="D256" s="3">
        <v>20</v>
      </c>
      <c r="E256" s="3">
        <v>17</v>
      </c>
      <c r="F256" s="3">
        <v>21</v>
      </c>
      <c r="G256" s="3">
        <f t="shared" si="13"/>
        <v>-4</v>
      </c>
      <c r="H256" s="3">
        <f t="shared" si="12"/>
        <v>5.3883676943472709</v>
      </c>
      <c r="I256" s="3">
        <f t="shared" si="14"/>
        <v>-9.38836769434727</v>
      </c>
      <c r="J256" s="3">
        <f t="shared" si="15"/>
        <v>88.141447964263477</v>
      </c>
    </row>
    <row r="257" spans="2:10">
      <c r="B257" s="3">
        <v>220</v>
      </c>
      <c r="C257" s="3">
        <v>1</v>
      </c>
      <c r="D257" s="3">
        <v>26</v>
      </c>
      <c r="E257" s="3">
        <v>31</v>
      </c>
      <c r="F257" s="3">
        <v>7</v>
      </c>
      <c r="G257" s="3">
        <f t="shared" si="13"/>
        <v>24</v>
      </c>
      <c r="H257" s="3">
        <f t="shared" si="12"/>
        <v>3.6223952642615287</v>
      </c>
      <c r="I257" s="3">
        <f t="shared" si="14"/>
        <v>20.377604735738473</v>
      </c>
      <c r="J257" s="3">
        <f t="shared" si="15"/>
        <v>415.24677476599101</v>
      </c>
    </row>
    <row r="258" spans="2:10">
      <c r="B258" s="3">
        <v>221</v>
      </c>
      <c r="C258" s="3">
        <v>16</v>
      </c>
      <c r="D258" s="3">
        <v>10</v>
      </c>
      <c r="E258" s="3">
        <v>45</v>
      </c>
      <c r="F258" s="3">
        <v>17</v>
      </c>
      <c r="G258" s="3">
        <f t="shared" si="13"/>
        <v>28</v>
      </c>
      <c r="H258" s="3">
        <f t="shared" si="12"/>
        <v>1.9258684715276475</v>
      </c>
      <c r="I258" s="3">
        <f t="shared" si="14"/>
        <v>26.074131528472353</v>
      </c>
      <c r="J258" s="3">
        <f t="shared" si="15"/>
        <v>679.86033496407606</v>
      </c>
    </row>
    <row r="259" spans="2:10">
      <c r="B259" s="3">
        <v>222</v>
      </c>
      <c r="C259" s="3">
        <v>23</v>
      </c>
      <c r="D259" s="3">
        <v>31</v>
      </c>
      <c r="E259" s="3">
        <v>40</v>
      </c>
      <c r="F259" s="3">
        <v>35</v>
      </c>
      <c r="G259" s="3">
        <f t="shared" si="13"/>
        <v>5</v>
      </c>
      <c r="H259" s="3">
        <f t="shared" si="12"/>
        <v>2.6279507382112999</v>
      </c>
      <c r="I259" s="3">
        <f t="shared" si="14"/>
        <v>2.3720492617887001</v>
      </c>
      <c r="J259" s="3">
        <f t="shared" si="15"/>
        <v>5.626617700352317</v>
      </c>
    </row>
    <row r="260" spans="2:10">
      <c r="B260" s="3">
        <v>223</v>
      </c>
      <c r="C260" s="3">
        <v>14</v>
      </c>
      <c r="D260" s="3">
        <v>3</v>
      </c>
      <c r="E260" s="3">
        <v>20</v>
      </c>
      <c r="F260" s="3">
        <v>10</v>
      </c>
      <c r="G260" s="3">
        <f t="shared" si="13"/>
        <v>10</v>
      </c>
      <c r="H260" s="3">
        <f t="shared" si="12"/>
        <v>7.7980886599845212</v>
      </c>
      <c r="I260" s="3">
        <f t="shared" si="14"/>
        <v>2.2019113400154788</v>
      </c>
      <c r="J260" s="3">
        <f t="shared" si="15"/>
        <v>4.8484135492887619</v>
      </c>
    </row>
    <row r="261" spans="2:10">
      <c r="B261" s="3">
        <v>224</v>
      </c>
      <c r="C261" s="3">
        <v>17</v>
      </c>
      <c r="D261" s="3">
        <v>19</v>
      </c>
      <c r="E261" s="3">
        <v>29</v>
      </c>
      <c r="F261" s="3">
        <v>28</v>
      </c>
      <c r="G261" s="3">
        <f t="shared" si="13"/>
        <v>1</v>
      </c>
      <c r="H261" s="3">
        <f t="shared" si="12"/>
        <v>-12.560238406977687</v>
      </c>
      <c r="I261" s="3">
        <f t="shared" si="14"/>
        <v>13.560238406977687</v>
      </c>
      <c r="J261" s="3">
        <f t="shared" si="15"/>
        <v>183.88006565407275</v>
      </c>
    </row>
    <row r="262" spans="2:10">
      <c r="B262" s="3">
        <v>225</v>
      </c>
      <c r="C262" s="3">
        <v>18</v>
      </c>
      <c r="D262" s="3">
        <v>12</v>
      </c>
      <c r="E262" s="3">
        <v>31</v>
      </c>
      <c r="F262" s="3">
        <v>34</v>
      </c>
      <c r="G262" s="3">
        <f t="shared" si="13"/>
        <v>-3</v>
      </c>
      <c r="H262" s="3">
        <f t="shared" si="12"/>
        <v>0.51823004940798456</v>
      </c>
      <c r="I262" s="3">
        <f t="shared" si="14"/>
        <v>-3.5182300494079843</v>
      </c>
      <c r="J262" s="3">
        <f t="shared" si="15"/>
        <v>12.377942680557307</v>
      </c>
    </row>
    <row r="263" spans="2:10">
      <c r="B263" s="3">
        <v>226</v>
      </c>
      <c r="C263" s="3">
        <v>16</v>
      </c>
      <c r="D263" s="3">
        <v>23</v>
      </c>
      <c r="E263" s="3">
        <v>31</v>
      </c>
      <c r="F263" s="3">
        <v>30</v>
      </c>
      <c r="G263" s="3">
        <f t="shared" si="13"/>
        <v>1</v>
      </c>
      <c r="H263" s="3">
        <f t="shared" si="12"/>
        <v>12.058505845621838</v>
      </c>
      <c r="I263" s="3">
        <f t="shared" si="14"/>
        <v>-11.058505845621838</v>
      </c>
      <c r="J263" s="3">
        <f t="shared" si="15"/>
        <v>122.29055153765236</v>
      </c>
    </row>
    <row r="264" spans="2:10">
      <c r="B264" s="3">
        <v>227</v>
      </c>
      <c r="C264" s="3">
        <v>31</v>
      </c>
      <c r="D264" s="3">
        <v>10</v>
      </c>
      <c r="E264" s="3">
        <v>16</v>
      </c>
      <c r="F264" s="3">
        <v>37</v>
      </c>
      <c r="G264" s="3">
        <f t="shared" si="13"/>
        <v>-21</v>
      </c>
      <c r="H264" s="3">
        <f t="shared" si="12"/>
        <v>-7.7449634318220308</v>
      </c>
      <c r="I264" s="3">
        <f t="shared" si="14"/>
        <v>-13.255036568177969</v>
      </c>
      <c r="J264" s="3">
        <f t="shared" si="15"/>
        <v>175.69599442373519</v>
      </c>
    </row>
    <row r="265" spans="2:10">
      <c r="B265" s="3">
        <v>228</v>
      </c>
      <c r="C265" s="3">
        <v>20</v>
      </c>
      <c r="D265" s="3">
        <v>2</v>
      </c>
      <c r="E265" s="3">
        <v>26</v>
      </c>
      <c r="F265" s="3">
        <v>13</v>
      </c>
      <c r="G265" s="3">
        <f t="shared" si="13"/>
        <v>13</v>
      </c>
      <c r="H265" s="3">
        <f t="shared" si="12"/>
        <v>-0.84635561546690719</v>
      </c>
      <c r="I265" s="3">
        <f t="shared" si="14"/>
        <v>13.846355615466907</v>
      </c>
      <c r="J265" s="3">
        <f t="shared" si="15"/>
        <v>191.72156382997196</v>
      </c>
    </row>
    <row r="266" spans="2:10">
      <c r="B266" s="3">
        <v>229</v>
      </c>
      <c r="C266" s="3">
        <v>25</v>
      </c>
      <c r="D266" s="3">
        <v>3</v>
      </c>
      <c r="E266" s="3">
        <v>20</v>
      </c>
      <c r="F266" s="3">
        <v>7</v>
      </c>
      <c r="G266" s="3">
        <f t="shared" si="13"/>
        <v>13</v>
      </c>
      <c r="H266" s="3">
        <f t="shared" si="12"/>
        <v>5.3848948079112366</v>
      </c>
      <c r="I266" s="3">
        <f t="shared" si="14"/>
        <v>7.6151051920887634</v>
      </c>
      <c r="J266" s="3">
        <f t="shared" si="15"/>
        <v>57.989827086577243</v>
      </c>
    </row>
    <row r="267" spans="2:10">
      <c r="B267" s="3">
        <v>230</v>
      </c>
      <c r="C267" s="3">
        <v>30</v>
      </c>
      <c r="D267" s="3">
        <v>5</v>
      </c>
      <c r="E267" s="3">
        <v>20</v>
      </c>
      <c r="F267" s="3">
        <v>37</v>
      </c>
      <c r="G267" s="3">
        <f t="shared" si="13"/>
        <v>-17</v>
      </c>
      <c r="H267" s="3">
        <f t="shared" si="12"/>
        <v>0.48211596985085936</v>
      </c>
      <c r="I267" s="3">
        <f t="shared" si="14"/>
        <v>-17.482115969850859</v>
      </c>
      <c r="J267" s="3">
        <f t="shared" si="15"/>
        <v>305.62437878331446</v>
      </c>
    </row>
    <row r="268" spans="2:10">
      <c r="B268" s="3">
        <v>231</v>
      </c>
      <c r="C268" s="3">
        <v>11</v>
      </c>
      <c r="D268" s="3">
        <v>6</v>
      </c>
      <c r="E268" s="3">
        <v>19</v>
      </c>
      <c r="F268" s="3">
        <v>13</v>
      </c>
      <c r="G268" s="3">
        <f t="shared" si="13"/>
        <v>6</v>
      </c>
      <c r="H268" s="3">
        <f t="shared" si="12"/>
        <v>5.5758688811344133</v>
      </c>
      <c r="I268" s="3">
        <f t="shared" si="14"/>
        <v>0.42413111886558674</v>
      </c>
      <c r="J268" s="3">
        <f t="shared" si="15"/>
        <v>0.17988720599017446</v>
      </c>
    </row>
    <row r="269" spans="2:10">
      <c r="B269" s="3">
        <v>232</v>
      </c>
      <c r="C269" s="3">
        <v>15</v>
      </c>
      <c r="D269" s="3">
        <v>13</v>
      </c>
      <c r="E269" s="3">
        <v>0</v>
      </c>
      <c r="F269" s="3">
        <v>21</v>
      </c>
      <c r="G269" s="3">
        <f t="shared" si="13"/>
        <v>-21</v>
      </c>
      <c r="H269" s="3">
        <f t="shared" si="12"/>
        <v>3.8904515167053861</v>
      </c>
      <c r="I269" s="3">
        <f t="shared" si="14"/>
        <v>-24.890451516705387</v>
      </c>
      <c r="J269" s="3">
        <f t="shared" si="15"/>
        <v>619.53457670546152</v>
      </c>
    </row>
    <row r="270" spans="2:10">
      <c r="B270" s="3">
        <v>233</v>
      </c>
      <c r="C270" s="3">
        <v>7</v>
      </c>
      <c r="D270" s="3">
        <v>21</v>
      </c>
      <c r="E270" s="3">
        <v>23</v>
      </c>
      <c r="F270" s="3">
        <v>22</v>
      </c>
      <c r="G270" s="3">
        <f t="shared" si="13"/>
        <v>1</v>
      </c>
      <c r="H270" s="3">
        <f t="shared" si="12"/>
        <v>9.0887140854669646</v>
      </c>
      <c r="I270" s="3">
        <f t="shared" si="14"/>
        <v>-8.0887140854669646</v>
      </c>
      <c r="J270" s="3">
        <f t="shared" si="15"/>
        <v>65.427295556431673</v>
      </c>
    </row>
    <row r="271" spans="2:10">
      <c r="B271" s="3">
        <v>234</v>
      </c>
      <c r="C271" s="3">
        <v>14</v>
      </c>
      <c r="D271" s="3">
        <v>27</v>
      </c>
      <c r="E271" s="3">
        <v>34</v>
      </c>
      <c r="F271" s="3">
        <v>31</v>
      </c>
      <c r="G271" s="3">
        <f t="shared" si="13"/>
        <v>3</v>
      </c>
      <c r="H271" s="3">
        <f t="shared" si="12"/>
        <v>4.7994780759498603</v>
      </c>
      <c r="I271" s="3">
        <f t="shared" si="14"/>
        <v>-1.7994780759498603</v>
      </c>
      <c r="J271" s="3">
        <f t="shared" si="15"/>
        <v>3.2381213458242111</v>
      </c>
    </row>
    <row r="272" spans="2:10">
      <c r="B272" s="3">
        <v>235</v>
      </c>
      <c r="C272" s="3">
        <v>28</v>
      </c>
      <c r="D272" s="3">
        <v>4</v>
      </c>
      <c r="E272" s="3">
        <v>7</v>
      </c>
      <c r="F272" s="3">
        <v>41</v>
      </c>
      <c r="G272" s="3">
        <f t="shared" si="13"/>
        <v>-34</v>
      </c>
      <c r="H272" s="3">
        <f t="shared" si="12"/>
        <v>-19.168228805543315</v>
      </c>
      <c r="I272" s="3">
        <f t="shared" si="14"/>
        <v>-14.831771194456685</v>
      </c>
      <c r="J272" s="3">
        <f t="shared" si="15"/>
        <v>219.98143676471508</v>
      </c>
    </row>
    <row r="273" spans="2:10">
      <c r="B273" s="3">
        <v>236</v>
      </c>
      <c r="C273" s="3">
        <v>22</v>
      </c>
      <c r="D273" s="3">
        <v>19</v>
      </c>
      <c r="E273" s="3">
        <v>7</v>
      </c>
      <c r="F273" s="3">
        <v>23</v>
      </c>
      <c r="G273" s="3">
        <f t="shared" si="13"/>
        <v>-16</v>
      </c>
      <c r="H273" s="3">
        <f t="shared" si="12"/>
        <v>-3.7810736146836916</v>
      </c>
      <c r="I273" s="3">
        <f t="shared" si="14"/>
        <v>-12.218926385316308</v>
      </c>
      <c r="J273" s="3">
        <f t="shared" si="15"/>
        <v>149.30216200977907</v>
      </c>
    </row>
    <row r="274" spans="2:10">
      <c r="B274" s="3">
        <v>237</v>
      </c>
      <c r="C274" s="3">
        <v>29</v>
      </c>
      <c r="D274" s="3">
        <v>1</v>
      </c>
      <c r="E274" s="3">
        <v>24</v>
      </c>
      <c r="F274" s="3">
        <v>21</v>
      </c>
      <c r="G274" s="3">
        <f t="shared" si="13"/>
        <v>3</v>
      </c>
      <c r="H274" s="3">
        <f t="shared" si="12"/>
        <v>4.4869798369194092</v>
      </c>
      <c r="I274" s="3">
        <f t="shared" si="14"/>
        <v>-1.4869798369194092</v>
      </c>
      <c r="J274" s="3">
        <f t="shared" si="15"/>
        <v>2.2111090354048728</v>
      </c>
    </row>
    <row r="275" spans="2:10">
      <c r="B275" s="3">
        <v>238</v>
      </c>
      <c r="C275" s="3">
        <v>9</v>
      </c>
      <c r="D275" s="3">
        <v>32</v>
      </c>
      <c r="E275" s="3">
        <v>13</v>
      </c>
      <c r="F275" s="3">
        <v>10</v>
      </c>
      <c r="G275" s="3">
        <f t="shared" si="13"/>
        <v>3</v>
      </c>
      <c r="H275" s="3">
        <f t="shared" si="12"/>
        <v>-1.8894099624258911</v>
      </c>
      <c r="I275" s="3">
        <f t="shared" si="14"/>
        <v>4.8894099624258907</v>
      </c>
      <c r="J275" s="3">
        <f t="shared" si="15"/>
        <v>23.906329780669548</v>
      </c>
    </row>
    <row r="276" spans="2:10">
      <c r="B276" s="3">
        <v>239</v>
      </c>
      <c r="C276" s="3">
        <v>17</v>
      </c>
      <c r="D276" s="3">
        <v>8</v>
      </c>
      <c r="E276" s="3">
        <v>10</v>
      </c>
      <c r="F276" s="3">
        <v>7</v>
      </c>
      <c r="G276" s="3">
        <f t="shared" si="13"/>
        <v>3</v>
      </c>
      <c r="H276" s="3">
        <f t="shared" si="12"/>
        <v>3.6703119135598983</v>
      </c>
      <c r="I276" s="3">
        <f t="shared" si="14"/>
        <v>-0.67031191355989828</v>
      </c>
      <c r="J276" s="3">
        <f t="shared" si="15"/>
        <v>0.44931806146033254</v>
      </c>
    </row>
    <row r="277" spans="2:10">
      <c r="B277" s="3">
        <v>240</v>
      </c>
      <c r="C277" s="3">
        <v>26</v>
      </c>
      <c r="D277" s="3">
        <v>24</v>
      </c>
      <c r="E277" s="3">
        <v>20</v>
      </c>
      <c r="F277" s="3">
        <v>7</v>
      </c>
      <c r="G277" s="3">
        <f t="shared" si="13"/>
        <v>13</v>
      </c>
      <c r="H277" s="3">
        <f t="shared" si="12"/>
        <v>-9.0324650673183857</v>
      </c>
      <c r="I277" s="3">
        <f t="shared" si="14"/>
        <v>22.032465067318384</v>
      </c>
      <c r="J277" s="3">
        <f t="shared" si="15"/>
        <v>485.42951694260489</v>
      </c>
    </row>
    <row r="278" spans="2:10">
      <c r="B278" s="3">
        <v>241</v>
      </c>
      <c r="C278" s="3">
        <v>24</v>
      </c>
      <c r="D278" s="3">
        <v>7</v>
      </c>
      <c r="E278" s="3">
        <v>10</v>
      </c>
      <c r="F278" s="3">
        <v>38</v>
      </c>
      <c r="G278" s="3">
        <f t="shared" si="13"/>
        <v>-28</v>
      </c>
      <c r="H278" s="3">
        <f t="shared" si="12"/>
        <v>5.395659239091894</v>
      </c>
      <c r="I278" s="3">
        <f t="shared" si="14"/>
        <v>-33.395659239091891</v>
      </c>
      <c r="J278" s="3">
        <f t="shared" si="15"/>
        <v>1115.2700560135436</v>
      </c>
    </row>
    <row r="279" spans="2:10">
      <c r="B279" s="3">
        <v>242</v>
      </c>
      <c r="C279" s="3">
        <v>13</v>
      </c>
      <c r="D279" s="3">
        <v>8</v>
      </c>
      <c r="E279" s="3">
        <v>14</v>
      </c>
      <c r="F279" s="3">
        <v>22</v>
      </c>
      <c r="G279" s="3">
        <f t="shared" si="13"/>
        <v>-8</v>
      </c>
      <c r="H279" s="3">
        <f t="shared" si="12"/>
        <v>5.2647572431067591</v>
      </c>
      <c r="I279" s="3">
        <f t="shared" si="14"/>
        <v>-13.264757243106759</v>
      </c>
      <c r="J279" s="3">
        <f t="shared" si="15"/>
        <v>175.95378471855324</v>
      </c>
    </row>
    <row r="280" spans="2:10">
      <c r="B280" s="3">
        <v>243</v>
      </c>
      <c r="C280" s="3">
        <v>31</v>
      </c>
      <c r="D280" s="3">
        <v>11</v>
      </c>
      <c r="E280" s="3">
        <v>24</v>
      </c>
      <c r="F280" s="3">
        <v>19</v>
      </c>
      <c r="G280" s="3">
        <f t="shared" si="13"/>
        <v>5</v>
      </c>
      <c r="H280" s="3">
        <f t="shared" si="12"/>
        <v>3.2817706853780009</v>
      </c>
      <c r="I280" s="3">
        <f t="shared" si="14"/>
        <v>1.7182293146219991</v>
      </c>
      <c r="J280" s="3">
        <f t="shared" si="15"/>
        <v>2.9523119776263846</v>
      </c>
    </row>
    <row r="281" spans="2:10">
      <c r="B281" s="3">
        <v>244</v>
      </c>
      <c r="C281" s="3">
        <v>6</v>
      </c>
      <c r="D281" s="3">
        <v>12</v>
      </c>
      <c r="E281" s="3">
        <v>14</v>
      </c>
      <c r="F281" s="3">
        <v>31</v>
      </c>
      <c r="G281" s="3">
        <f t="shared" si="13"/>
        <v>-17</v>
      </c>
      <c r="H281" s="3">
        <f t="shared" si="12"/>
        <v>-6.0289933737536749</v>
      </c>
      <c r="I281" s="3">
        <f t="shared" si="14"/>
        <v>-10.971006626246325</v>
      </c>
      <c r="J281" s="3">
        <f t="shared" si="15"/>
        <v>120.36298639314077</v>
      </c>
    </row>
    <row r="282" spans="2:10">
      <c r="B282" s="3">
        <v>245</v>
      </c>
      <c r="C282" s="3">
        <v>3</v>
      </c>
      <c r="D282" s="3">
        <v>17</v>
      </c>
      <c r="E282" s="3">
        <v>30</v>
      </c>
      <c r="F282" s="3">
        <v>23</v>
      </c>
      <c r="G282" s="3">
        <f t="shared" si="13"/>
        <v>7</v>
      </c>
      <c r="H282" s="3">
        <f t="shared" si="12"/>
        <v>10.856422170704498</v>
      </c>
      <c r="I282" s="3">
        <f t="shared" si="14"/>
        <v>-3.8564221707044979</v>
      </c>
      <c r="J282" s="3">
        <f t="shared" si="15"/>
        <v>14.871991958701191</v>
      </c>
    </row>
    <row r="283" spans="2:10">
      <c r="B283" s="3">
        <v>246</v>
      </c>
      <c r="C283" s="3">
        <v>32</v>
      </c>
      <c r="D283" s="3">
        <v>18</v>
      </c>
      <c r="E283" s="3">
        <v>21</v>
      </c>
      <c r="F283" s="3">
        <v>18</v>
      </c>
      <c r="G283" s="3">
        <f t="shared" si="13"/>
        <v>3</v>
      </c>
      <c r="H283" s="3">
        <f t="shared" si="12"/>
        <v>0.82447758706574947</v>
      </c>
      <c r="I283" s="3">
        <f t="shared" si="14"/>
        <v>2.1755224129342503</v>
      </c>
      <c r="J283" s="3">
        <f t="shared" si="15"/>
        <v>4.7328977691792629</v>
      </c>
    </row>
    <row r="284" spans="2:10">
      <c r="B284" s="3">
        <v>247</v>
      </c>
      <c r="C284" s="3">
        <v>5</v>
      </c>
      <c r="D284" s="3">
        <v>20</v>
      </c>
      <c r="E284" s="3">
        <v>18</v>
      </c>
      <c r="F284" s="3">
        <v>21</v>
      </c>
      <c r="G284" s="3">
        <f t="shared" si="13"/>
        <v>-3</v>
      </c>
      <c r="H284" s="3">
        <f t="shared" si="12"/>
        <v>7.4140640647381417</v>
      </c>
      <c r="I284" s="3">
        <f t="shared" si="14"/>
        <v>-10.414064064738142</v>
      </c>
      <c r="J284" s="3">
        <f t="shared" si="15"/>
        <v>108.45273034447031</v>
      </c>
    </row>
    <row r="285" spans="2:10">
      <c r="B285" s="3">
        <v>248</v>
      </c>
      <c r="C285" s="3">
        <v>26</v>
      </c>
      <c r="D285" s="3">
        <v>22</v>
      </c>
      <c r="E285" s="3">
        <v>32</v>
      </c>
      <c r="F285" s="3">
        <v>29</v>
      </c>
      <c r="G285" s="3">
        <f t="shared" si="13"/>
        <v>3</v>
      </c>
      <c r="H285" s="3">
        <f t="shared" si="12"/>
        <v>-10.032116424813347</v>
      </c>
      <c r="I285" s="3">
        <f t="shared" si="14"/>
        <v>13.032116424813347</v>
      </c>
      <c r="J285" s="3">
        <f t="shared" si="15"/>
        <v>169.83605850988982</v>
      </c>
    </row>
    <row r="286" spans="2:10">
      <c r="B286" s="3">
        <v>249</v>
      </c>
      <c r="C286" s="3">
        <v>4</v>
      </c>
      <c r="D286" s="3">
        <v>25</v>
      </c>
      <c r="E286" s="3">
        <v>24</v>
      </c>
      <c r="F286" s="3">
        <v>29</v>
      </c>
      <c r="G286" s="3">
        <f t="shared" si="13"/>
        <v>-5</v>
      </c>
      <c r="H286" s="3">
        <f t="shared" si="12"/>
        <v>1.560589820957663</v>
      </c>
      <c r="I286" s="3">
        <f t="shared" si="14"/>
        <v>-6.560589820957663</v>
      </c>
      <c r="J286" s="3">
        <f t="shared" si="15"/>
        <v>43.041338798853303</v>
      </c>
    </row>
    <row r="287" spans="2:10">
      <c r="B287" s="3">
        <v>250</v>
      </c>
      <c r="C287" s="3">
        <v>19</v>
      </c>
      <c r="D287" s="3">
        <v>28</v>
      </c>
      <c r="E287" s="3">
        <v>21</v>
      </c>
      <c r="F287" s="3">
        <v>7</v>
      </c>
      <c r="G287" s="3">
        <f t="shared" si="13"/>
        <v>14</v>
      </c>
      <c r="H287" s="3">
        <f t="shared" si="12"/>
        <v>28.973434454397982</v>
      </c>
      <c r="I287" s="3">
        <f t="shared" si="14"/>
        <v>-14.973434454397982</v>
      </c>
      <c r="J287" s="3">
        <f t="shared" si="15"/>
        <v>224.20373936015258</v>
      </c>
    </row>
    <row r="288" spans="2:10">
      <c r="B288" s="3">
        <v>251</v>
      </c>
      <c r="C288" s="3">
        <v>29</v>
      </c>
      <c r="D288" s="3">
        <v>2</v>
      </c>
      <c r="E288" s="3">
        <v>28</v>
      </c>
      <c r="F288" s="3">
        <v>26</v>
      </c>
      <c r="G288" s="3">
        <f t="shared" si="13"/>
        <v>2</v>
      </c>
      <c r="H288" s="3">
        <f t="shared" si="12"/>
        <v>1.8175327373243508</v>
      </c>
      <c r="I288" s="3">
        <f t="shared" si="14"/>
        <v>0.18246726267564917</v>
      </c>
      <c r="J288" s="3">
        <f t="shared" si="15"/>
        <v>3.3294301948344353E-2</v>
      </c>
    </row>
    <row r="289" spans="1:10">
      <c r="B289" s="3">
        <v>252</v>
      </c>
      <c r="C289" s="3">
        <v>1</v>
      </c>
      <c r="D289" s="3">
        <v>30</v>
      </c>
      <c r="E289" s="3">
        <v>12</v>
      </c>
      <c r="F289" s="3">
        <v>7</v>
      </c>
      <c r="G289" s="3">
        <f t="shared" si="13"/>
        <v>5</v>
      </c>
      <c r="H289" s="3">
        <f t="shared" si="12"/>
        <v>0.31197784224976743</v>
      </c>
      <c r="I289" s="3">
        <f t="shared" si="14"/>
        <v>4.6880221577502326</v>
      </c>
      <c r="J289" s="3">
        <f t="shared" si="15"/>
        <v>21.977551751557147</v>
      </c>
    </row>
    <row r="290" spans="1:10">
      <c r="B290" s="3">
        <v>253</v>
      </c>
      <c r="C290" s="3">
        <v>10</v>
      </c>
      <c r="D290" s="3">
        <v>14</v>
      </c>
      <c r="E290" s="3">
        <v>33</v>
      </c>
      <c r="F290" s="3">
        <v>14</v>
      </c>
      <c r="G290" s="3">
        <f t="shared" si="13"/>
        <v>19</v>
      </c>
      <c r="H290" s="3">
        <f t="shared" si="12"/>
        <v>-3.0463519602487992</v>
      </c>
      <c r="I290" s="3">
        <f t="shared" si="14"/>
        <v>22.046351960248799</v>
      </c>
      <c r="J290" s="3">
        <f t="shared" si="15"/>
        <v>486.04163475516606</v>
      </c>
    </row>
    <row r="291" spans="1:10">
      <c r="B291" s="3">
        <v>254</v>
      </c>
      <c r="C291" s="3">
        <v>23</v>
      </c>
      <c r="D291" s="3">
        <v>15</v>
      </c>
      <c r="E291" s="3">
        <v>6</v>
      </c>
      <c r="F291" s="3">
        <v>13</v>
      </c>
      <c r="G291" s="3">
        <f t="shared" si="13"/>
        <v>-7</v>
      </c>
      <c r="H291" s="3">
        <f t="shared" si="12"/>
        <v>-2.5171876901479489</v>
      </c>
      <c r="I291" s="3">
        <f t="shared" si="14"/>
        <v>-4.4828123098520507</v>
      </c>
      <c r="J291" s="3">
        <f t="shared" si="15"/>
        <v>20.095606205361079</v>
      </c>
    </row>
    <row r="292" spans="1:10">
      <c r="B292" s="3">
        <v>255</v>
      </c>
      <c r="C292" s="3">
        <v>27</v>
      </c>
      <c r="D292" s="3">
        <v>16</v>
      </c>
      <c r="E292" s="3">
        <v>24</v>
      </c>
      <c r="F292" s="3">
        <v>17</v>
      </c>
      <c r="G292" s="3">
        <f t="shared" si="13"/>
        <v>7</v>
      </c>
      <c r="H292" s="3">
        <f t="shared" si="12"/>
        <v>6.3522547737382107</v>
      </c>
      <c r="I292" s="3">
        <f t="shared" si="14"/>
        <v>0.64774522626178932</v>
      </c>
      <c r="J292" s="3">
        <f t="shared" si="15"/>
        <v>0.41957387814493663</v>
      </c>
    </row>
    <row r="293" spans="1:10">
      <c r="B293" s="3">
        <v>256</v>
      </c>
      <c r="C293" s="3">
        <v>21</v>
      </c>
      <c r="D293" s="3">
        <v>9</v>
      </c>
      <c r="E293" s="3">
        <v>28</v>
      </c>
      <c r="F293" s="3">
        <v>24</v>
      </c>
      <c r="G293" s="3">
        <f t="shared" si="13"/>
        <v>4</v>
      </c>
      <c r="H293" s="3">
        <f t="shared" si="12"/>
        <v>6.3619795720249908</v>
      </c>
      <c r="I293" s="3">
        <f t="shared" si="14"/>
        <v>-2.3619795720249908</v>
      </c>
      <c r="J293" s="3">
        <f t="shared" si="15"/>
        <v>5.5789474986633589</v>
      </c>
    </row>
    <row r="295" spans="1:10">
      <c r="A295" s="3" t="s">
        <v>247</v>
      </c>
    </row>
    <row r="297" spans="1:10">
      <c r="B297" s="3">
        <v>257</v>
      </c>
      <c r="C297" s="3">
        <v>29</v>
      </c>
      <c r="D297" s="3">
        <v>26</v>
      </c>
      <c r="E297" s="3">
        <v>0</v>
      </c>
      <c r="F297" s="3">
        <v>0</v>
      </c>
      <c r="G297" s="3" t="s">
        <v>248</v>
      </c>
      <c r="H297" s="3" t="s">
        <v>249</v>
      </c>
      <c r="I297" s="3" t="s">
        <v>250</v>
      </c>
      <c r="J297" s="3" t="s">
        <v>251</v>
      </c>
    </row>
    <row r="298" spans="1:10">
      <c r="B298" s="3">
        <v>258</v>
      </c>
      <c r="C298" s="3">
        <v>27</v>
      </c>
      <c r="D298" s="3">
        <v>22</v>
      </c>
      <c r="E298" s="3">
        <v>0</v>
      </c>
      <c r="F298" s="3">
        <v>0</v>
      </c>
    </row>
    <row r="299" spans="1:10">
      <c r="B299" s="3">
        <v>259</v>
      </c>
      <c r="C299" s="3">
        <v>14</v>
      </c>
      <c r="D299" s="3">
        <v>10</v>
      </c>
      <c r="E299" s="3">
        <v>0</v>
      </c>
      <c r="F299" s="3">
        <v>0</v>
      </c>
    </row>
    <row r="300" spans="1:10">
      <c r="B300" s="3">
        <v>260</v>
      </c>
      <c r="C300" s="3">
        <v>12</v>
      </c>
      <c r="D300" s="3">
        <v>18</v>
      </c>
      <c r="E300" s="3">
        <v>0</v>
      </c>
      <c r="F300" s="3">
        <v>0</v>
      </c>
    </row>
    <row r="302" spans="1:10">
      <c r="A302" s="3" t="s">
        <v>220</v>
      </c>
      <c r="B302" s="3" t="s">
        <v>221</v>
      </c>
      <c r="C302" s="3" t="s">
        <v>222</v>
      </c>
    </row>
  </sheetData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4F7E96-CBED-4940-AF6A-756F50A37005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D966BCC7-8509-4786-9C5E-A7340B3CF5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EBB9C3F-1D9F-44DE-B098-CFAEAC599A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29</vt:i4>
      </vt:variant>
    </vt:vector>
  </HeadingPairs>
  <TitlesOfParts>
    <vt:vector size="43" baseType="lpstr">
      <vt:lpstr>S35_1</vt:lpstr>
      <vt:lpstr>S35_10</vt:lpstr>
      <vt:lpstr>S35_11-1</vt:lpstr>
      <vt:lpstr>S35_11-2</vt:lpstr>
      <vt:lpstr>S35_11-3</vt:lpstr>
      <vt:lpstr>S35_2</vt:lpstr>
      <vt:lpstr>S35_3</vt:lpstr>
      <vt:lpstr>S35_4</vt:lpstr>
      <vt:lpstr>S35_5-1</vt:lpstr>
      <vt:lpstr>S35_5-2</vt:lpstr>
      <vt:lpstr>S35_6</vt:lpstr>
      <vt:lpstr>S35_7</vt:lpstr>
      <vt:lpstr>S35_8</vt:lpstr>
      <vt:lpstr>S35_9</vt:lpstr>
      <vt:lpstr>DEFRATE</vt:lpstr>
      <vt:lpstr>'S35_11-1'!games</vt:lpstr>
      <vt:lpstr>S35_2!home_edge</vt:lpstr>
      <vt:lpstr>S35_3!home_edge</vt:lpstr>
      <vt:lpstr>S35_4!Home_edge</vt:lpstr>
      <vt:lpstr>'S35_5-2'!home_edge</vt:lpstr>
      <vt:lpstr>S35_7!Home_edge</vt:lpstr>
      <vt:lpstr>S35_8!home_edge</vt:lpstr>
      <vt:lpstr>Home_edge</vt:lpstr>
      <vt:lpstr>look</vt:lpstr>
      <vt:lpstr>'S35_11-2'!lookup</vt:lpstr>
      <vt:lpstr>S35_2!lookup</vt:lpstr>
      <vt:lpstr>S35_3!lookup</vt:lpstr>
      <vt:lpstr>S35_4!lookup</vt:lpstr>
      <vt:lpstr>'S35_5-1'!lookup</vt:lpstr>
      <vt:lpstr>'S35_5-2'!lookup</vt:lpstr>
      <vt:lpstr>S35_7!lookup</vt:lpstr>
      <vt:lpstr>S35_8!lookup</vt:lpstr>
      <vt:lpstr>lookup</vt:lpstr>
      <vt:lpstr>OFFRAT</vt:lpstr>
      <vt:lpstr>rate</vt:lpstr>
      <vt:lpstr>S35_2!rating</vt:lpstr>
      <vt:lpstr>S35_4!rating</vt:lpstr>
      <vt:lpstr>'S35_5-1'!rating</vt:lpstr>
      <vt:lpstr>'S35_5-2'!rating</vt:lpstr>
      <vt:lpstr>S35_7!RATING</vt:lpstr>
      <vt:lpstr>S35_8!rating</vt:lpstr>
      <vt:lpstr>RATING</vt:lpstr>
      <vt:lpstr>S35_3!ratings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Julian Chang</dc:creator>
  <cp:lastModifiedBy>Administrator</cp:lastModifiedBy>
  <cp:revision/>
  <dcterms:created xsi:type="dcterms:W3CDTF">2007-01-19T18:08:18Z</dcterms:created>
  <dcterms:modified xsi:type="dcterms:W3CDTF">2019-09-26T07:32:07Z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