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730C7C59-D0E0-463B-8269-7555C580EBB4}" xr6:coauthVersionLast="44" xr6:coauthVersionMax="44" xr10:uidLastSave="{00000000-0000-0000-0000-000000000000}"/>
  <bookViews>
    <workbookView xWindow="-25335" yWindow="3570" windowWidth="21600" windowHeight="11385" activeTab="4" xr2:uid="{00000000-000D-0000-FFFF-FFFF00000000}"/>
  </bookViews>
  <sheets>
    <sheet name="S36_1" sheetId="1" r:id="rId1"/>
    <sheet name="S36_2" sheetId="2" r:id="rId2"/>
    <sheet name="S36_3" sheetId="3" r:id="rId3"/>
    <sheet name="S36_4" sheetId="4" r:id="rId4"/>
    <sheet name="S36_5" sheetId="5" r:id="rId5"/>
  </sheets>
  <externalReferences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1" localSheetId="4">'[1]Box Answer'!$D$4</definedName>
    <definedName name="_C1">S36_4!$D$4</definedName>
    <definedName name="_C2" localSheetId="4">'[1]Box Answer'!$D$5</definedName>
    <definedName name="_C2">S36_4!$D$5</definedName>
    <definedName name="AdCost">[1]Blending!$B$29</definedName>
    <definedName name="alpha" localSheetId="4">S36_5!$E$14</definedName>
    <definedName name="alpha">[1]Shotput!$E$14</definedName>
    <definedName name="consta">'[1]Curve fitting'!$H$2</definedName>
    <definedName name="constb">'[1]Curve fitting'!$H$3</definedName>
    <definedName name="Cost" localSheetId="4">'[1]Box Answer'!$F$9</definedName>
    <definedName name="Cost">S36_4!$F$9</definedName>
    <definedName name="distances">[1]NBA!$G$8:$AJ$37</definedName>
    <definedName name="g" localSheetId="4">S36_5!$E$3</definedName>
    <definedName name="g">[1]Shotput!$E$3</definedName>
    <definedName name="h" localSheetId="4">S36_5!$E$4</definedName>
    <definedName name="H">S36_4!$G$4</definedName>
    <definedName name="L" localSheetId="4">'[1]Box Answer'!$G$6</definedName>
    <definedName name="L">S36_4!$G$6</definedName>
    <definedName name="PH">[1]RSM!$D$14</definedName>
    <definedName name="QualityLevels">[1]Blending!$B$8:$B$9</definedName>
    <definedName name="radian">'[1]Curve fitting'!$H$4</definedName>
    <definedName name="Revenue">[1]Blending!$B$28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llingPrices">[1]Blending!$B$4:$C$4</definedName>
    <definedName name="Sold">[1]Blending!$B$19:$C$19</definedName>
    <definedName name="solver_adj" localSheetId="0" hidden="1">S36_1!$F$4:$G$6</definedName>
    <definedName name="solver_adj" localSheetId="1" hidden="1">S36_2!$E$6:$F$6</definedName>
    <definedName name="solver_adj" localSheetId="2" hidden="1">S36_3!$E$6:$F$7</definedName>
    <definedName name="solver_adj" localSheetId="3" hidden="1">S36_4!$G$4:$G$6</definedName>
    <definedName name="solver_adj" localSheetId="4" hidden="1">S36_5!$E$6:$E$7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2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bd" localSheetId="0" hidden="1">2</definedName>
    <definedName name="solver_itr" localSheetId="0" hidden="1">100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S36_1!$F$4:$F$6</definedName>
    <definedName name="solver_lhs1" localSheetId="1" hidden="1">S36_2!$E$6:$F$6</definedName>
    <definedName name="solver_lhs1" localSheetId="2" hidden="1">S36_3!$E$6:$F$7</definedName>
    <definedName name="solver_lhs1" localSheetId="3" hidden="1">S36_4!$G$4:$G$6</definedName>
    <definedName name="solver_lhs1" localSheetId="4" hidden="1">S36_5!$E$6</definedName>
    <definedName name="solver_lhs2" localSheetId="0" hidden="1">S36_1!$F$4:$G$6</definedName>
    <definedName name="solver_lhs2" localSheetId="1" hidden="1">S36_2!$E$6:$F$6</definedName>
    <definedName name="solver_lhs2" localSheetId="2" hidden="1">S36_3!$E$6:$F$7</definedName>
    <definedName name="solver_lhs2" localSheetId="3" hidden="1">S36_4!$F$10</definedName>
    <definedName name="solver_lhs2" localSheetId="4" hidden="1">S36_5!$E$7</definedName>
    <definedName name="solver_lhs3" localSheetId="0" hidden="1">S36_1!$G$4:$G$6</definedName>
    <definedName name="solver_lhs3" localSheetId="4" hidden="1">S36_5!$F$9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1</definedName>
    <definedName name="solver_msl" localSheetId="1" hidden="1">2</definedName>
    <definedName name="solver_msl" localSheetId="2" hidden="1">2</definedName>
    <definedName name="solver_msl" localSheetId="3" hidden="1">1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5000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fx" localSheetId="0" hidden="1">2</definedName>
    <definedName name="solver_opt" localSheetId="0" hidden="1">S36_1!$J$5</definedName>
    <definedName name="solver_opt" localSheetId="1" hidden="1">S36_2!$H$6</definedName>
    <definedName name="solver_opt" localSheetId="2" hidden="1">S36_3!$J$6</definedName>
    <definedName name="solver_opt" localSheetId="3" hidden="1">S36_4!$F$9</definedName>
    <definedName name="solver_opt" localSheetId="4" hidden="1">S36_5!$F$8</definedName>
    <definedName name="solver_piv" localSheetId="0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o" localSheetId="0" hidden="1">2</definedName>
    <definedName name="solver_rbv" localSheetId="0" hidden="1">1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ed" localSheetId="0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1</definedName>
    <definedName name="solver_rel3" localSheetId="0" hidden="1">1</definedName>
    <definedName name="solver_rel3" localSheetId="4" hidden="1">2</definedName>
    <definedName name="solver_reo" localSheetId="0" hidden="1">2</definedName>
    <definedName name="solver_rep" localSheetId="0" hidden="1">2</definedName>
    <definedName name="solver_rhs1" localSheetId="0" hidden="1">90</definedName>
    <definedName name="solver_rhs1" localSheetId="1" hidden="1">100</definedName>
    <definedName name="solver_rhs1" localSheetId="2" hidden="1">100</definedName>
    <definedName name="solver_rhs1" localSheetId="3" hidden="1">20</definedName>
    <definedName name="solver_rhs1" localSheetId="4" hidden="1">4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S36_4!$H$10</definedName>
    <definedName name="solver_rhs2" localSheetId="4" hidden="1">10</definedName>
    <definedName name="solver_rhs3" localSheetId="0" hidden="1">150</definedName>
    <definedName name="solver_rhs3" localSheetId="4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td" localSheetId="0" hidden="1">0</definedName>
    <definedName name="solver_tim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0.0005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theta" localSheetId="4">S36_5!$E$6</definedName>
    <definedName name="theta">[1]Shotput!$E$6</definedName>
    <definedName name="time" localSheetId="4">S36_5!$E$7</definedName>
    <definedName name="time">[1]Shotput!$E$7</definedName>
    <definedName name="UnitAdCosts">[1]Blending!$B$5:$C$5</definedName>
    <definedName name="v" localSheetId="4">S36_5!$E$5</definedName>
    <definedName name="V">S36_4!$D$6</definedName>
    <definedName name="Volume">S36_4!$F$10</definedName>
    <definedName name="W" localSheetId="4">'[1]Box Answer'!$G$5</definedName>
    <definedName name="W">S36_4!$G$5</definedName>
    <definedName name="x1_" localSheetId="4">#REF!</definedName>
    <definedName name="x1_">#REF!</definedName>
    <definedName name="x2_" localSheetId="4">#REF!</definedName>
    <definedName name="x2_">#REF!</definedName>
    <definedName name="x3_" localSheetId="4">#REF!</definedName>
    <definedName name="x3_">#REF!</definedName>
    <definedName name="x4_" localSheetId="4">#REF!</definedName>
    <definedName name="x4_">#REF!</definedName>
    <definedName name="x5_" localSheetId="4">#REF!</definedName>
    <definedName name="x5_">#REF!</definedName>
    <definedName name="x6_" localSheetId="4">#REF!</definedName>
    <definedName name="x6_">#REF!</definedName>
    <definedName name="x7_" localSheetId="4">#REF!</definedName>
    <definedName name="x7_">#REF!</definedName>
    <definedName name="x8_" localSheetId="4">#REF!</definedName>
    <definedName name="x8_">#REF!</definedName>
    <definedName name="xcoord" localSheetId="4">S36_5!$F$8</definedName>
    <definedName name="xcoord">[1]Shotput!$F$8</definedName>
    <definedName name="ycoord" localSheetId="4">S36_5!$F$9</definedName>
    <definedName name="ycoord">[1]Shotput!$F$9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5" l="1"/>
  <c r="E14" i="5"/>
  <c r="E16" i="5" s="1"/>
  <c r="F9" i="5"/>
  <c r="F8" i="5"/>
  <c r="G6" i="5"/>
  <c r="A8" i="5"/>
  <c r="A9" i="5"/>
  <c r="H10" i="4" l="1"/>
  <c r="F10" i="4"/>
  <c r="F9" i="4"/>
  <c r="A9" i="4"/>
  <c r="H12" i="3" l="1"/>
  <c r="G12" i="3"/>
  <c r="I12" i="3" s="1"/>
  <c r="J12" i="3" s="1"/>
  <c r="H11" i="3"/>
  <c r="G11" i="3"/>
  <c r="I11" i="3" s="1"/>
  <c r="J11" i="3" s="1"/>
  <c r="H10" i="3"/>
  <c r="G10" i="3"/>
  <c r="I10" i="3" s="1"/>
  <c r="J10" i="3" s="1"/>
  <c r="H9" i="3"/>
  <c r="G9" i="3"/>
  <c r="I9" i="3" s="1"/>
  <c r="J9" i="3" s="1"/>
  <c r="J6" i="3" s="1"/>
  <c r="G12" i="2" l="1"/>
  <c r="H12" i="2" s="1"/>
  <c r="G11" i="2"/>
  <c r="H11" i="2" s="1"/>
  <c r="G10" i="2"/>
  <c r="H10" i="2" s="1"/>
  <c r="G9" i="2"/>
  <c r="H9" i="2" s="1"/>
  <c r="H6" i="2" s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8" i="1"/>
  <c r="G8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F8" i="1"/>
  <c r="I9" i="1" l="1"/>
  <c r="J9" i="1" s="1"/>
  <c r="I11" i="1"/>
  <c r="J11" i="1" s="1"/>
  <c r="I13" i="1"/>
  <c r="J13" i="1" s="1"/>
  <c r="I15" i="1"/>
  <c r="J15" i="1" s="1"/>
  <c r="I17" i="1"/>
  <c r="J17" i="1" s="1"/>
  <c r="I20" i="1"/>
  <c r="J20" i="1" s="1"/>
  <c r="I24" i="1"/>
  <c r="J24" i="1" s="1"/>
  <c r="I26" i="1"/>
  <c r="J26" i="1" s="1"/>
  <c r="I28" i="1"/>
  <c r="J28" i="1" s="1"/>
  <c r="I27" i="1"/>
  <c r="J27" i="1" s="1"/>
  <c r="I21" i="1"/>
  <c r="J21" i="1" s="1"/>
  <c r="I10" i="1"/>
  <c r="J10" i="1" s="1"/>
  <c r="I12" i="1"/>
  <c r="J12" i="1" s="1"/>
  <c r="I14" i="1"/>
  <c r="J14" i="1" s="1"/>
  <c r="I18" i="1"/>
  <c r="J18" i="1" s="1"/>
  <c r="I23" i="1"/>
  <c r="J23" i="1" s="1"/>
  <c r="I25" i="1"/>
  <c r="J25" i="1" s="1"/>
  <c r="I19" i="1"/>
  <c r="J19" i="1" s="1"/>
  <c r="I8" i="1"/>
  <c r="J8" i="1" s="1"/>
  <c r="I16" i="1"/>
  <c r="J16" i="1" s="1"/>
  <c r="I22" i="1"/>
  <c r="J22" i="1" s="1"/>
  <c r="J5" i="1" l="1"/>
  <c r="J3" i="1"/>
</calcChain>
</file>

<file path=xl/sharedStrings.xml><?xml version="1.0" encoding="utf-8"?>
<sst xmlns="http://schemas.openxmlformats.org/spreadsheetml/2006/main" count="86" uniqueCount="73">
  <si>
    <t>Mean dist</t>
  </si>
  <si>
    <t xml:space="preserve">Lat </t>
  </si>
  <si>
    <t>Long</t>
  </si>
  <si>
    <t>Total</t>
  </si>
  <si>
    <t>City</t>
  </si>
  <si>
    <t>Lat</t>
  </si>
  <si>
    <t>Shipments</t>
  </si>
  <si>
    <t>Distance to 1</t>
  </si>
  <si>
    <t>Distance to 2</t>
  </si>
  <si>
    <t>Min Distance</t>
  </si>
  <si>
    <t>Dist*Shipped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</si>
  <si>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</si>
  <si>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</si>
  <si>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</si>
  <si>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</si>
  <si>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</si>
  <si>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</si>
  <si>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</si>
  <si>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</si>
  <si>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</si>
  <si>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</si>
  <si>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</si>
  <si>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</si>
  <si>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</si>
  <si>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</si>
  <si>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</si>
  <si>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</si>
  <si>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</si>
  <si>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</si>
  <si>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</si>
  <si>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</si>
  <si>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</si>
  <si>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Distance to 3</t>
  </si>
  <si>
    <t>total</t>
  </si>
  <si>
    <t>restroom</t>
  </si>
  <si>
    <t>x</t>
  </si>
  <si>
    <t>y</t>
  </si>
  <si>
    <t>traveled</t>
  </si>
  <si>
    <t>employees</t>
  </si>
  <si>
    <t>distance to rest room</t>
  </si>
  <si>
    <t>total traveled</t>
  </si>
  <si>
    <t>Locate restroom by 3rd customer group</t>
  </si>
  <si>
    <t>distance to rest room 1</t>
  </si>
  <si>
    <t>distance to rest room 2</t>
  </si>
  <si>
    <t>Min distance</t>
  </si>
  <si>
    <t>Locate restroom by2nd and  3rd customer group</t>
  </si>
  <si>
    <t>4 Units of Volume</t>
  </si>
  <si>
    <t>C2 is top bottom unit cost</t>
  </si>
  <si>
    <t>C1 is iside unit cost</t>
  </si>
  <si>
    <t>C1</t>
  </si>
  <si>
    <t>H</t>
  </si>
  <si>
    <t>C2</t>
  </si>
  <si>
    <t>W</t>
  </si>
  <si>
    <t>V</t>
  </si>
  <si>
    <t>L</t>
  </si>
  <si>
    <t>Cost</t>
  </si>
  <si>
    <t>Volume</t>
  </si>
  <si>
    <t>&gt;=</t>
  </si>
  <si>
    <t>Time&lt;=10</t>
  </si>
  <si>
    <t>Angle &lt;=4</t>
  </si>
  <si>
    <t>g</t>
  </si>
  <si>
    <t>h</t>
  </si>
  <si>
    <t>Answer 317 ft</t>
  </si>
  <si>
    <t>v</t>
  </si>
  <si>
    <t>Degrees</t>
  </si>
  <si>
    <t>theta</t>
  </si>
  <si>
    <t>time</t>
  </si>
  <si>
    <t>xcoord</t>
  </si>
  <si>
    <t>ycoord</t>
  </si>
  <si>
    <t>=</t>
  </si>
  <si>
    <t>alpha</t>
  </si>
  <si>
    <t>angle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</si>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</sst>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0" fontId="1" fillId="2" borderId="0" xfId="1" applyFill="1"/>
    <xf numFmtId="0" fontId="3" fillId="0" borderId="0" xfId="1" applyFont="1"/>
    <xf numFmtId="0" fontId="1" fillId="0" borderId="0" xfId="1" applyAlignment="1">
      <alignment wrapText="1"/>
    </xf>
    <xf numFmtId="0" fontId="4" fillId="0" borderId="0" xfId="1" applyFont="1"/>
    <xf numFmtId="0" fontId="4" fillId="3" borderId="0" xfId="1" applyFont="1" applyFill="1"/>
    <xf numFmtId="0" fontId="4" fillId="0" borderId="0" xfId="1" quotePrefix="1" applyFont="1"/>
  </cellXfs>
  <cellStyles count="2">
    <cellStyle name="Normal" xfId="0" builtinId="0"/>
    <cellStyle name="Normal 2" xfId="1" xr:uid="{115C708A-6597-4EC1-B2D6-9C75900697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6</xdr:row>
      <xdr:rowOff>123825</xdr:rowOff>
    </xdr:from>
    <xdr:to>
      <xdr:col>4</xdr:col>
      <xdr:colOff>209550</xdr:colOff>
      <xdr:row>15</xdr:row>
      <xdr:rowOff>171450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B771C43-20C8-4F87-94B1-477BBB2B900D}"/>
            </a:ext>
          </a:extLst>
        </xdr:cNvPr>
        <xdr:cNvCxnSpPr/>
      </xdr:nvCxnSpPr>
      <xdr:spPr>
        <a:xfrm flipH="1">
          <a:off x="2638425" y="1266825"/>
          <a:ext cx="9525" cy="1762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8</xdr:row>
      <xdr:rowOff>104775</xdr:rowOff>
    </xdr:from>
    <xdr:to>
      <xdr:col>5</xdr:col>
      <xdr:colOff>457200</xdr:colOff>
      <xdr:row>16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BF2E170-CD87-42E1-95D3-0F6F2CB8B430}"/>
            </a:ext>
          </a:extLst>
        </xdr:cNvPr>
        <xdr:cNvCxnSpPr/>
      </xdr:nvCxnSpPr>
      <xdr:spPr>
        <a:xfrm flipV="1">
          <a:off x="3009900" y="1628775"/>
          <a:ext cx="495300" cy="1543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nding"/>
      <sheetName val="Shotput"/>
      <sheetName val="Curve fitting"/>
      <sheetName val="Assign"/>
      <sheetName val="Learning Curve"/>
      <sheetName val="NBA"/>
      <sheetName val="Transportation"/>
      <sheetName val="Box Answer"/>
      <sheetName val="Monsanto"/>
      <sheetName val="Shotput_STS"/>
      <sheetName val="STS_1"/>
      <sheetName val="RSM"/>
      <sheetName val="Shotput (2)"/>
    </sheetNames>
    <sheetDataSet>
      <sheetData sheetId="0">
        <row r="4">
          <cell r="B4">
            <v>25</v>
          </cell>
          <cell r="C4">
            <v>20</v>
          </cell>
        </row>
        <row r="5">
          <cell r="B5">
            <v>0.2</v>
          </cell>
          <cell r="C5">
            <v>0.1</v>
          </cell>
        </row>
        <row r="8">
          <cell r="B8">
            <v>10</v>
          </cell>
        </row>
        <row r="9">
          <cell r="B9">
            <v>5</v>
          </cell>
        </row>
        <row r="19">
          <cell r="B19">
            <v>5000.0001220703125</v>
          </cell>
          <cell r="C19">
            <v>10000</v>
          </cell>
        </row>
        <row r="28">
          <cell r="B28">
            <v>325000.00305175781</v>
          </cell>
        </row>
        <row r="29">
          <cell r="B29">
            <v>2000.0000244140624</v>
          </cell>
        </row>
      </sheetData>
      <sheetData sheetId="1">
        <row r="3">
          <cell r="E3">
            <v>32</v>
          </cell>
        </row>
        <row r="6">
          <cell r="E6">
            <v>0.77752809645483945</v>
          </cell>
        </row>
        <row r="7">
          <cell r="E7">
            <v>4.4546519217021103</v>
          </cell>
        </row>
        <row r="8">
          <cell r="F8">
            <v>317.46068152476084</v>
          </cell>
        </row>
        <row r="9">
          <cell r="F9">
            <v>-5.4914545842166262E-5</v>
          </cell>
        </row>
        <row r="14">
          <cell r="E14">
            <v>2000</v>
          </cell>
        </row>
      </sheetData>
      <sheetData sheetId="2">
        <row r="2">
          <cell r="H2">
            <v>1.4587633363267318</v>
          </cell>
        </row>
        <row r="3">
          <cell r="H3">
            <v>0.68857503778065376</v>
          </cell>
        </row>
        <row r="4">
          <cell r="H4">
            <v>57.295779513082323</v>
          </cell>
        </row>
      </sheetData>
      <sheetData sheetId="3"/>
      <sheetData sheetId="4"/>
      <sheetData sheetId="5">
        <row r="8">
          <cell r="G8">
            <v>0</v>
          </cell>
          <cell r="H8">
            <v>190.56909999999999</v>
          </cell>
          <cell r="I8">
            <v>188.45249999999999</v>
          </cell>
          <cell r="J8">
            <v>273.4812</v>
          </cell>
          <cell r="K8">
            <v>394.03210000000001</v>
          </cell>
          <cell r="L8">
            <v>430.27879999999999</v>
          </cell>
          <cell r="M8">
            <v>1255.3796</v>
          </cell>
          <cell r="N8">
            <v>721.06780000000003</v>
          </cell>
          <cell r="O8">
            <v>1114.4964</v>
          </cell>
          <cell r="P8">
            <v>550.52890000000002</v>
          </cell>
          <cell r="Q8">
            <v>621.83989999999994</v>
          </cell>
          <cell r="R8">
            <v>936.75030000000004</v>
          </cell>
          <cell r="S8">
            <v>807.30529999999999</v>
          </cell>
          <cell r="T8">
            <v>852.84580000000005</v>
          </cell>
          <cell r="U8">
            <v>857.88580000000002</v>
          </cell>
          <cell r="V8">
            <v>1136.9348</v>
          </cell>
          <cell r="W8">
            <v>1359.7004999999999</v>
          </cell>
          <cell r="X8">
            <v>1124.018</v>
          </cell>
          <cell r="Y8">
            <v>1605.6427000000001</v>
          </cell>
          <cell r="Z8">
            <v>1551.7129</v>
          </cell>
          <cell r="AA8">
            <v>1495.7674999999999</v>
          </cell>
          <cell r="AB8">
            <v>1764.2893999999999</v>
          </cell>
          <cell r="AC8">
            <v>1770.4358999999999</v>
          </cell>
          <cell r="AD8">
            <v>2099.0509999999999</v>
          </cell>
          <cell r="AE8">
            <v>2299.7238000000002</v>
          </cell>
          <cell r="AF8">
            <v>2597.8553000000002</v>
          </cell>
          <cell r="AG8">
            <v>2597.8553000000002</v>
          </cell>
          <cell r="AH8">
            <v>2630.5880000000002</v>
          </cell>
          <cell r="AI8">
            <v>2688.9638</v>
          </cell>
          <cell r="AJ8">
            <v>2538.7438999999999</v>
          </cell>
        </row>
        <row r="9">
          <cell r="G9">
            <v>190.56909999999999</v>
          </cell>
          <cell r="H9">
            <v>0</v>
          </cell>
          <cell r="I9">
            <v>4.7775999999999996</v>
          </cell>
          <cell r="J9">
            <v>82.930899999999994</v>
          </cell>
          <cell r="K9">
            <v>203.54150000000001</v>
          </cell>
          <cell r="L9">
            <v>344.48079999999999</v>
          </cell>
          <cell r="M9">
            <v>1087.3724</v>
          </cell>
          <cell r="N9">
            <v>530.91899999999998</v>
          </cell>
          <cell r="O9">
            <v>936.08130000000006</v>
          </cell>
          <cell r="P9">
            <v>406.42849999999999</v>
          </cell>
          <cell r="Q9">
            <v>498.99489999999997</v>
          </cell>
          <cell r="R9">
            <v>746.279</v>
          </cell>
          <cell r="S9">
            <v>646.77549999999997</v>
          </cell>
          <cell r="T9">
            <v>717.10720000000003</v>
          </cell>
          <cell r="U9">
            <v>736.55420000000004</v>
          </cell>
          <cell r="V9">
            <v>956.12890000000004</v>
          </cell>
          <cell r="W9">
            <v>1169.6017999999999</v>
          </cell>
          <cell r="X9">
            <v>1021.6174999999999</v>
          </cell>
          <cell r="Y9">
            <v>1419.5355</v>
          </cell>
          <cell r="Z9">
            <v>1373.9818</v>
          </cell>
          <cell r="AA9">
            <v>1328.405</v>
          </cell>
          <cell r="AB9">
            <v>1581.0718999999999</v>
          </cell>
          <cell r="AC9">
            <v>1634.1461999999999</v>
          </cell>
          <cell r="AD9">
            <v>1975.1251</v>
          </cell>
          <cell r="AE9">
            <v>2145.8119999999999</v>
          </cell>
          <cell r="AF9">
            <v>2454.1846999999998</v>
          </cell>
          <cell r="AG9">
            <v>2454.1846999999998</v>
          </cell>
          <cell r="AH9">
            <v>2507.6743000000001</v>
          </cell>
          <cell r="AI9">
            <v>2563.3906999999999</v>
          </cell>
          <cell r="AJ9">
            <v>2447.2622000000001</v>
          </cell>
        </row>
        <row r="10">
          <cell r="G10">
            <v>188.45249999999999</v>
          </cell>
          <cell r="H10">
            <v>4.7775999999999996</v>
          </cell>
          <cell r="I10">
            <v>0</v>
          </cell>
          <cell r="J10">
            <v>85.306899999999999</v>
          </cell>
          <cell r="K10">
            <v>205.58029999999999</v>
          </cell>
          <cell r="L10">
            <v>340.84890000000001</v>
          </cell>
          <cell r="M10">
            <v>1091.3969</v>
          </cell>
          <cell r="N10">
            <v>533.42169999999999</v>
          </cell>
          <cell r="O10">
            <v>939.71569999999997</v>
          </cell>
          <cell r="P10">
            <v>404.65949999999998</v>
          </cell>
          <cell r="Q10">
            <v>496.56549999999999</v>
          </cell>
          <cell r="R10">
            <v>748.3021</v>
          </cell>
          <cell r="S10">
            <v>645.9692</v>
          </cell>
          <cell r="T10">
            <v>715.27750000000003</v>
          </cell>
          <cell r="U10">
            <v>734.25350000000003</v>
          </cell>
          <cell r="V10">
            <v>956.70899999999995</v>
          </cell>
          <cell r="W10">
            <v>1171.4467</v>
          </cell>
          <cell r="X10">
            <v>1018.8946</v>
          </cell>
          <cell r="Y10">
            <v>1420.6786999999999</v>
          </cell>
          <cell r="Z10">
            <v>1374.3615</v>
          </cell>
          <cell r="AA10">
            <v>1328.1251</v>
          </cell>
          <cell r="AB10">
            <v>1581.9168</v>
          </cell>
          <cell r="AC10">
            <v>1632.5534</v>
          </cell>
          <cell r="AD10">
            <v>1973.1574000000001</v>
          </cell>
          <cell r="AE10">
            <v>2144.9450999999999</v>
          </cell>
          <cell r="AF10">
            <v>2452.9220999999998</v>
          </cell>
          <cell r="AG10">
            <v>2452.9220999999998</v>
          </cell>
          <cell r="AH10">
            <v>2505.7112999999999</v>
          </cell>
          <cell r="AI10">
            <v>2561.5129000000002</v>
          </cell>
          <cell r="AJ10">
            <v>2444.4533999999999</v>
          </cell>
        </row>
        <row r="11">
          <cell r="G11">
            <v>273.4812</v>
          </cell>
          <cell r="H11">
            <v>82.930899999999994</v>
          </cell>
          <cell r="I11">
            <v>85.306899999999999</v>
          </cell>
          <cell r="J11">
            <v>0</v>
          </cell>
          <cell r="K11">
            <v>120.9091</v>
          </cell>
          <cell r="L11">
            <v>337.32319999999999</v>
          </cell>
          <cell r="M11">
            <v>1015.5590999999999</v>
          </cell>
          <cell r="N11">
            <v>448.12009999999998</v>
          </cell>
          <cell r="O11">
            <v>859.18190000000004</v>
          </cell>
          <cell r="P11">
            <v>359.3322</v>
          </cell>
          <cell r="Q11">
            <v>462.02640000000002</v>
          </cell>
          <cell r="R11">
            <v>663.5231</v>
          </cell>
          <cell r="S11">
            <v>583.96270000000004</v>
          </cell>
          <cell r="T11">
            <v>668.11189999999999</v>
          </cell>
          <cell r="U11">
            <v>695.28599999999994</v>
          </cell>
          <cell r="V11">
            <v>879.52210000000002</v>
          </cell>
          <cell r="W11">
            <v>1087.1252999999999</v>
          </cell>
          <cell r="X11">
            <v>987.01700000000005</v>
          </cell>
          <cell r="Y11">
            <v>1339.4563000000001</v>
          </cell>
          <cell r="Z11">
            <v>1298.6030000000001</v>
          </cell>
          <cell r="AA11">
            <v>1258.7003</v>
          </cell>
          <cell r="AB11">
            <v>1502.5465999999999</v>
          </cell>
          <cell r="AC11">
            <v>1579.7343000000001</v>
          </cell>
          <cell r="AD11">
            <v>1926.0009</v>
          </cell>
          <cell r="AE11">
            <v>2081.8696</v>
          </cell>
          <cell r="AF11">
            <v>2394.8984999999998</v>
          </cell>
          <cell r="AG11">
            <v>2394.8984999999998</v>
          </cell>
          <cell r="AH11">
            <v>2458.1889999999999</v>
          </cell>
          <cell r="AI11">
            <v>2512.5843</v>
          </cell>
          <cell r="AJ11">
            <v>2412.5036</v>
          </cell>
        </row>
        <row r="12">
          <cell r="G12">
            <v>394.03210000000001</v>
          </cell>
          <cell r="H12">
            <v>203.54150000000001</v>
          </cell>
          <cell r="I12">
            <v>205.58029999999999</v>
          </cell>
          <cell r="J12">
            <v>120.9091</v>
          </cell>
          <cell r="K12">
            <v>0</v>
          </cell>
          <cell r="L12">
            <v>349.68209999999999</v>
          </cell>
          <cell r="M12">
            <v>922.43560000000002</v>
          </cell>
          <cell r="N12">
            <v>329.63119999999998</v>
          </cell>
          <cell r="O12">
            <v>756.0181</v>
          </cell>
          <cell r="P12">
            <v>305.06889999999999</v>
          </cell>
          <cell r="Q12">
            <v>418.43459999999999</v>
          </cell>
          <cell r="R12">
            <v>542.73990000000003</v>
          </cell>
          <cell r="S12">
            <v>492.79289999999997</v>
          </cell>
          <cell r="T12">
            <v>598.02480000000003</v>
          </cell>
          <cell r="U12">
            <v>636.95749999999998</v>
          </cell>
          <cell r="V12">
            <v>764.84460000000001</v>
          </cell>
          <cell r="W12">
            <v>966.21640000000002</v>
          </cell>
          <cell r="X12">
            <v>934.572</v>
          </cell>
          <cell r="Y12">
            <v>1220.2469000000001</v>
          </cell>
          <cell r="Z12">
            <v>1184.9509</v>
          </cell>
          <cell r="AA12">
            <v>1152.7231999999999</v>
          </cell>
          <cell r="AB12">
            <v>1384.9513999999999</v>
          </cell>
          <cell r="AC12">
            <v>1494.6039000000001</v>
          </cell>
          <cell r="AD12">
            <v>1847.55</v>
          </cell>
          <cell r="AE12">
            <v>1982.5442</v>
          </cell>
          <cell r="AF12">
            <v>2301.5630000000001</v>
          </cell>
          <cell r="AG12">
            <v>2301.5630000000001</v>
          </cell>
          <cell r="AH12">
            <v>2378.3107</v>
          </cell>
          <cell r="AI12">
            <v>2430.7941999999998</v>
          </cell>
          <cell r="AJ12">
            <v>2353.4960000000001</v>
          </cell>
        </row>
        <row r="13">
          <cell r="G13">
            <v>430.27879999999999</v>
          </cell>
          <cell r="H13">
            <v>344.48079999999999</v>
          </cell>
          <cell r="I13">
            <v>340.84890000000001</v>
          </cell>
          <cell r="J13">
            <v>337.32319999999999</v>
          </cell>
          <cell r="K13">
            <v>349.68209999999999</v>
          </cell>
          <cell r="L13">
            <v>0</v>
          </cell>
          <cell r="M13">
            <v>1232.1383000000001</v>
          </cell>
          <cell r="N13">
            <v>585.95619999999997</v>
          </cell>
          <cell r="O13">
            <v>1046.7</v>
          </cell>
          <cell r="P13">
            <v>189.28700000000001</v>
          </cell>
          <cell r="Q13">
            <v>205.971</v>
          </cell>
          <cell r="R13">
            <v>733.48869999999999</v>
          </cell>
          <cell r="S13">
            <v>440.78949999999998</v>
          </cell>
          <cell r="T13">
            <v>438.88690000000003</v>
          </cell>
          <cell r="U13">
            <v>431.971</v>
          </cell>
          <cell r="V13">
            <v>817.54610000000002</v>
          </cell>
          <cell r="W13">
            <v>1113.1854000000001</v>
          </cell>
          <cell r="X13">
            <v>694.23770000000002</v>
          </cell>
          <cell r="Y13">
            <v>1301.2344000000001</v>
          </cell>
          <cell r="Z13">
            <v>1204.0177000000001</v>
          </cell>
          <cell r="AA13">
            <v>1117.3583000000001</v>
          </cell>
          <cell r="AB13">
            <v>1437.5442</v>
          </cell>
          <cell r="AC13">
            <v>1346.9382000000001</v>
          </cell>
          <cell r="AD13">
            <v>1669.8271</v>
          </cell>
          <cell r="AE13">
            <v>1890.318</v>
          </cell>
          <cell r="AF13">
            <v>2177.4133000000002</v>
          </cell>
          <cell r="AG13">
            <v>2177.4133000000002</v>
          </cell>
          <cell r="AH13">
            <v>2200.8919000000001</v>
          </cell>
          <cell r="AI13">
            <v>2259.7566999999999</v>
          </cell>
          <cell r="AJ13">
            <v>2113.9409000000001</v>
          </cell>
        </row>
        <row r="14">
          <cell r="G14">
            <v>1255.3796</v>
          </cell>
          <cell r="H14">
            <v>1087.3724</v>
          </cell>
          <cell r="I14">
            <v>1091.3969</v>
          </cell>
          <cell r="J14">
            <v>1015.5590999999999</v>
          </cell>
          <cell r="K14">
            <v>922.43560000000002</v>
          </cell>
          <cell r="L14">
            <v>1232.1383000000001</v>
          </cell>
          <cell r="M14">
            <v>0</v>
          </cell>
          <cell r="N14">
            <v>651.70749999999998</v>
          </cell>
          <cell r="O14">
            <v>204.34630000000001</v>
          </cell>
          <cell r="P14">
            <v>1086.5083</v>
          </cell>
          <cell r="Q14">
            <v>1178.8072999999999</v>
          </cell>
          <cell r="R14">
            <v>604.60910000000001</v>
          </cell>
          <cell r="S14">
            <v>1023.5996</v>
          </cell>
          <cell r="T14">
            <v>1188.9911999999999</v>
          </cell>
          <cell r="U14">
            <v>1267.7279000000001</v>
          </cell>
          <cell r="V14">
            <v>871.80880000000002</v>
          </cell>
          <cell r="W14">
            <v>669.67259999999999</v>
          </cell>
          <cell r="X14">
            <v>1511.3304000000001</v>
          </cell>
          <cell r="Y14">
            <v>967.89009999999996</v>
          </cell>
          <cell r="Z14">
            <v>1111.8287</v>
          </cell>
          <cell r="AA14">
            <v>1226.0138999999999</v>
          </cell>
          <cell r="AB14">
            <v>1145.9169999999999</v>
          </cell>
          <cell r="AC14">
            <v>1726.7374</v>
          </cell>
          <cell r="AD14">
            <v>2089.5715</v>
          </cell>
          <cell r="AE14">
            <v>1981.4683</v>
          </cell>
          <cell r="AF14">
            <v>2340.4369000000002</v>
          </cell>
          <cell r="AG14">
            <v>2340.4369000000002</v>
          </cell>
          <cell r="AH14">
            <v>2553.1003000000001</v>
          </cell>
          <cell r="AI14">
            <v>2582.5745000000002</v>
          </cell>
          <cell r="AJ14">
            <v>2707.3514</v>
          </cell>
        </row>
        <row r="15">
          <cell r="G15">
            <v>721.06780000000003</v>
          </cell>
          <cell r="H15">
            <v>530.91899999999998</v>
          </cell>
          <cell r="I15">
            <v>533.42169999999999</v>
          </cell>
          <cell r="J15">
            <v>448.12009999999998</v>
          </cell>
          <cell r="K15">
            <v>329.63119999999998</v>
          </cell>
          <cell r="L15">
            <v>585.95619999999997</v>
          </cell>
          <cell r="M15">
            <v>651.70749999999998</v>
          </cell>
          <cell r="N15">
            <v>0</v>
          </cell>
          <cell r="O15">
            <v>461.11619999999999</v>
          </cell>
          <cell r="P15">
            <v>434.99770000000001</v>
          </cell>
          <cell r="Q15">
            <v>531.38019999999995</v>
          </cell>
          <cell r="R15">
            <v>226.73230000000001</v>
          </cell>
          <cell r="S15">
            <v>427.9271</v>
          </cell>
          <cell r="T15">
            <v>589.26509999999996</v>
          </cell>
          <cell r="U15">
            <v>659.30970000000002</v>
          </cell>
          <cell r="V15">
            <v>521.11289999999997</v>
          </cell>
          <cell r="W15">
            <v>649.78629999999998</v>
          </cell>
          <cell r="X15">
            <v>939.70010000000002</v>
          </cell>
          <cell r="Y15">
            <v>926.94910000000004</v>
          </cell>
          <cell r="Z15">
            <v>930.82069999999999</v>
          </cell>
          <cell r="AA15">
            <v>940.87890000000004</v>
          </cell>
          <cell r="AB15">
            <v>1102.3556000000001</v>
          </cell>
          <cell r="AC15">
            <v>1359.7212999999999</v>
          </cell>
          <cell r="AD15">
            <v>1728.1955</v>
          </cell>
          <cell r="AE15">
            <v>1782.6036999999999</v>
          </cell>
          <cell r="AF15">
            <v>2121.2764999999999</v>
          </cell>
          <cell r="AG15">
            <v>2121.2764999999999</v>
          </cell>
          <cell r="AH15">
            <v>2245.6206999999999</v>
          </cell>
          <cell r="AI15">
            <v>2290.8506000000002</v>
          </cell>
          <cell r="AJ15">
            <v>2289.5706</v>
          </cell>
        </row>
        <row r="16">
          <cell r="G16">
            <v>1114.4964</v>
          </cell>
          <cell r="H16">
            <v>936.08130000000006</v>
          </cell>
          <cell r="I16">
            <v>939.71569999999997</v>
          </cell>
          <cell r="J16">
            <v>859.18190000000004</v>
          </cell>
          <cell r="K16">
            <v>756.0181</v>
          </cell>
          <cell r="L16">
            <v>1046.7</v>
          </cell>
          <cell r="M16">
            <v>204.34630000000001</v>
          </cell>
          <cell r="N16">
            <v>461.11619999999999</v>
          </cell>
          <cell r="O16">
            <v>0</v>
          </cell>
          <cell r="P16">
            <v>892.7242</v>
          </cell>
          <cell r="Q16">
            <v>980.94489999999996</v>
          </cell>
          <cell r="R16">
            <v>400.62740000000002</v>
          </cell>
          <cell r="S16">
            <v>819.52440000000001</v>
          </cell>
          <cell r="T16">
            <v>984.75480000000005</v>
          </cell>
          <cell r="U16">
            <v>1063.643</v>
          </cell>
          <cell r="V16">
            <v>681.91759999999999</v>
          </cell>
          <cell r="W16">
            <v>533.84119999999996</v>
          </cell>
          <cell r="X16">
            <v>1307.7508</v>
          </cell>
          <cell r="Y16">
            <v>848.447</v>
          </cell>
          <cell r="Z16">
            <v>962.6857</v>
          </cell>
          <cell r="AA16">
            <v>1058.1006</v>
          </cell>
          <cell r="AB16">
            <v>1033.3275000000001</v>
          </cell>
          <cell r="AC16">
            <v>1551.1044999999999</v>
          </cell>
          <cell r="AD16">
            <v>1918.0284999999999</v>
          </cell>
          <cell r="AE16">
            <v>1845.0246999999999</v>
          </cell>
          <cell r="AF16">
            <v>2202.3519999999999</v>
          </cell>
          <cell r="AG16">
            <v>2202.3519999999999</v>
          </cell>
          <cell r="AH16">
            <v>2395.8211000000001</v>
          </cell>
          <cell r="AI16">
            <v>2429.0097999999998</v>
          </cell>
          <cell r="AJ16">
            <v>2527.9967000000001</v>
          </cell>
        </row>
        <row r="17">
          <cell r="G17">
            <v>550.52890000000002</v>
          </cell>
          <cell r="H17">
            <v>406.42849999999999</v>
          </cell>
          <cell r="I17">
            <v>404.65949999999998</v>
          </cell>
          <cell r="J17">
            <v>359.3322</v>
          </cell>
          <cell r="K17">
            <v>305.06889999999999</v>
          </cell>
          <cell r="L17">
            <v>189.28700000000001</v>
          </cell>
          <cell r="M17">
            <v>1086.5083</v>
          </cell>
          <cell r="N17">
            <v>434.99770000000001</v>
          </cell>
          <cell r="O17">
            <v>892.7242</v>
          </cell>
          <cell r="P17">
            <v>0</v>
          </cell>
          <cell r="Q17">
            <v>115.2127</v>
          </cell>
          <cell r="R17">
            <v>553.93550000000005</v>
          </cell>
          <cell r="S17">
            <v>263.48750000000001</v>
          </cell>
          <cell r="T17">
            <v>310.73820000000001</v>
          </cell>
          <cell r="U17">
            <v>336.59469999999999</v>
          </cell>
          <cell r="V17">
            <v>630.93240000000003</v>
          </cell>
          <cell r="W17">
            <v>924.38430000000005</v>
          </cell>
          <cell r="X17">
            <v>631.61929999999995</v>
          </cell>
          <cell r="Y17">
            <v>1114.4384</v>
          </cell>
          <cell r="Z17">
            <v>1025.7900999999999</v>
          </cell>
          <cell r="AA17">
            <v>951.70039999999995</v>
          </cell>
          <cell r="AB17">
            <v>1254.741</v>
          </cell>
          <cell r="AC17">
            <v>1228.223</v>
          </cell>
          <cell r="AD17">
            <v>1569.1143</v>
          </cell>
          <cell r="AE17">
            <v>1749.2929999999999</v>
          </cell>
          <cell r="AF17">
            <v>2050.9832000000001</v>
          </cell>
          <cell r="AG17">
            <v>2050.9832000000001</v>
          </cell>
          <cell r="AH17">
            <v>2101.6145000000001</v>
          </cell>
          <cell r="AI17">
            <v>2157.0558999999998</v>
          </cell>
          <cell r="AJ17">
            <v>2054.9659000000001</v>
          </cell>
        </row>
        <row r="18">
          <cell r="G18">
            <v>621.83989999999994</v>
          </cell>
          <cell r="H18">
            <v>498.99489999999997</v>
          </cell>
          <cell r="I18">
            <v>496.56549999999999</v>
          </cell>
          <cell r="J18">
            <v>462.02640000000002</v>
          </cell>
          <cell r="K18">
            <v>418.43459999999999</v>
          </cell>
          <cell r="L18">
            <v>205.971</v>
          </cell>
          <cell r="M18">
            <v>1178.8072999999999</v>
          </cell>
          <cell r="N18">
            <v>531.38019999999995</v>
          </cell>
          <cell r="O18">
            <v>980.94489999999996</v>
          </cell>
          <cell r="P18">
            <v>115.2127</v>
          </cell>
          <cell r="Q18">
            <v>0</v>
          </cell>
          <cell r="R18">
            <v>619.74639999999999</v>
          </cell>
          <cell r="S18">
            <v>252.85669999999999</v>
          </cell>
          <cell r="T18">
            <v>233.8192</v>
          </cell>
          <cell r="U18">
            <v>238.35910000000001</v>
          </cell>
          <cell r="V18">
            <v>636.95680000000004</v>
          </cell>
          <cell r="W18">
            <v>957.34590000000003</v>
          </cell>
          <cell r="X18">
            <v>525.03179999999998</v>
          </cell>
          <cell r="Y18">
            <v>1117.731</v>
          </cell>
          <cell r="Z18">
            <v>1006.9081</v>
          </cell>
          <cell r="AA18">
            <v>913.26930000000004</v>
          </cell>
          <cell r="AB18">
            <v>1245.2059999999999</v>
          </cell>
          <cell r="AC18">
            <v>1148.6357</v>
          </cell>
          <cell r="AD18">
            <v>1480.2230999999999</v>
          </cell>
          <cell r="AE18">
            <v>1685.8014000000001</v>
          </cell>
          <cell r="AF18">
            <v>1977.0563</v>
          </cell>
          <cell r="AG18">
            <v>1977.0563</v>
          </cell>
          <cell r="AH18">
            <v>2012.5681</v>
          </cell>
          <cell r="AI18">
            <v>2069.7015999999999</v>
          </cell>
          <cell r="AJ18">
            <v>1950.8262</v>
          </cell>
        </row>
        <row r="19">
          <cell r="G19">
            <v>936.75030000000004</v>
          </cell>
          <cell r="H19">
            <v>746.279</v>
          </cell>
          <cell r="I19">
            <v>748.3021</v>
          </cell>
          <cell r="J19">
            <v>663.5231</v>
          </cell>
          <cell r="K19">
            <v>542.73990000000003</v>
          </cell>
          <cell r="L19">
            <v>733.48869999999999</v>
          </cell>
          <cell r="M19">
            <v>604.60910000000001</v>
          </cell>
          <cell r="N19">
            <v>226.73230000000001</v>
          </cell>
          <cell r="O19">
            <v>400.62740000000002</v>
          </cell>
          <cell r="P19">
            <v>553.93550000000005</v>
          </cell>
          <cell r="Q19">
            <v>619.74639999999999</v>
          </cell>
          <cell r="R19">
            <v>0</v>
          </cell>
          <cell r="S19">
            <v>425.49720000000002</v>
          </cell>
          <cell r="T19">
            <v>588.1114</v>
          </cell>
          <cell r="U19">
            <v>668.24300000000005</v>
          </cell>
          <cell r="V19">
            <v>336.5489</v>
          </cell>
          <cell r="W19">
            <v>424.91910000000001</v>
          </cell>
          <cell r="X19">
            <v>907.23260000000005</v>
          </cell>
          <cell r="Y19">
            <v>701.61429999999996</v>
          </cell>
          <cell r="Z19">
            <v>721.28160000000003</v>
          </cell>
          <cell r="AA19">
            <v>756.25639999999999</v>
          </cell>
          <cell r="AB19">
            <v>879.24680000000001</v>
          </cell>
          <cell r="AC19">
            <v>1212.6016</v>
          </cell>
          <cell r="AD19">
            <v>1583.6269</v>
          </cell>
          <cell r="AE19">
            <v>1591.3803</v>
          </cell>
          <cell r="AF19">
            <v>1937.7155</v>
          </cell>
          <cell r="AG19">
            <v>1937.7155</v>
          </cell>
          <cell r="AH19">
            <v>2087.1831000000002</v>
          </cell>
          <cell r="AI19">
            <v>2127.9348</v>
          </cell>
          <cell r="AJ19">
            <v>2171.8332</v>
          </cell>
        </row>
        <row r="20">
          <cell r="G20">
            <v>807.30529999999999</v>
          </cell>
          <cell r="H20">
            <v>646.77549999999997</v>
          </cell>
          <cell r="I20">
            <v>645.9692</v>
          </cell>
          <cell r="J20">
            <v>583.96270000000004</v>
          </cell>
          <cell r="K20">
            <v>492.79289999999997</v>
          </cell>
          <cell r="L20">
            <v>440.78949999999998</v>
          </cell>
          <cell r="M20">
            <v>1023.5996</v>
          </cell>
          <cell r="N20">
            <v>427.9271</v>
          </cell>
          <cell r="O20">
            <v>819.52440000000001</v>
          </cell>
          <cell r="P20">
            <v>263.48750000000001</v>
          </cell>
          <cell r="Q20">
            <v>252.85669999999999</v>
          </cell>
          <cell r="R20">
            <v>425.49720000000002</v>
          </cell>
          <cell r="S20">
            <v>0</v>
          </cell>
          <cell r="T20">
            <v>166.33840000000001</v>
          </cell>
          <cell r="U20">
            <v>244.1285</v>
          </cell>
          <cell r="V20">
            <v>384.11520000000002</v>
          </cell>
          <cell r="W20">
            <v>712.21119999999996</v>
          </cell>
          <cell r="X20">
            <v>511.87259999999998</v>
          </cell>
          <cell r="Y20">
            <v>865.36379999999997</v>
          </cell>
          <cell r="Z20">
            <v>763.8836</v>
          </cell>
          <cell r="AA20">
            <v>689.4538</v>
          </cell>
          <cell r="AB20">
            <v>996.9923</v>
          </cell>
          <cell r="AC20">
            <v>1002.0055</v>
          </cell>
          <cell r="AD20">
            <v>1357.6706999999999</v>
          </cell>
          <cell r="AE20">
            <v>1499.0840000000001</v>
          </cell>
          <cell r="AF20">
            <v>1811.2409</v>
          </cell>
          <cell r="AG20">
            <v>1811.2409</v>
          </cell>
          <cell r="AH20">
            <v>1887.0987</v>
          </cell>
          <cell r="AI20">
            <v>1938.7607</v>
          </cell>
          <cell r="AJ20">
            <v>1885.4350999999999</v>
          </cell>
        </row>
        <row r="21">
          <cell r="G21">
            <v>852.84580000000005</v>
          </cell>
          <cell r="H21">
            <v>717.10720000000003</v>
          </cell>
          <cell r="I21">
            <v>715.27750000000003</v>
          </cell>
          <cell r="J21">
            <v>668.11189999999999</v>
          </cell>
          <cell r="K21">
            <v>598.02480000000003</v>
          </cell>
          <cell r="L21">
            <v>438.88690000000003</v>
          </cell>
          <cell r="M21">
            <v>1188.9911999999999</v>
          </cell>
          <cell r="N21">
            <v>589.26509999999996</v>
          </cell>
          <cell r="O21">
            <v>984.75480000000005</v>
          </cell>
          <cell r="P21">
            <v>310.73820000000001</v>
          </cell>
          <cell r="Q21">
            <v>233.8192</v>
          </cell>
          <cell r="R21">
            <v>588.1114</v>
          </cell>
          <cell r="S21">
            <v>166.33840000000001</v>
          </cell>
          <cell r="T21">
            <v>0</v>
          </cell>
          <cell r="U21">
            <v>81.233400000000003</v>
          </cell>
          <cell r="V21">
            <v>482.50420000000003</v>
          </cell>
          <cell r="W21">
            <v>833.55409999999995</v>
          </cell>
          <cell r="X21">
            <v>353.70339999999999</v>
          </cell>
          <cell r="Y21">
            <v>940.14930000000004</v>
          </cell>
          <cell r="Z21">
            <v>802.75189999999998</v>
          </cell>
          <cell r="AA21">
            <v>691.34389999999996</v>
          </cell>
          <cell r="AB21">
            <v>1048.7755999999999</v>
          </cell>
          <cell r="AC21">
            <v>918.91060000000004</v>
          </cell>
          <cell r="AD21">
            <v>1258.4918</v>
          </cell>
          <cell r="AE21">
            <v>1451.9833000000001</v>
          </cell>
          <cell r="AF21">
            <v>1745.0107</v>
          </cell>
          <cell r="AG21">
            <v>1745.0107</v>
          </cell>
          <cell r="AH21">
            <v>1790.9492</v>
          </cell>
          <cell r="AI21">
            <v>1846.3190999999999</v>
          </cell>
          <cell r="AJ21">
            <v>1756.3861999999999</v>
          </cell>
        </row>
        <row r="22">
          <cell r="G22">
            <v>857.88580000000002</v>
          </cell>
          <cell r="H22">
            <v>736.55420000000004</v>
          </cell>
          <cell r="I22">
            <v>734.25350000000003</v>
          </cell>
          <cell r="J22">
            <v>695.28599999999994</v>
          </cell>
          <cell r="K22">
            <v>636.95749999999998</v>
          </cell>
          <cell r="L22">
            <v>431.971</v>
          </cell>
          <cell r="M22">
            <v>1267.7279000000001</v>
          </cell>
          <cell r="N22">
            <v>659.30970000000002</v>
          </cell>
          <cell r="O22">
            <v>1063.643</v>
          </cell>
          <cell r="P22">
            <v>336.59469999999999</v>
          </cell>
          <cell r="Q22">
            <v>238.35910000000001</v>
          </cell>
          <cell r="R22">
            <v>668.24300000000005</v>
          </cell>
          <cell r="S22">
            <v>244.1285</v>
          </cell>
          <cell r="T22">
            <v>81.233400000000003</v>
          </cell>
          <cell r="U22">
            <v>0</v>
          </cell>
          <cell r="V22">
            <v>557.21370000000002</v>
          </cell>
          <cell r="W22">
            <v>910.84280000000001</v>
          </cell>
          <cell r="X22">
            <v>298.53199999999998</v>
          </cell>
          <cell r="Y22">
            <v>1005.095</v>
          </cell>
          <cell r="Z22">
            <v>856.86770000000001</v>
          </cell>
          <cell r="AA22">
            <v>732.82219999999995</v>
          </cell>
          <cell r="AB22">
            <v>1105.5416</v>
          </cell>
          <cell r="AC22">
            <v>914.96839999999997</v>
          </cell>
          <cell r="AD22">
            <v>1242.1822</v>
          </cell>
          <cell r="AE22">
            <v>1463.8880999999999</v>
          </cell>
          <cell r="AF22">
            <v>1745.6967</v>
          </cell>
          <cell r="AG22">
            <v>1745.6967</v>
          </cell>
          <cell r="AH22">
            <v>1774.4077</v>
          </cell>
          <cell r="AI22">
            <v>1831.8425</v>
          </cell>
          <cell r="AJ22">
            <v>1718.4647</v>
          </cell>
        </row>
        <row r="23">
          <cell r="G23">
            <v>1136.9348</v>
          </cell>
          <cell r="H23">
            <v>956.12890000000004</v>
          </cell>
          <cell r="I23">
            <v>956.70899999999995</v>
          </cell>
          <cell r="J23">
            <v>879.52210000000002</v>
          </cell>
          <cell r="K23">
            <v>764.84460000000001</v>
          </cell>
          <cell r="L23">
            <v>817.54610000000002</v>
          </cell>
          <cell r="M23">
            <v>871.80880000000002</v>
          </cell>
          <cell r="N23">
            <v>521.11289999999997</v>
          </cell>
          <cell r="O23">
            <v>681.91759999999999</v>
          </cell>
          <cell r="P23">
            <v>630.93240000000003</v>
          </cell>
          <cell r="Q23">
            <v>636.95680000000004</v>
          </cell>
          <cell r="R23">
            <v>336.5489</v>
          </cell>
          <cell r="S23">
            <v>384.11520000000002</v>
          </cell>
          <cell r="T23">
            <v>482.50420000000003</v>
          </cell>
          <cell r="U23">
            <v>557.21370000000002</v>
          </cell>
          <cell r="V23">
            <v>0</v>
          </cell>
          <cell r="W23">
            <v>357.58920000000001</v>
          </cell>
          <cell r="X23">
            <v>700.04100000000005</v>
          </cell>
          <cell r="Y23">
            <v>483.69630000000001</v>
          </cell>
          <cell r="Z23">
            <v>420.464</v>
          </cell>
          <cell r="AA23">
            <v>422.351</v>
          </cell>
          <cell r="AB23">
            <v>628.74749999999995</v>
          </cell>
          <cell r="AC23">
            <v>880.38099999999997</v>
          </cell>
          <cell r="AD23">
            <v>1250.9712999999999</v>
          </cell>
          <cell r="AE23">
            <v>1262.5671</v>
          </cell>
          <cell r="AF23">
            <v>1604.8876</v>
          </cell>
          <cell r="AG23">
            <v>1604.8876</v>
          </cell>
          <cell r="AH23">
            <v>1750.9068</v>
          </cell>
          <cell r="AI23">
            <v>1791.3967</v>
          </cell>
          <cell r="AJ23">
            <v>1849.4197999999999</v>
          </cell>
        </row>
        <row r="24">
          <cell r="G24">
            <v>1359.7004999999999</v>
          </cell>
          <cell r="H24">
            <v>1169.6017999999999</v>
          </cell>
          <cell r="I24">
            <v>1171.4467</v>
          </cell>
          <cell r="J24">
            <v>1087.1252999999999</v>
          </cell>
          <cell r="K24">
            <v>966.21640000000002</v>
          </cell>
          <cell r="L24">
            <v>1113.1854000000001</v>
          </cell>
          <cell r="M24">
            <v>669.67259999999999</v>
          </cell>
          <cell r="N24">
            <v>649.78629999999998</v>
          </cell>
          <cell r="O24">
            <v>533.84119999999996</v>
          </cell>
          <cell r="P24">
            <v>924.38430000000005</v>
          </cell>
          <cell r="Q24">
            <v>957.34590000000003</v>
          </cell>
          <cell r="R24">
            <v>424.91910000000001</v>
          </cell>
          <cell r="S24">
            <v>712.21119999999996</v>
          </cell>
          <cell r="T24">
            <v>833.55409999999995</v>
          </cell>
          <cell r="U24">
            <v>910.84280000000001</v>
          </cell>
          <cell r="V24">
            <v>357.58920000000001</v>
          </cell>
          <cell r="W24">
            <v>0</v>
          </cell>
          <cell r="X24">
            <v>1051.1137000000001</v>
          </cell>
          <cell r="Y24">
            <v>317.29410000000001</v>
          </cell>
          <cell r="Z24">
            <v>443.15820000000002</v>
          </cell>
          <cell r="AA24">
            <v>575.78150000000005</v>
          </cell>
          <cell r="AB24">
            <v>503.66890000000001</v>
          </cell>
          <cell r="AC24">
            <v>1081.7150999999999</v>
          </cell>
          <cell r="AD24">
            <v>1434.2920999999999</v>
          </cell>
          <cell r="AE24">
            <v>1314.9239</v>
          </cell>
          <cell r="AF24">
            <v>1673.3788999999999</v>
          </cell>
          <cell r="AG24">
            <v>1673.3788999999999</v>
          </cell>
          <cell r="AH24">
            <v>1884.6953000000001</v>
          </cell>
          <cell r="AI24">
            <v>1913.2013999999999</v>
          </cell>
          <cell r="AJ24">
            <v>2062.0063</v>
          </cell>
        </row>
        <row r="25">
          <cell r="G25">
            <v>1124.018</v>
          </cell>
          <cell r="H25">
            <v>1021.6174999999999</v>
          </cell>
          <cell r="I25">
            <v>1018.8946</v>
          </cell>
          <cell r="J25">
            <v>987.01700000000005</v>
          </cell>
          <cell r="K25">
            <v>934.572</v>
          </cell>
          <cell r="L25">
            <v>694.23770000000002</v>
          </cell>
          <cell r="M25">
            <v>1511.3304000000001</v>
          </cell>
          <cell r="N25">
            <v>939.70010000000002</v>
          </cell>
          <cell r="O25">
            <v>1307.7508</v>
          </cell>
          <cell r="P25">
            <v>631.61929999999995</v>
          </cell>
          <cell r="Q25">
            <v>525.03179999999998</v>
          </cell>
          <cell r="R25">
            <v>907.23260000000005</v>
          </cell>
          <cell r="S25">
            <v>511.87259999999998</v>
          </cell>
          <cell r="T25">
            <v>353.70339999999999</v>
          </cell>
          <cell r="U25">
            <v>298.53199999999998</v>
          </cell>
          <cell r="V25">
            <v>700.04100000000005</v>
          </cell>
          <cell r="W25">
            <v>1051.1137000000001</v>
          </cell>
          <cell r="X25">
            <v>0</v>
          </cell>
          <cell r="Y25">
            <v>1056.3894</v>
          </cell>
          <cell r="Z25">
            <v>861.90049999999997</v>
          </cell>
          <cell r="AA25">
            <v>693.52739999999994</v>
          </cell>
          <cell r="AB25">
            <v>1109.0542</v>
          </cell>
          <cell r="AC25">
            <v>699.64980000000003</v>
          </cell>
          <cell r="AD25">
            <v>986.70809999999994</v>
          </cell>
          <cell r="AE25">
            <v>1279.2284</v>
          </cell>
          <cell r="AF25">
            <v>1524.6780000000001</v>
          </cell>
          <cell r="AG25">
            <v>1524.6780000000001</v>
          </cell>
          <cell r="AH25">
            <v>1513.3934999999999</v>
          </cell>
          <cell r="AI25">
            <v>1574.6079999999999</v>
          </cell>
          <cell r="AJ25">
            <v>1426.0062</v>
          </cell>
        </row>
        <row r="26">
          <cell r="G26">
            <v>1605.6427000000001</v>
          </cell>
          <cell r="H26">
            <v>1419.5355</v>
          </cell>
          <cell r="I26">
            <v>1420.6786999999999</v>
          </cell>
          <cell r="J26">
            <v>1339.4563000000001</v>
          </cell>
          <cell r="K26">
            <v>1220.2469000000001</v>
          </cell>
          <cell r="L26">
            <v>1301.2344000000001</v>
          </cell>
          <cell r="M26">
            <v>967.89009999999996</v>
          </cell>
          <cell r="N26">
            <v>926.94910000000004</v>
          </cell>
          <cell r="O26">
            <v>848.447</v>
          </cell>
          <cell r="P26">
            <v>1114.4384</v>
          </cell>
          <cell r="Q26">
            <v>1117.731</v>
          </cell>
          <cell r="R26">
            <v>701.61429999999996</v>
          </cell>
          <cell r="S26">
            <v>865.36379999999997</v>
          </cell>
          <cell r="T26">
            <v>940.14930000000004</v>
          </cell>
          <cell r="U26">
            <v>1005.095</v>
          </cell>
          <cell r="V26">
            <v>483.69630000000001</v>
          </cell>
          <cell r="W26">
            <v>317.29410000000001</v>
          </cell>
          <cell r="X26">
            <v>1056.3894</v>
          </cell>
          <cell r="Y26">
            <v>0</v>
          </cell>
          <cell r="Z26">
            <v>226.26169999999999</v>
          </cell>
          <cell r="AA26">
            <v>413.15859999999998</v>
          </cell>
          <cell r="AB26">
            <v>186.47190000000001</v>
          </cell>
          <cell r="AC26">
            <v>879.79280000000006</v>
          </cell>
          <cell r="AD26">
            <v>1201.1181999999999</v>
          </cell>
          <cell r="AE26">
            <v>1016.3989</v>
          </cell>
          <cell r="AF26">
            <v>1375.3387</v>
          </cell>
          <cell r="AG26">
            <v>1375.3387</v>
          </cell>
          <cell r="AH26">
            <v>1611.4518</v>
          </cell>
          <cell r="AI26">
            <v>1633.7454</v>
          </cell>
          <cell r="AJ26">
            <v>1836.0504000000001</v>
          </cell>
        </row>
        <row r="27">
          <cell r="G27">
            <v>1551.7129</v>
          </cell>
          <cell r="H27">
            <v>1373.9818</v>
          </cell>
          <cell r="I27">
            <v>1374.3615</v>
          </cell>
          <cell r="J27">
            <v>1298.6030000000001</v>
          </cell>
          <cell r="K27">
            <v>1184.9509</v>
          </cell>
          <cell r="L27">
            <v>1204.0177000000001</v>
          </cell>
          <cell r="M27">
            <v>1111.8287</v>
          </cell>
          <cell r="N27">
            <v>930.82069999999999</v>
          </cell>
          <cell r="O27">
            <v>962.6857</v>
          </cell>
          <cell r="P27">
            <v>1025.7900999999999</v>
          </cell>
          <cell r="Q27">
            <v>1006.9081</v>
          </cell>
          <cell r="R27">
            <v>721.28160000000003</v>
          </cell>
          <cell r="S27">
            <v>763.8836</v>
          </cell>
          <cell r="T27">
            <v>802.75189999999998</v>
          </cell>
          <cell r="U27">
            <v>856.86770000000001</v>
          </cell>
          <cell r="V27">
            <v>420.464</v>
          </cell>
          <cell r="W27">
            <v>443.15820000000002</v>
          </cell>
          <cell r="X27">
            <v>861.90049999999997</v>
          </cell>
          <cell r="Y27">
            <v>226.26169999999999</v>
          </cell>
          <cell r="Z27">
            <v>0</v>
          </cell>
          <cell r="AA27">
            <v>188.61369999999999</v>
          </cell>
          <cell r="AB27">
            <v>250.9769</v>
          </cell>
          <cell r="AC27">
            <v>662.46069999999997</v>
          </cell>
          <cell r="AD27">
            <v>999.41880000000003</v>
          </cell>
          <cell r="AE27">
            <v>885.3596</v>
          </cell>
          <cell r="AF27">
            <v>1240.8240000000001</v>
          </cell>
          <cell r="AG27">
            <v>1240.8240000000001</v>
          </cell>
          <cell r="AH27">
            <v>1441.6079</v>
          </cell>
          <cell r="AI27">
            <v>1470.8132000000001</v>
          </cell>
          <cell r="AJ27">
            <v>1632.1110000000001</v>
          </cell>
        </row>
        <row r="28">
          <cell r="G28">
            <v>1495.7674999999999</v>
          </cell>
          <cell r="H28">
            <v>1328.405</v>
          </cell>
          <cell r="I28">
            <v>1328.1251</v>
          </cell>
          <cell r="J28">
            <v>1258.7003</v>
          </cell>
          <cell r="K28">
            <v>1152.7231999999999</v>
          </cell>
          <cell r="L28">
            <v>1117.3583000000001</v>
          </cell>
          <cell r="M28">
            <v>1226.0138999999999</v>
          </cell>
          <cell r="N28">
            <v>940.87890000000004</v>
          </cell>
          <cell r="O28">
            <v>1058.1006</v>
          </cell>
          <cell r="P28">
            <v>951.70039999999995</v>
          </cell>
          <cell r="Q28">
            <v>913.26930000000004</v>
          </cell>
          <cell r="R28">
            <v>756.25639999999999</v>
          </cell>
          <cell r="S28">
            <v>689.4538</v>
          </cell>
          <cell r="T28">
            <v>691.34389999999996</v>
          </cell>
          <cell r="U28">
            <v>732.82219999999995</v>
          </cell>
          <cell r="V28">
            <v>422.351</v>
          </cell>
          <cell r="W28">
            <v>575.78150000000005</v>
          </cell>
          <cell r="X28">
            <v>693.52739999999994</v>
          </cell>
          <cell r="Y28">
            <v>413.15859999999998</v>
          </cell>
          <cell r="Z28">
            <v>188.61369999999999</v>
          </cell>
          <cell r="AA28">
            <v>0</v>
          </cell>
          <cell r="AB28">
            <v>419.42590000000001</v>
          </cell>
          <cell r="AC28">
            <v>505.99810000000002</v>
          </cell>
          <cell r="AD28">
            <v>863.66629999999998</v>
          </cell>
          <cell r="AE28">
            <v>841.87180000000001</v>
          </cell>
          <cell r="AF28">
            <v>1182.5440000000001</v>
          </cell>
          <cell r="AG28">
            <v>1182.5440000000001</v>
          </cell>
          <cell r="AH28">
            <v>1340.7076</v>
          </cell>
          <cell r="AI28">
            <v>1377.4658999999999</v>
          </cell>
          <cell r="AJ28">
            <v>1487.0922</v>
          </cell>
        </row>
        <row r="29">
          <cell r="G29">
            <v>1764.2893999999999</v>
          </cell>
          <cell r="H29">
            <v>1581.0718999999999</v>
          </cell>
          <cell r="I29">
            <v>1581.9168</v>
          </cell>
          <cell r="J29">
            <v>1502.5465999999999</v>
          </cell>
          <cell r="K29">
            <v>1384.9513999999999</v>
          </cell>
          <cell r="L29">
            <v>1437.5442</v>
          </cell>
          <cell r="M29">
            <v>1145.9169999999999</v>
          </cell>
          <cell r="N29">
            <v>1102.3556000000001</v>
          </cell>
          <cell r="O29">
            <v>1033.3275000000001</v>
          </cell>
          <cell r="P29">
            <v>1254.741</v>
          </cell>
          <cell r="Q29">
            <v>1245.2059999999999</v>
          </cell>
          <cell r="R29">
            <v>879.24680000000001</v>
          </cell>
          <cell r="S29">
            <v>996.9923</v>
          </cell>
          <cell r="T29">
            <v>1048.7755999999999</v>
          </cell>
          <cell r="U29">
            <v>1105.5416</v>
          </cell>
          <cell r="V29">
            <v>628.74749999999995</v>
          </cell>
          <cell r="W29">
            <v>503.66890000000001</v>
          </cell>
          <cell r="X29">
            <v>1109.0542</v>
          </cell>
          <cell r="Y29">
            <v>186.47190000000001</v>
          </cell>
          <cell r="Z29">
            <v>250.9769</v>
          </cell>
          <cell r="AA29">
            <v>419.42590000000001</v>
          </cell>
          <cell r="AB29">
            <v>0</v>
          </cell>
          <cell r="AC29">
            <v>803.43409999999994</v>
          </cell>
          <cell r="AD29">
            <v>1089.7317</v>
          </cell>
          <cell r="AE29">
            <v>850.80229999999995</v>
          </cell>
          <cell r="AF29">
            <v>1207.9518</v>
          </cell>
          <cell r="AG29">
            <v>1207.9518</v>
          </cell>
          <cell r="AH29">
            <v>1463.3545999999999</v>
          </cell>
          <cell r="AI29">
            <v>1480.5741</v>
          </cell>
          <cell r="AJ29">
            <v>1721.7695000000001</v>
          </cell>
        </row>
        <row r="30">
          <cell r="G30">
            <v>1770.4358999999999</v>
          </cell>
          <cell r="H30">
            <v>1634.1461999999999</v>
          </cell>
          <cell r="I30">
            <v>1632.5534</v>
          </cell>
          <cell r="J30">
            <v>1579.7343000000001</v>
          </cell>
          <cell r="K30">
            <v>1494.6039000000001</v>
          </cell>
          <cell r="L30">
            <v>1346.9382000000001</v>
          </cell>
          <cell r="M30">
            <v>1726.7374</v>
          </cell>
          <cell r="N30">
            <v>1359.7212999999999</v>
          </cell>
          <cell r="O30">
            <v>1551.1044999999999</v>
          </cell>
          <cell r="P30">
            <v>1228.223</v>
          </cell>
          <cell r="Q30">
            <v>1148.6357</v>
          </cell>
          <cell r="R30">
            <v>1212.6016</v>
          </cell>
          <cell r="S30">
            <v>1002.0055</v>
          </cell>
          <cell r="T30">
            <v>918.91060000000004</v>
          </cell>
          <cell r="U30">
            <v>914.96839999999997</v>
          </cell>
          <cell r="V30">
            <v>880.38099999999997</v>
          </cell>
          <cell r="W30">
            <v>1081.7150999999999</v>
          </cell>
          <cell r="X30">
            <v>699.64980000000003</v>
          </cell>
          <cell r="Y30">
            <v>879.79280000000006</v>
          </cell>
          <cell r="Z30">
            <v>662.46069999999997</v>
          </cell>
          <cell r="AA30">
            <v>505.99810000000002</v>
          </cell>
          <cell r="AB30">
            <v>803.43409999999994</v>
          </cell>
          <cell r="AC30">
            <v>0</v>
          </cell>
          <cell r="AD30">
            <v>371.029</v>
          </cell>
          <cell r="AE30">
            <v>585.34109999999998</v>
          </cell>
          <cell r="AF30">
            <v>831.88030000000003</v>
          </cell>
          <cell r="AG30">
            <v>831.88030000000003</v>
          </cell>
          <cell r="AH30">
            <v>888.1825</v>
          </cell>
          <cell r="AI30">
            <v>937.5018</v>
          </cell>
          <cell r="AJ30">
            <v>981.7672</v>
          </cell>
        </row>
        <row r="31">
          <cell r="G31">
            <v>2099.0509999999999</v>
          </cell>
          <cell r="H31">
            <v>1975.1251</v>
          </cell>
          <cell r="I31">
            <v>1973.1574000000001</v>
          </cell>
          <cell r="J31">
            <v>1926.0009</v>
          </cell>
          <cell r="K31">
            <v>1847.55</v>
          </cell>
          <cell r="L31">
            <v>1669.8271</v>
          </cell>
          <cell r="M31">
            <v>2089.5715</v>
          </cell>
          <cell r="N31">
            <v>1728.1955</v>
          </cell>
          <cell r="O31">
            <v>1918.0284999999999</v>
          </cell>
          <cell r="P31">
            <v>1569.1143</v>
          </cell>
          <cell r="Q31">
            <v>1480.2230999999999</v>
          </cell>
          <cell r="R31">
            <v>1583.6269</v>
          </cell>
          <cell r="S31">
            <v>1357.6706999999999</v>
          </cell>
          <cell r="T31">
            <v>1258.4918</v>
          </cell>
          <cell r="U31">
            <v>1242.1822</v>
          </cell>
          <cell r="V31">
            <v>1250.9712999999999</v>
          </cell>
          <cell r="W31">
            <v>1434.2920999999999</v>
          </cell>
          <cell r="X31">
            <v>986.70809999999994</v>
          </cell>
          <cell r="Y31">
            <v>1201.1181999999999</v>
          </cell>
          <cell r="Z31">
            <v>999.41880000000003</v>
          </cell>
          <cell r="AA31">
            <v>863.66629999999998</v>
          </cell>
          <cell r="AB31">
            <v>1089.7317</v>
          </cell>
          <cell r="AC31">
            <v>371.029</v>
          </cell>
          <cell r="AD31">
            <v>0</v>
          </cell>
          <cell r="AE31">
            <v>505.03449999999998</v>
          </cell>
          <cell r="AF31">
            <v>580.78579999999999</v>
          </cell>
          <cell r="AG31">
            <v>580.78579999999999</v>
          </cell>
          <cell r="AH31">
            <v>532.55669999999998</v>
          </cell>
          <cell r="AI31">
            <v>589.9384</v>
          </cell>
          <cell r="AJ31">
            <v>634.96609999999998</v>
          </cell>
        </row>
        <row r="32">
          <cell r="G32">
            <v>2299.7238000000002</v>
          </cell>
          <cell r="H32">
            <v>2145.8119999999999</v>
          </cell>
          <cell r="I32">
            <v>2144.9450999999999</v>
          </cell>
          <cell r="J32">
            <v>2081.8696</v>
          </cell>
          <cell r="K32">
            <v>1982.5442</v>
          </cell>
          <cell r="L32">
            <v>1890.318</v>
          </cell>
          <cell r="M32">
            <v>1981.4683</v>
          </cell>
          <cell r="N32">
            <v>1782.6036999999999</v>
          </cell>
          <cell r="O32">
            <v>1845.0246999999999</v>
          </cell>
          <cell r="P32">
            <v>1749.2929999999999</v>
          </cell>
          <cell r="Q32">
            <v>1685.8014000000001</v>
          </cell>
          <cell r="R32">
            <v>1591.3803</v>
          </cell>
          <cell r="S32">
            <v>1499.0840000000001</v>
          </cell>
          <cell r="T32">
            <v>1451.9833000000001</v>
          </cell>
          <cell r="U32">
            <v>1463.8880999999999</v>
          </cell>
          <cell r="V32">
            <v>1262.5671</v>
          </cell>
          <cell r="W32">
            <v>1314.9239</v>
          </cell>
          <cell r="X32">
            <v>1279.2284</v>
          </cell>
          <cell r="Y32">
            <v>1016.3989</v>
          </cell>
          <cell r="Z32">
            <v>885.3596</v>
          </cell>
          <cell r="AA32">
            <v>841.87180000000001</v>
          </cell>
          <cell r="AB32">
            <v>850.80229999999995</v>
          </cell>
          <cell r="AC32">
            <v>585.34109999999998</v>
          </cell>
          <cell r="AD32">
            <v>505.03449999999998</v>
          </cell>
          <cell r="AE32">
            <v>0</v>
          </cell>
          <cell r="AF32">
            <v>359.0557</v>
          </cell>
          <cell r="AG32">
            <v>359.0557</v>
          </cell>
          <cell r="AH32">
            <v>638.56129999999996</v>
          </cell>
          <cell r="AI32">
            <v>642.5376</v>
          </cell>
          <cell r="AJ32">
            <v>1005.9736</v>
          </cell>
        </row>
        <row r="33">
          <cell r="G33">
            <v>2597.8553000000002</v>
          </cell>
          <cell r="H33">
            <v>2454.1846999999998</v>
          </cell>
          <cell r="I33">
            <v>2452.9220999999998</v>
          </cell>
          <cell r="J33">
            <v>2394.8984999999998</v>
          </cell>
          <cell r="K33">
            <v>2301.5630000000001</v>
          </cell>
          <cell r="L33">
            <v>2177.4133000000002</v>
          </cell>
          <cell r="M33">
            <v>2340.4369000000002</v>
          </cell>
          <cell r="N33">
            <v>2121.2764999999999</v>
          </cell>
          <cell r="O33">
            <v>2202.3519999999999</v>
          </cell>
          <cell r="P33">
            <v>2050.9832000000001</v>
          </cell>
          <cell r="Q33">
            <v>1977.0563</v>
          </cell>
          <cell r="R33">
            <v>1937.7155</v>
          </cell>
          <cell r="S33">
            <v>1811.2409</v>
          </cell>
          <cell r="T33">
            <v>1745.0107</v>
          </cell>
          <cell r="U33">
            <v>1745.6967</v>
          </cell>
          <cell r="V33">
            <v>1604.8876</v>
          </cell>
          <cell r="W33">
            <v>1673.3788999999999</v>
          </cell>
          <cell r="X33">
            <v>1524.6780000000001</v>
          </cell>
          <cell r="Y33">
            <v>1375.3387</v>
          </cell>
          <cell r="Z33">
            <v>1240.8240000000001</v>
          </cell>
          <cell r="AA33">
            <v>1182.5440000000001</v>
          </cell>
          <cell r="AB33">
            <v>1207.9518</v>
          </cell>
          <cell r="AC33">
            <v>831.88030000000003</v>
          </cell>
          <cell r="AD33">
            <v>580.78579999999999</v>
          </cell>
          <cell r="AE33">
            <v>359.0557</v>
          </cell>
          <cell r="AF33">
            <v>0</v>
          </cell>
          <cell r="AG33">
            <v>0</v>
          </cell>
          <cell r="AH33">
            <v>365.6397</v>
          </cell>
          <cell r="AI33">
            <v>337.67669999999998</v>
          </cell>
          <cell r="AJ33">
            <v>826.13070000000005</v>
          </cell>
        </row>
        <row r="34">
          <cell r="G34">
            <v>2597.8553000000002</v>
          </cell>
          <cell r="H34">
            <v>2454.1846999999998</v>
          </cell>
          <cell r="I34">
            <v>2452.9220999999998</v>
          </cell>
          <cell r="J34">
            <v>2394.8984999999998</v>
          </cell>
          <cell r="K34">
            <v>2301.5630000000001</v>
          </cell>
          <cell r="L34">
            <v>2177.4133000000002</v>
          </cell>
          <cell r="M34">
            <v>2340.4369000000002</v>
          </cell>
          <cell r="N34">
            <v>2121.2764999999999</v>
          </cell>
          <cell r="O34">
            <v>2202.3519999999999</v>
          </cell>
          <cell r="P34">
            <v>2050.9832000000001</v>
          </cell>
          <cell r="Q34">
            <v>1977.0563</v>
          </cell>
          <cell r="R34">
            <v>1937.7155</v>
          </cell>
          <cell r="S34">
            <v>1811.2409</v>
          </cell>
          <cell r="T34">
            <v>1745.0107</v>
          </cell>
          <cell r="U34">
            <v>1745.6967</v>
          </cell>
          <cell r="V34">
            <v>1604.8876</v>
          </cell>
          <cell r="W34">
            <v>1673.3788999999999</v>
          </cell>
          <cell r="X34">
            <v>1524.6780000000001</v>
          </cell>
          <cell r="Y34">
            <v>1375.3387</v>
          </cell>
          <cell r="Z34">
            <v>1240.8240000000001</v>
          </cell>
          <cell r="AA34">
            <v>1182.5440000000001</v>
          </cell>
          <cell r="AB34">
            <v>1207.9518</v>
          </cell>
          <cell r="AC34">
            <v>831.88030000000003</v>
          </cell>
          <cell r="AD34">
            <v>580.78579999999999</v>
          </cell>
          <cell r="AE34">
            <v>359.0557</v>
          </cell>
          <cell r="AF34">
            <v>0</v>
          </cell>
          <cell r="AG34">
            <v>0</v>
          </cell>
          <cell r="AH34">
            <v>365.6397</v>
          </cell>
          <cell r="AI34">
            <v>337.67669999999998</v>
          </cell>
          <cell r="AJ34">
            <v>826.13070000000005</v>
          </cell>
        </row>
        <row r="35">
          <cell r="G35">
            <v>2630.5880000000002</v>
          </cell>
          <cell r="H35">
            <v>2507.6743000000001</v>
          </cell>
          <cell r="I35">
            <v>2505.7112999999999</v>
          </cell>
          <cell r="J35">
            <v>2458.1889999999999</v>
          </cell>
          <cell r="K35">
            <v>2378.3107</v>
          </cell>
          <cell r="L35">
            <v>2200.8919000000001</v>
          </cell>
          <cell r="M35">
            <v>2553.1003000000001</v>
          </cell>
          <cell r="N35">
            <v>2245.6206999999999</v>
          </cell>
          <cell r="O35">
            <v>2395.8211000000001</v>
          </cell>
          <cell r="P35">
            <v>2101.6145000000001</v>
          </cell>
          <cell r="Q35">
            <v>2012.5681</v>
          </cell>
          <cell r="R35">
            <v>2087.1831000000002</v>
          </cell>
          <cell r="S35">
            <v>1887.0987</v>
          </cell>
          <cell r="T35">
            <v>1790.9492</v>
          </cell>
          <cell r="U35">
            <v>1774.4077</v>
          </cell>
          <cell r="V35">
            <v>1750.9068</v>
          </cell>
          <cell r="W35">
            <v>1884.6953000000001</v>
          </cell>
          <cell r="X35">
            <v>1513.3934999999999</v>
          </cell>
          <cell r="Y35">
            <v>1611.4518</v>
          </cell>
          <cell r="Z35">
            <v>1441.6079</v>
          </cell>
          <cell r="AA35">
            <v>1340.7076</v>
          </cell>
          <cell r="AB35">
            <v>1463.3545999999999</v>
          </cell>
          <cell r="AC35">
            <v>888.1825</v>
          </cell>
          <cell r="AD35">
            <v>532.55669999999998</v>
          </cell>
          <cell r="AE35">
            <v>638.56129999999996</v>
          </cell>
          <cell r="AF35">
            <v>365.6397</v>
          </cell>
          <cell r="AG35">
            <v>365.6397</v>
          </cell>
          <cell r="AH35">
            <v>0</v>
          </cell>
          <cell r="AI35">
            <v>72.336600000000004</v>
          </cell>
          <cell r="AJ35">
            <v>478.66329999999999</v>
          </cell>
        </row>
        <row r="36">
          <cell r="G36">
            <v>2688.9638</v>
          </cell>
          <cell r="H36">
            <v>2563.3906999999999</v>
          </cell>
          <cell r="I36">
            <v>2561.5129000000002</v>
          </cell>
          <cell r="J36">
            <v>2512.5843</v>
          </cell>
          <cell r="K36">
            <v>2430.7941999999998</v>
          </cell>
          <cell r="L36">
            <v>2259.7566999999999</v>
          </cell>
          <cell r="M36">
            <v>2582.5745000000002</v>
          </cell>
          <cell r="N36">
            <v>2290.8506000000002</v>
          </cell>
          <cell r="O36">
            <v>2429.0097999999998</v>
          </cell>
          <cell r="P36">
            <v>2157.0558999999998</v>
          </cell>
          <cell r="Q36">
            <v>2069.7015999999999</v>
          </cell>
          <cell r="R36">
            <v>2127.9348</v>
          </cell>
          <cell r="S36">
            <v>1938.7607</v>
          </cell>
          <cell r="T36">
            <v>1846.3190999999999</v>
          </cell>
          <cell r="U36">
            <v>1831.8425</v>
          </cell>
          <cell r="V36">
            <v>1791.3967</v>
          </cell>
          <cell r="W36">
            <v>1913.2013999999999</v>
          </cell>
          <cell r="X36">
            <v>1574.6079999999999</v>
          </cell>
          <cell r="Y36">
            <v>1633.7454</v>
          </cell>
          <cell r="Z36">
            <v>1470.8132000000001</v>
          </cell>
          <cell r="AA36">
            <v>1377.4658999999999</v>
          </cell>
          <cell r="AB36">
            <v>1480.5741</v>
          </cell>
          <cell r="AC36">
            <v>937.5018</v>
          </cell>
          <cell r="AD36">
            <v>589.9384</v>
          </cell>
          <cell r="AE36">
            <v>642.5376</v>
          </cell>
          <cell r="AF36">
            <v>337.67669999999998</v>
          </cell>
          <cell r="AG36">
            <v>337.67669999999998</v>
          </cell>
          <cell r="AH36">
            <v>72.336600000000004</v>
          </cell>
          <cell r="AI36">
            <v>0</v>
          </cell>
          <cell r="AJ36">
            <v>537.54579999999999</v>
          </cell>
        </row>
        <row r="37">
          <cell r="G37">
            <v>2538.7438999999999</v>
          </cell>
          <cell r="H37">
            <v>2447.2622000000001</v>
          </cell>
          <cell r="I37">
            <v>2444.4533999999999</v>
          </cell>
          <cell r="J37">
            <v>2412.5036</v>
          </cell>
          <cell r="K37">
            <v>2353.4960000000001</v>
          </cell>
          <cell r="L37">
            <v>2113.9409000000001</v>
          </cell>
          <cell r="M37">
            <v>2707.3514</v>
          </cell>
          <cell r="N37">
            <v>2289.5706</v>
          </cell>
          <cell r="O37">
            <v>2527.9967000000001</v>
          </cell>
          <cell r="P37">
            <v>2054.9659000000001</v>
          </cell>
          <cell r="Q37">
            <v>1950.8262</v>
          </cell>
          <cell r="R37">
            <v>2171.8332</v>
          </cell>
          <cell r="S37">
            <v>1885.4350999999999</v>
          </cell>
          <cell r="T37">
            <v>1756.3861999999999</v>
          </cell>
          <cell r="U37">
            <v>1718.4647</v>
          </cell>
          <cell r="V37">
            <v>1849.4197999999999</v>
          </cell>
          <cell r="W37">
            <v>2062.0063</v>
          </cell>
          <cell r="X37">
            <v>1426.0062</v>
          </cell>
          <cell r="Y37">
            <v>1836.0504000000001</v>
          </cell>
          <cell r="Z37">
            <v>1632.1110000000001</v>
          </cell>
          <cell r="AA37">
            <v>1487.0922</v>
          </cell>
          <cell r="AB37">
            <v>1721.7695000000001</v>
          </cell>
          <cell r="AC37">
            <v>981.7672</v>
          </cell>
          <cell r="AD37">
            <v>634.96609999999998</v>
          </cell>
          <cell r="AE37">
            <v>1005.9736</v>
          </cell>
          <cell r="AF37">
            <v>826.13070000000005</v>
          </cell>
          <cell r="AG37">
            <v>826.13070000000005</v>
          </cell>
          <cell r="AH37">
            <v>478.66329999999999</v>
          </cell>
          <cell r="AI37">
            <v>537.54579999999999</v>
          </cell>
          <cell r="AJ37">
            <v>0</v>
          </cell>
        </row>
      </sheetData>
      <sheetData sheetId="6"/>
      <sheetData sheetId="7">
        <row r="4">
          <cell r="D4">
            <v>0.2</v>
          </cell>
        </row>
        <row r="5">
          <cell r="D5">
            <v>0.3</v>
          </cell>
          <cell r="G5">
            <v>1.3866976318055191</v>
          </cell>
        </row>
        <row r="6">
          <cell r="G6">
            <v>1.3867087898128678</v>
          </cell>
        </row>
        <row r="9">
          <cell r="F9">
            <v>3.4613989662528555</v>
          </cell>
        </row>
      </sheetData>
      <sheetData sheetId="8"/>
      <sheetData sheetId="9"/>
      <sheetData sheetId="10"/>
      <sheetData sheetId="11">
        <row r="14">
          <cell r="D14">
            <v>-0.50667586655506813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J28"/>
  <sheetViews>
    <sheetView topLeftCell="B1" workbookViewId="0">
      <selection activeCell="D7" sqref="C7:D7"/>
    </sheetView>
  </sheetViews>
  <sheetFormatPr defaultRowHeight="12.75" x14ac:dyDescent="0.2"/>
  <cols>
    <col min="1" max="1" width="8.42578125" style="1" customWidth="1"/>
    <col min="2" max="2" width="12.140625" style="1" customWidth="1"/>
    <col min="3" max="256" width="8.42578125" style="1" customWidth="1"/>
    <col min="257" max="16384" width="9.140625" style="1"/>
  </cols>
  <sheetData>
    <row r="2" spans="2:10" x14ac:dyDescent="0.2">
      <c r="J2" s="1" t="s">
        <v>0</v>
      </c>
    </row>
    <row r="3" spans="2:10" x14ac:dyDescent="0.2">
      <c r="F3" s="1" t="s">
        <v>1</v>
      </c>
      <c r="G3" s="1" t="s">
        <v>2</v>
      </c>
      <c r="J3" s="1">
        <f>SUM(J8:J27)/SUM(E8:E28)</f>
        <v>390.76362289049138</v>
      </c>
    </row>
    <row r="4" spans="2:10" x14ac:dyDescent="0.2">
      <c r="E4" s="1">
        <v>1</v>
      </c>
      <c r="F4" s="1">
        <v>34.930919333651367</v>
      </c>
      <c r="G4" s="1">
        <v>117.78844269589098</v>
      </c>
      <c r="J4" s="1" t="s">
        <v>3</v>
      </c>
    </row>
    <row r="5" spans="2:10" x14ac:dyDescent="0.2">
      <c r="E5" s="1">
        <v>2</v>
      </c>
      <c r="F5" s="1">
        <v>37.246230933139401</v>
      </c>
      <c r="G5" s="1">
        <v>86.544236650230218</v>
      </c>
      <c r="J5" s="1">
        <f>SUM(J8:J28)</f>
        <v>94804.117462823051</v>
      </c>
    </row>
    <row r="6" spans="2:10" x14ac:dyDescent="0.2">
      <c r="E6" s="1">
        <v>3</v>
      </c>
      <c r="F6" s="1">
        <v>40.700008259788149</v>
      </c>
      <c r="G6" s="1">
        <v>73.899994623359007</v>
      </c>
    </row>
    <row r="7" spans="2:10" ht="38.25" x14ac:dyDescent="0.2">
      <c r="B7" s="1" t="s">
        <v>4</v>
      </c>
      <c r="C7" s="1" t="s">
        <v>5</v>
      </c>
      <c r="D7" s="1" t="s">
        <v>2</v>
      </c>
      <c r="E7" s="1" t="s">
        <v>6</v>
      </c>
      <c r="F7" s="2" t="s">
        <v>7</v>
      </c>
      <c r="G7" s="2" t="s">
        <v>8</v>
      </c>
      <c r="H7" s="2" t="s">
        <v>32</v>
      </c>
      <c r="I7" s="2" t="s">
        <v>9</v>
      </c>
      <c r="J7" s="2" t="s">
        <v>10</v>
      </c>
    </row>
    <row r="8" spans="2:10" x14ac:dyDescent="0.2">
      <c r="B8" s="1" t="s">
        <v>11</v>
      </c>
      <c r="C8" s="1">
        <v>40.700000000000003</v>
      </c>
      <c r="D8" s="1">
        <v>73.900000000000006</v>
      </c>
      <c r="E8" s="1">
        <v>15</v>
      </c>
      <c r="F8" s="1">
        <f>69*SQRT((C8-$F$4)^2+(D8-$G$4)^2)</f>
        <v>3054.3531723033338</v>
      </c>
      <c r="G8" s="1">
        <f>69*SQRT((C8-$F$5)^2+(D8-$G$5)^2)</f>
        <v>904.41403876552022</v>
      </c>
      <c r="H8" s="1">
        <f>69*SQRT((C8-$F$6)^2+(D8-$G$6)^2)</f>
        <v>6.8003471024177873E-4</v>
      </c>
      <c r="I8" s="1">
        <f>MIN(F8,G8,H8)</f>
        <v>6.8003471024177873E-4</v>
      </c>
      <c r="J8" s="1">
        <f>I8*E8</f>
        <v>1.0200520653626682E-2</v>
      </c>
    </row>
    <row r="9" spans="2:10" x14ac:dyDescent="0.2">
      <c r="B9" s="1" t="s">
        <v>12</v>
      </c>
      <c r="C9" s="1">
        <v>42.3</v>
      </c>
      <c r="D9" s="1">
        <v>71</v>
      </c>
      <c r="E9" s="1">
        <v>8</v>
      </c>
      <c r="F9" s="1">
        <f t="shared" ref="F9:F28" si="0">69*SQRT((C9-$F$4)^2+(D9-$G$4)^2)</f>
        <v>3268.1984713054362</v>
      </c>
      <c r="G9" s="1">
        <f t="shared" ref="G9:G28" si="1">69*SQRT((C9-$F$5)^2+(D9-$G$5)^2)</f>
        <v>1127.8152366481499</v>
      </c>
      <c r="H9" s="1">
        <f t="shared" ref="H9:H28" si="2">69*SQRT((C9-$F$6)^2+(D9-$G$6)^2)</f>
        <v>228.53423308434327</v>
      </c>
      <c r="I9" s="1">
        <f t="shared" ref="I9:I28" si="3">MIN(F9,G9,H9)</f>
        <v>228.53423308434327</v>
      </c>
      <c r="J9" s="1">
        <f t="shared" ref="J9:J28" si="4">I9*E9</f>
        <v>1828.2738646747462</v>
      </c>
    </row>
    <row r="10" spans="2:10" x14ac:dyDescent="0.2">
      <c r="B10" s="1" t="s">
        <v>13</v>
      </c>
      <c r="C10" s="1">
        <v>40</v>
      </c>
      <c r="D10" s="1">
        <v>75.099999999999994</v>
      </c>
      <c r="E10" s="1">
        <v>10</v>
      </c>
      <c r="F10" s="1">
        <f t="shared" si="0"/>
        <v>2966.1965375317995</v>
      </c>
      <c r="G10" s="1">
        <f t="shared" si="1"/>
        <v>812.19124934815568</v>
      </c>
      <c r="H10" s="1">
        <f t="shared" si="2"/>
        <v>95.858471148380801</v>
      </c>
      <c r="I10" s="1">
        <f t="shared" si="3"/>
        <v>95.858471148380801</v>
      </c>
      <c r="J10" s="1">
        <f t="shared" si="4"/>
        <v>958.58471148380795</v>
      </c>
    </row>
    <row r="11" spans="2:10" x14ac:dyDescent="0.2">
      <c r="B11" s="1" t="s">
        <v>14</v>
      </c>
      <c r="C11" s="1">
        <v>35.200000000000003</v>
      </c>
      <c r="D11" s="1">
        <v>80.8</v>
      </c>
      <c r="E11" s="1">
        <v>6</v>
      </c>
      <c r="F11" s="1">
        <f t="shared" si="0"/>
        <v>2552.2700784331596</v>
      </c>
      <c r="G11" s="1">
        <f t="shared" si="1"/>
        <v>420.74905367630771</v>
      </c>
      <c r="H11" s="1">
        <f t="shared" si="2"/>
        <v>608.84500969361522</v>
      </c>
      <c r="I11" s="1">
        <f t="shared" si="3"/>
        <v>420.74905367630771</v>
      </c>
      <c r="J11" s="1">
        <f t="shared" si="4"/>
        <v>2524.4943220578461</v>
      </c>
    </row>
    <row r="12" spans="2:10" x14ac:dyDescent="0.2">
      <c r="B12" s="1" t="s">
        <v>15</v>
      </c>
      <c r="C12" s="1">
        <v>33.799999999999997</v>
      </c>
      <c r="D12" s="1">
        <v>84.4</v>
      </c>
      <c r="E12" s="1">
        <v>11</v>
      </c>
      <c r="F12" s="1">
        <f t="shared" si="0"/>
        <v>2305.1237250649388</v>
      </c>
      <c r="G12" s="1">
        <f t="shared" si="1"/>
        <v>280.06060864111436</v>
      </c>
      <c r="H12" s="1">
        <f t="shared" si="2"/>
        <v>866.93283491015347</v>
      </c>
      <c r="I12" s="1">
        <f t="shared" si="3"/>
        <v>280.06060864111436</v>
      </c>
      <c r="J12" s="1">
        <f t="shared" si="4"/>
        <v>3080.6666950522581</v>
      </c>
    </row>
    <row r="13" spans="2:10" x14ac:dyDescent="0.2">
      <c r="B13" s="1" t="s">
        <v>16</v>
      </c>
      <c r="C13" s="1">
        <v>30</v>
      </c>
      <c r="D13" s="1">
        <v>89.9</v>
      </c>
      <c r="E13" s="1">
        <v>8</v>
      </c>
      <c r="F13" s="1">
        <f t="shared" si="0"/>
        <v>1954.1491954893979</v>
      </c>
      <c r="G13" s="1">
        <f t="shared" si="1"/>
        <v>551.00295688459573</v>
      </c>
      <c r="H13" s="1">
        <f t="shared" si="2"/>
        <v>1328.1206837837785</v>
      </c>
      <c r="I13" s="1">
        <f t="shared" si="3"/>
        <v>551.00295688459573</v>
      </c>
      <c r="J13" s="1">
        <f t="shared" si="4"/>
        <v>4408.0236550767659</v>
      </c>
    </row>
    <row r="14" spans="2:10" x14ac:dyDescent="0.2">
      <c r="B14" s="1" t="s">
        <v>17</v>
      </c>
      <c r="C14" s="1">
        <v>25.8</v>
      </c>
      <c r="D14" s="1">
        <v>80.2</v>
      </c>
      <c r="E14" s="1">
        <v>13</v>
      </c>
      <c r="F14" s="1">
        <f t="shared" si="0"/>
        <v>2669.0290921398064</v>
      </c>
      <c r="G14" s="1">
        <f t="shared" si="1"/>
        <v>902.99238196450199</v>
      </c>
      <c r="H14" s="1">
        <f t="shared" si="2"/>
        <v>1116.2236310068872</v>
      </c>
      <c r="I14" s="1">
        <f t="shared" si="3"/>
        <v>902.99238196450199</v>
      </c>
      <c r="J14" s="1">
        <f t="shared" si="4"/>
        <v>11738.900965538525</v>
      </c>
    </row>
    <row r="15" spans="2:10" x14ac:dyDescent="0.2">
      <c r="B15" s="1" t="s">
        <v>18</v>
      </c>
      <c r="C15" s="1">
        <v>32.799999999999997</v>
      </c>
      <c r="D15" s="1">
        <v>96.8</v>
      </c>
      <c r="E15" s="1">
        <v>10</v>
      </c>
      <c r="F15" s="1">
        <f t="shared" si="0"/>
        <v>1455.6474315605731</v>
      </c>
      <c r="G15" s="1">
        <f t="shared" si="1"/>
        <v>771.2880721899453</v>
      </c>
      <c r="H15" s="1">
        <f t="shared" si="2"/>
        <v>1671.4819214487823</v>
      </c>
      <c r="I15" s="1">
        <f t="shared" si="3"/>
        <v>771.2880721899453</v>
      </c>
      <c r="J15" s="1">
        <f t="shared" si="4"/>
        <v>7712.8807218994534</v>
      </c>
    </row>
    <row r="16" spans="2:10" x14ac:dyDescent="0.2">
      <c r="B16" s="1" t="s">
        <v>19</v>
      </c>
      <c r="C16" s="1">
        <v>29.8</v>
      </c>
      <c r="D16" s="1">
        <v>95.4</v>
      </c>
      <c r="E16" s="1">
        <v>12</v>
      </c>
      <c r="F16" s="1">
        <f t="shared" si="0"/>
        <v>1584.8515951294494</v>
      </c>
      <c r="G16" s="1">
        <f t="shared" si="1"/>
        <v>798.34788975448032</v>
      </c>
      <c r="H16" s="1">
        <f t="shared" si="2"/>
        <v>1663.2584339194848</v>
      </c>
      <c r="I16" s="1">
        <f t="shared" si="3"/>
        <v>798.34788975448032</v>
      </c>
      <c r="J16" s="1">
        <f t="shared" si="4"/>
        <v>9580.1746770537648</v>
      </c>
    </row>
    <row r="17" spans="2:10" x14ac:dyDescent="0.2">
      <c r="B17" s="1" t="s">
        <v>20</v>
      </c>
      <c r="C17" s="1">
        <v>41.8</v>
      </c>
      <c r="D17" s="1">
        <v>87.7</v>
      </c>
      <c r="E17" s="1">
        <v>14</v>
      </c>
      <c r="F17" s="1">
        <f t="shared" si="0"/>
        <v>2129.5178062747282</v>
      </c>
      <c r="G17" s="1">
        <f t="shared" si="1"/>
        <v>324.17226344041262</v>
      </c>
      <c r="H17" s="1">
        <f t="shared" si="2"/>
        <v>955.22053474355971</v>
      </c>
      <c r="I17" s="1">
        <f t="shared" si="3"/>
        <v>324.17226344041262</v>
      </c>
      <c r="J17" s="1">
        <f t="shared" si="4"/>
        <v>4538.4116881657765</v>
      </c>
    </row>
    <row r="18" spans="2:10" x14ac:dyDescent="0.2">
      <c r="B18" s="1" t="s">
        <v>21</v>
      </c>
      <c r="C18" s="1">
        <v>42.4</v>
      </c>
      <c r="D18" s="1">
        <v>83.1</v>
      </c>
      <c r="E18" s="1">
        <v>11</v>
      </c>
      <c r="F18" s="1">
        <f t="shared" si="0"/>
        <v>2448.3580487982913</v>
      </c>
      <c r="G18" s="1">
        <f t="shared" si="1"/>
        <v>427.71152448926631</v>
      </c>
      <c r="H18" s="1">
        <f t="shared" si="2"/>
        <v>645.54679714380279</v>
      </c>
      <c r="I18" s="1">
        <f t="shared" si="3"/>
        <v>427.71152448926631</v>
      </c>
      <c r="J18" s="1">
        <f t="shared" si="4"/>
        <v>4704.8267693819298</v>
      </c>
    </row>
    <row r="19" spans="2:10" x14ac:dyDescent="0.2">
      <c r="B19" s="1" t="s">
        <v>22</v>
      </c>
      <c r="C19" s="1">
        <v>41.5</v>
      </c>
      <c r="D19" s="1">
        <v>81.7</v>
      </c>
      <c r="E19" s="1">
        <v>8</v>
      </c>
      <c r="F19" s="1">
        <f t="shared" si="0"/>
        <v>2531.0198082020779</v>
      </c>
      <c r="G19" s="1">
        <f t="shared" si="1"/>
        <v>444.82893112817993</v>
      </c>
      <c r="H19" s="1">
        <f t="shared" si="2"/>
        <v>541.02367453969123</v>
      </c>
      <c r="I19" s="1">
        <f t="shared" si="3"/>
        <v>444.82893112817993</v>
      </c>
      <c r="J19" s="1">
        <f t="shared" si="4"/>
        <v>3558.6314490254395</v>
      </c>
    </row>
    <row r="20" spans="2:10" x14ac:dyDescent="0.2">
      <c r="B20" s="1" t="s">
        <v>23</v>
      </c>
      <c r="C20" s="1">
        <v>39.799999999999997</v>
      </c>
      <c r="D20" s="1">
        <v>86.1</v>
      </c>
      <c r="E20" s="1">
        <v>7</v>
      </c>
      <c r="F20" s="1">
        <f t="shared" si="0"/>
        <v>2212.1634020098127</v>
      </c>
      <c r="G20" s="1">
        <f t="shared" si="1"/>
        <v>178.8562341333801</v>
      </c>
      <c r="H20" s="1">
        <f t="shared" si="2"/>
        <v>844.08787775976009</v>
      </c>
      <c r="I20" s="1">
        <f t="shared" si="3"/>
        <v>178.8562341333801</v>
      </c>
      <c r="J20" s="1">
        <f t="shared" si="4"/>
        <v>1251.9936389336608</v>
      </c>
    </row>
    <row r="21" spans="2:10" x14ac:dyDescent="0.2">
      <c r="B21" s="1" t="s">
        <v>24</v>
      </c>
      <c r="C21" s="1">
        <v>39.799999999999997</v>
      </c>
      <c r="D21" s="1">
        <v>104.9</v>
      </c>
      <c r="E21" s="1">
        <v>8</v>
      </c>
      <c r="F21" s="1">
        <f t="shared" si="0"/>
        <v>950.64849014053323</v>
      </c>
      <c r="G21" s="1">
        <f t="shared" si="1"/>
        <v>1278.7466482766331</v>
      </c>
      <c r="H21" s="1">
        <f t="shared" si="2"/>
        <v>2139.9016491121361</v>
      </c>
      <c r="I21" s="1">
        <f t="shared" si="3"/>
        <v>950.64849014053323</v>
      </c>
      <c r="J21" s="1">
        <f t="shared" si="4"/>
        <v>7605.1879211242658</v>
      </c>
    </row>
    <row r="22" spans="2:10" x14ac:dyDescent="0.2">
      <c r="B22" s="1" t="s">
        <v>25</v>
      </c>
      <c r="C22" s="1">
        <v>45</v>
      </c>
      <c r="D22" s="1">
        <v>93.3</v>
      </c>
      <c r="E22" s="1">
        <v>9</v>
      </c>
      <c r="F22" s="1">
        <f t="shared" si="0"/>
        <v>1826.9634028123023</v>
      </c>
      <c r="G22" s="1">
        <f t="shared" si="1"/>
        <v>709.59807046763694</v>
      </c>
      <c r="H22" s="1">
        <f t="shared" si="2"/>
        <v>1371.0877087248743</v>
      </c>
      <c r="I22" s="1">
        <f t="shared" si="3"/>
        <v>709.59807046763694</v>
      </c>
      <c r="J22" s="1">
        <f t="shared" si="4"/>
        <v>6386.3826342087323</v>
      </c>
    </row>
    <row r="23" spans="2:10" x14ac:dyDescent="0.2">
      <c r="B23" s="1" t="s">
        <v>26</v>
      </c>
      <c r="C23" s="1">
        <v>33.5</v>
      </c>
      <c r="D23" s="1">
        <v>112.1</v>
      </c>
      <c r="E23" s="1">
        <v>11</v>
      </c>
      <c r="F23" s="1">
        <f t="shared" si="0"/>
        <v>404.73020596834994</v>
      </c>
      <c r="G23" s="1">
        <f t="shared" si="1"/>
        <v>1782.1930466347646</v>
      </c>
      <c r="H23" s="1">
        <f t="shared" si="2"/>
        <v>2682.2107303453745</v>
      </c>
      <c r="I23" s="1">
        <f t="shared" si="3"/>
        <v>404.73020596834994</v>
      </c>
      <c r="J23" s="1">
        <f t="shared" si="4"/>
        <v>4452.0322656518492</v>
      </c>
    </row>
    <row r="24" spans="2:10" x14ac:dyDescent="0.2">
      <c r="B24" s="1" t="s">
        <v>27</v>
      </c>
      <c r="C24" s="1">
        <v>40.799999999999997</v>
      </c>
      <c r="D24" s="1">
        <v>111.9</v>
      </c>
      <c r="E24" s="1">
        <v>10</v>
      </c>
      <c r="F24" s="1">
        <f t="shared" si="0"/>
        <v>573.65466829751347</v>
      </c>
      <c r="G24" s="1">
        <f t="shared" si="1"/>
        <v>1766.6479643236582</v>
      </c>
      <c r="H24" s="1">
        <f t="shared" si="2"/>
        <v>2622.009448418858</v>
      </c>
      <c r="I24" s="1">
        <f t="shared" si="3"/>
        <v>573.65466829751347</v>
      </c>
      <c r="J24" s="1">
        <f t="shared" si="4"/>
        <v>5736.5466829751349</v>
      </c>
    </row>
    <row r="25" spans="2:10" x14ac:dyDescent="0.2">
      <c r="B25" s="1" t="s">
        <v>28</v>
      </c>
      <c r="C25" s="1">
        <v>34.1</v>
      </c>
      <c r="D25" s="1">
        <v>118.4</v>
      </c>
      <c r="E25" s="1">
        <v>18</v>
      </c>
      <c r="F25" s="1">
        <f t="shared" si="0"/>
        <v>71.188115436778943</v>
      </c>
      <c r="G25" s="1">
        <f t="shared" si="1"/>
        <v>2208.7420863899192</v>
      </c>
      <c r="H25" s="1">
        <f t="shared" si="2"/>
        <v>3104.0879831807629</v>
      </c>
      <c r="I25" s="1">
        <f t="shared" si="3"/>
        <v>71.188115436778943</v>
      </c>
      <c r="J25" s="1">
        <f t="shared" si="4"/>
        <v>1281.386077862021</v>
      </c>
    </row>
    <row r="26" spans="2:10" x14ac:dyDescent="0.2">
      <c r="B26" s="1" t="s">
        <v>29</v>
      </c>
      <c r="C26" s="1">
        <v>37.799999999999997</v>
      </c>
      <c r="D26" s="1">
        <v>122.6</v>
      </c>
      <c r="E26" s="1">
        <v>12</v>
      </c>
      <c r="F26" s="1">
        <f t="shared" si="0"/>
        <v>386.53986947879605</v>
      </c>
      <c r="G26" s="1">
        <f t="shared" si="1"/>
        <v>2488.1410819890452</v>
      </c>
      <c r="H26" s="1">
        <f t="shared" si="2"/>
        <v>3366.2529348443331</v>
      </c>
      <c r="I26" s="1">
        <f t="shared" si="3"/>
        <v>386.53986947879605</v>
      </c>
      <c r="J26" s="1">
        <f t="shared" si="4"/>
        <v>4638.478433745553</v>
      </c>
    </row>
    <row r="27" spans="2:10" x14ac:dyDescent="0.2">
      <c r="B27" s="1" t="s">
        <v>30</v>
      </c>
      <c r="C27" s="1">
        <v>32.799999999999997</v>
      </c>
      <c r="D27" s="1">
        <v>117.1</v>
      </c>
      <c r="E27" s="1">
        <v>10</v>
      </c>
      <c r="F27" s="1">
        <f t="shared" si="0"/>
        <v>154.51641530378939</v>
      </c>
      <c r="G27" s="1">
        <f t="shared" si="1"/>
        <v>2130.5515638485708</v>
      </c>
      <c r="H27" s="1">
        <f t="shared" si="2"/>
        <v>3030.2319190148692</v>
      </c>
      <c r="I27" s="1">
        <f t="shared" si="3"/>
        <v>154.51641530378939</v>
      </c>
      <c r="J27" s="1">
        <f t="shared" si="4"/>
        <v>1545.1641530378938</v>
      </c>
    </row>
    <row r="28" spans="2:10" x14ac:dyDescent="0.2">
      <c r="B28" s="1" t="s">
        <v>31</v>
      </c>
      <c r="C28" s="1">
        <v>41.6</v>
      </c>
      <c r="D28" s="1">
        <v>122.4</v>
      </c>
      <c r="E28" s="1">
        <v>13</v>
      </c>
      <c r="F28" s="1">
        <f t="shared" si="0"/>
        <v>559.46661041176753</v>
      </c>
      <c r="G28" s="1">
        <f t="shared" si="1"/>
        <v>2492.2195101086054</v>
      </c>
      <c r="H28" s="1">
        <f t="shared" si="2"/>
        <v>3347.0764963233132</v>
      </c>
      <c r="I28" s="1">
        <f t="shared" si="3"/>
        <v>559.46661041176753</v>
      </c>
      <c r="J28" s="1">
        <f t="shared" si="4"/>
        <v>7273.0659353529782</v>
      </c>
    </row>
  </sheetData>
  <printOptions headings="1" gridLines="1"/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7386-44AF-434A-9750-7C5D3CED5D6B}">
  <sheetPr codeName="Sheet2"/>
  <dimension ref="D4:H15"/>
  <sheetViews>
    <sheetView workbookViewId="0">
      <selection activeCell="F16" sqref="F16"/>
    </sheetView>
  </sheetViews>
  <sheetFormatPr defaultRowHeight="15" x14ac:dyDescent="0.25"/>
  <cols>
    <col min="1" max="6" width="9.140625" style="3"/>
    <col min="7" max="7" width="10" style="3" customWidth="1"/>
    <col min="8" max="16384" width="9.140625" style="3"/>
  </cols>
  <sheetData>
    <row r="4" spans="4:8" x14ac:dyDescent="0.25">
      <c r="H4" s="3" t="s">
        <v>33</v>
      </c>
    </row>
    <row r="5" spans="4:8" x14ac:dyDescent="0.25">
      <c r="D5" s="3" t="s">
        <v>34</v>
      </c>
      <c r="E5" s="3" t="s">
        <v>35</v>
      </c>
      <c r="F5" s="3" t="s">
        <v>36</v>
      </c>
      <c r="H5" s="3" t="s">
        <v>37</v>
      </c>
    </row>
    <row r="6" spans="4:8" x14ac:dyDescent="0.25">
      <c r="E6" s="4">
        <v>25.000017248915853</v>
      </c>
      <c r="F6" s="4">
        <v>74.997422956552398</v>
      </c>
      <c r="H6" s="5">
        <f>SUM(H9:H12)</f>
        <v>4860.0722262121963</v>
      </c>
    </row>
    <row r="8" spans="4:8" ht="45" x14ac:dyDescent="0.25">
      <c r="D8" s="3" t="s">
        <v>35</v>
      </c>
      <c r="E8" s="3" t="s">
        <v>36</v>
      </c>
      <c r="F8" s="3" t="s">
        <v>38</v>
      </c>
      <c r="G8" s="6" t="s">
        <v>39</v>
      </c>
      <c r="H8" s="3" t="s">
        <v>40</v>
      </c>
    </row>
    <row r="9" spans="4:8" x14ac:dyDescent="0.25">
      <c r="D9" s="3">
        <v>5</v>
      </c>
      <c r="E9" s="3">
        <v>20</v>
      </c>
      <c r="F9" s="3">
        <v>6</v>
      </c>
      <c r="G9" s="3">
        <f>ABS(D9-$E$6)+ABS($F$6-E9)</f>
        <v>74.997440205468251</v>
      </c>
      <c r="H9" s="3">
        <f>2*G9*F9</f>
        <v>899.96928246561902</v>
      </c>
    </row>
    <row r="10" spans="4:8" x14ac:dyDescent="0.25">
      <c r="D10" s="3">
        <v>50</v>
      </c>
      <c r="E10" s="3">
        <v>90</v>
      </c>
      <c r="F10" s="3">
        <v>12</v>
      </c>
      <c r="G10" s="3">
        <f t="shared" ref="G10:G12" si="0">ABS(D10-$E$6)+ABS($F$6-E10)</f>
        <v>40.002559794531749</v>
      </c>
      <c r="H10" s="3">
        <f t="shared" ref="H10:H12" si="1">2*G10*F10</f>
        <v>960.06143506876197</v>
      </c>
    </row>
    <row r="11" spans="4:8" x14ac:dyDescent="0.25">
      <c r="D11" s="3">
        <v>25</v>
      </c>
      <c r="E11" s="3">
        <v>75</v>
      </c>
      <c r="F11" s="3">
        <v>23</v>
      </c>
      <c r="G11" s="3">
        <f t="shared" si="0"/>
        <v>2.5942923634545423E-3</v>
      </c>
      <c r="H11" s="3">
        <f t="shared" si="1"/>
        <v>0.11933744871890895</v>
      </c>
    </row>
    <row r="12" spans="4:8" x14ac:dyDescent="0.25">
      <c r="D12" s="3">
        <v>80</v>
      </c>
      <c r="E12" s="3">
        <v>30</v>
      </c>
      <c r="F12" s="3">
        <v>15</v>
      </c>
      <c r="G12" s="3">
        <f t="shared" si="0"/>
        <v>99.997405707636545</v>
      </c>
      <c r="H12" s="3">
        <f t="shared" si="1"/>
        <v>2999.9221712290964</v>
      </c>
    </row>
    <row r="15" spans="4:8" x14ac:dyDescent="0.25">
      <c r="F15" s="3" t="s">
        <v>41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B341-451A-447F-91B0-EB21EEEBDF24}">
  <sheetPr codeName="Sheet3"/>
  <dimension ref="D4:J15"/>
  <sheetViews>
    <sheetView workbookViewId="0">
      <selection activeCell="D3" sqref="D3"/>
    </sheetView>
  </sheetViews>
  <sheetFormatPr defaultRowHeight="15" x14ac:dyDescent="0.25"/>
  <cols>
    <col min="1" max="6" width="9.140625" style="3"/>
    <col min="7" max="9" width="10" style="3" customWidth="1"/>
    <col min="10" max="16384" width="9.140625" style="3"/>
  </cols>
  <sheetData>
    <row r="4" spans="4:10" x14ac:dyDescent="0.25">
      <c r="J4" s="3" t="s">
        <v>33</v>
      </c>
    </row>
    <row r="5" spans="4:10" x14ac:dyDescent="0.25">
      <c r="D5" s="3" t="s">
        <v>34</v>
      </c>
      <c r="E5" s="3" t="s">
        <v>35</v>
      </c>
      <c r="F5" s="3" t="s">
        <v>36</v>
      </c>
      <c r="J5" s="3" t="s">
        <v>37</v>
      </c>
    </row>
    <row r="6" spans="4:10" x14ac:dyDescent="0.25">
      <c r="D6" s="3">
        <v>1</v>
      </c>
      <c r="E6" s="4">
        <v>25.000002120644375</v>
      </c>
      <c r="F6" s="4">
        <v>75.000000267751929</v>
      </c>
      <c r="J6" s="5">
        <f>SUM(J9:J12)</f>
        <v>1860.0004049941476</v>
      </c>
    </row>
    <row r="7" spans="4:10" x14ac:dyDescent="0.25">
      <c r="D7" s="3">
        <v>2</v>
      </c>
      <c r="E7" s="3">
        <v>79.999999713347307</v>
      </c>
      <c r="F7" s="3">
        <v>30.000010506303095</v>
      </c>
    </row>
    <row r="8" spans="4:10" ht="45" x14ac:dyDescent="0.25">
      <c r="D8" s="3" t="s">
        <v>35</v>
      </c>
      <c r="E8" s="3" t="s">
        <v>36</v>
      </c>
      <c r="F8" s="3" t="s">
        <v>38</v>
      </c>
      <c r="G8" s="6" t="s">
        <v>42</v>
      </c>
      <c r="H8" s="6" t="s">
        <v>43</v>
      </c>
      <c r="I8" s="6" t="s">
        <v>44</v>
      </c>
      <c r="J8" s="3" t="s">
        <v>40</v>
      </c>
    </row>
    <row r="9" spans="4:10" x14ac:dyDescent="0.25">
      <c r="D9" s="3">
        <v>5</v>
      </c>
      <c r="E9" s="3">
        <v>20</v>
      </c>
      <c r="F9" s="3">
        <v>6</v>
      </c>
      <c r="G9" s="3">
        <f>ABS(D9-$E$6)+ABS($F$6-E9)</f>
        <v>75.000002388396297</v>
      </c>
      <c r="H9" s="3">
        <f>ABS(D9-$E$7)+ABS($F$7-E9)</f>
        <v>85.000010219650406</v>
      </c>
      <c r="I9" s="3">
        <f>MIN(G9:H9)</f>
        <v>75.000002388396297</v>
      </c>
      <c r="J9" s="3">
        <f>2*I9*F9</f>
        <v>900.00002866075556</v>
      </c>
    </row>
    <row r="10" spans="4:10" x14ac:dyDescent="0.25">
      <c r="D10" s="3">
        <v>50</v>
      </c>
      <c r="E10" s="3">
        <v>90</v>
      </c>
      <c r="F10" s="3">
        <v>12</v>
      </c>
      <c r="G10" s="3">
        <f t="shared" ref="G10:G12" si="0">ABS(D10-$E$6)+ABS($F$6-E10)</f>
        <v>39.999997611603696</v>
      </c>
      <c r="H10" s="3">
        <f t="shared" ref="H10:H12" si="1">ABS(D10-$E$7)+ABS($F$7-E10)</f>
        <v>89.999989207044209</v>
      </c>
      <c r="I10" s="3">
        <f t="shared" ref="I10:I12" si="2">MIN(G10:H10)</f>
        <v>39.999997611603696</v>
      </c>
      <c r="J10" s="3">
        <f t="shared" ref="J10:J12" si="3">2*I10*F10</f>
        <v>959.99994267848865</v>
      </c>
    </row>
    <row r="11" spans="4:10" x14ac:dyDescent="0.25">
      <c r="D11" s="3">
        <v>25</v>
      </c>
      <c r="E11" s="3">
        <v>75</v>
      </c>
      <c r="F11" s="3">
        <v>23</v>
      </c>
      <c r="G11" s="3">
        <f t="shared" si="0"/>
        <v>2.3883963038429101E-6</v>
      </c>
      <c r="H11" s="3">
        <f t="shared" si="1"/>
        <v>99.999989207044209</v>
      </c>
      <c r="I11" s="3">
        <f t="shared" si="2"/>
        <v>2.3883963038429101E-6</v>
      </c>
      <c r="J11" s="3">
        <f t="shared" si="3"/>
        <v>1.0986622997677387E-4</v>
      </c>
    </row>
    <row r="12" spans="4:10" x14ac:dyDescent="0.25">
      <c r="D12" s="3">
        <v>80</v>
      </c>
      <c r="E12" s="3">
        <v>30</v>
      </c>
      <c r="F12" s="3">
        <v>15</v>
      </c>
      <c r="G12" s="3">
        <f t="shared" si="0"/>
        <v>99.999998147107561</v>
      </c>
      <c r="H12" s="3">
        <f t="shared" si="1"/>
        <v>1.0792955787763958E-5</v>
      </c>
      <c r="I12" s="3">
        <f t="shared" si="2"/>
        <v>1.0792955787763958E-5</v>
      </c>
      <c r="J12" s="3">
        <f t="shared" si="3"/>
        <v>3.2378867363291874E-4</v>
      </c>
    </row>
    <row r="15" spans="4:10" x14ac:dyDescent="0.25">
      <c r="F15" s="3" t="s">
        <v>45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51FA-8728-4013-91FE-95AFDE207DB0}">
  <sheetPr codeName="Sheet4"/>
  <dimension ref="A1:J10"/>
  <sheetViews>
    <sheetView zoomScale="120" zoomScaleNormal="120" workbookViewId="0"/>
  </sheetViews>
  <sheetFormatPr defaultRowHeight="15" x14ac:dyDescent="0.25"/>
  <cols>
    <col min="1" max="16384" width="9.140625" style="7"/>
  </cols>
  <sheetData>
    <row r="1" spans="1:10" x14ac:dyDescent="0.25">
      <c r="E1" s="7" t="s">
        <v>46</v>
      </c>
    </row>
    <row r="2" spans="1:10" x14ac:dyDescent="0.25">
      <c r="E2" s="7" t="s">
        <v>47</v>
      </c>
    </row>
    <row r="3" spans="1:10" x14ac:dyDescent="0.25">
      <c r="E3" s="7" t="s">
        <v>48</v>
      </c>
    </row>
    <row r="4" spans="1:10" x14ac:dyDescent="0.25">
      <c r="C4" s="7" t="s">
        <v>49</v>
      </c>
      <c r="D4" s="7">
        <v>0.2</v>
      </c>
      <c r="F4" s="7" t="s">
        <v>50</v>
      </c>
      <c r="G4" s="7">
        <v>2.0801418351117693</v>
      </c>
      <c r="J4" s="7">
        <v>3.46</v>
      </c>
    </row>
    <row r="5" spans="1:10" x14ac:dyDescent="0.25">
      <c r="C5" s="7" t="s">
        <v>51</v>
      </c>
      <c r="D5" s="7">
        <v>0.3</v>
      </c>
      <c r="F5" s="7" t="s">
        <v>52</v>
      </c>
      <c r="G5" s="7">
        <v>1.3866976318055191</v>
      </c>
    </row>
    <row r="6" spans="1:10" x14ac:dyDescent="0.25">
      <c r="C6" s="7" t="s">
        <v>53</v>
      </c>
      <c r="D6" s="7">
        <v>4</v>
      </c>
      <c r="F6" s="7" t="s">
        <v>54</v>
      </c>
      <c r="G6" s="7">
        <v>1.3867087898128678</v>
      </c>
    </row>
    <row r="9" spans="1:10" x14ac:dyDescent="0.25">
      <c r="A9" s="7" t="str">
        <f ca="1">_xlfn.FORMULATEXT(Cost)</f>
        <v>=2*_C1*H*(W+L)+2*_C2*W*L</v>
      </c>
      <c r="E9" s="7" t="s">
        <v>55</v>
      </c>
      <c r="F9" s="7">
        <f>2*_C1*H*(W+L)+2*_C2*W*L</f>
        <v>3.4613989662528555</v>
      </c>
    </row>
    <row r="10" spans="1:10" x14ac:dyDescent="0.25">
      <c r="E10" s="7" t="s">
        <v>56</v>
      </c>
      <c r="F10" s="7">
        <f>H*W*L</f>
        <v>3.9999999944935314</v>
      </c>
      <c r="G10" s="7" t="s">
        <v>57</v>
      </c>
      <c r="H10" s="7">
        <f>V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ACC5-34DA-4978-BA68-E2DF4E49DAE9}">
  <sheetPr codeName="Sheet5"/>
  <dimension ref="A1:S34"/>
  <sheetViews>
    <sheetView tabSelected="1" topLeftCell="A4" zoomScale="120" zoomScaleNormal="120" workbookViewId="0">
      <selection activeCell="F23" sqref="F23"/>
    </sheetView>
  </sheetViews>
  <sheetFormatPr defaultRowHeight="15" x14ac:dyDescent="0.25"/>
  <cols>
    <col min="1" max="9" width="9.140625" style="7"/>
    <col min="10" max="10" width="13.28515625" style="7" customWidth="1"/>
    <col min="11" max="16384" width="9.140625" style="7"/>
  </cols>
  <sheetData>
    <row r="1" spans="1:12" x14ac:dyDescent="0.25">
      <c r="J1" s="7" t="s">
        <v>58</v>
      </c>
    </row>
    <row r="2" spans="1:12" x14ac:dyDescent="0.25">
      <c r="J2" s="7" t="s">
        <v>59</v>
      </c>
    </row>
    <row r="3" spans="1:12" x14ac:dyDescent="0.25">
      <c r="D3" s="7" t="s">
        <v>60</v>
      </c>
      <c r="E3" s="7">
        <v>32</v>
      </c>
    </row>
    <row r="4" spans="1:12" x14ac:dyDescent="0.25">
      <c r="D4" s="7" t="s">
        <v>61</v>
      </c>
      <c r="E4" s="7">
        <v>5</v>
      </c>
      <c r="K4" s="8" t="s">
        <v>62</v>
      </c>
      <c r="L4" s="8"/>
    </row>
    <row r="5" spans="1:12" x14ac:dyDescent="0.25">
      <c r="D5" s="7" t="s">
        <v>63</v>
      </c>
      <c r="E5" s="7">
        <v>100</v>
      </c>
      <c r="G5" s="7" t="s">
        <v>64</v>
      </c>
    </row>
    <row r="6" spans="1:12" x14ac:dyDescent="0.25">
      <c r="D6" s="7" t="s">
        <v>65</v>
      </c>
      <c r="E6" s="8">
        <v>0.77752809645483945</v>
      </c>
      <c r="G6" s="7">
        <f>(360/(2*PI()))*theta</f>
        <v>44.549078379703083</v>
      </c>
    </row>
    <row r="7" spans="1:12" x14ac:dyDescent="0.25">
      <c r="D7" s="7" t="s">
        <v>66</v>
      </c>
      <c r="E7" s="8">
        <v>4.4546519217021103</v>
      </c>
    </row>
    <row r="8" spans="1:12" x14ac:dyDescent="0.25">
      <c r="A8" s="7" t="str">
        <f ca="1">_xlfn.FORMULATEXT(xcoord)</f>
        <v>=v*time*COS(theta)</v>
      </c>
      <c r="E8" s="7" t="s">
        <v>67</v>
      </c>
      <c r="F8" s="7">
        <f>v*time*COS(theta)</f>
        <v>317.46068152476084</v>
      </c>
    </row>
    <row r="9" spans="1:12" x14ac:dyDescent="0.25">
      <c r="A9" s="7" t="str">
        <f ca="1">_xlfn.FORMULATEXT(ycoord)</f>
        <v>=h+v*SIN(theta)*time-0.5*g*(time^2)</v>
      </c>
      <c r="E9" s="7" t="s">
        <v>68</v>
      </c>
      <c r="F9" s="7">
        <f>h+v*SIN(theta)*time-0.5*g*(time^2)</f>
        <v>-5.4914545842166262E-5</v>
      </c>
      <c r="G9" s="9" t="s">
        <v>69</v>
      </c>
      <c r="H9" s="7">
        <v>0</v>
      </c>
    </row>
    <row r="14" spans="1:12" x14ac:dyDescent="0.25">
      <c r="D14" s="7" t="s">
        <v>70</v>
      </c>
      <c r="E14" s="7">
        <f>v^2/h</f>
        <v>2000</v>
      </c>
    </row>
    <row r="16" spans="1:12" x14ac:dyDescent="0.25">
      <c r="D16" s="7" t="s">
        <v>71</v>
      </c>
      <c r="E16" s="7">
        <f>0.5*ACOS(g/(g+alpha))</f>
        <v>0.77752382215312155</v>
      </c>
    </row>
    <row r="17" spans="4:19" x14ac:dyDescent="0.25">
      <c r="D17" s="7" t="s">
        <v>72</v>
      </c>
      <c r="E17" s="7">
        <f>h*TAN(2*theta)</f>
        <v>317.63307160835927</v>
      </c>
    </row>
    <row r="27" spans="4:19" x14ac:dyDescent="0.25">
      <c r="H27" s="7" t="s">
        <v>65</v>
      </c>
      <c r="I27" s="7">
        <v>50</v>
      </c>
      <c r="J27" s="7">
        <v>75</v>
      </c>
      <c r="K27" s="7">
        <v>100</v>
      </c>
      <c r="L27" s="7">
        <v>125</v>
      </c>
      <c r="M27" s="7">
        <v>150</v>
      </c>
      <c r="N27" s="7">
        <v>175</v>
      </c>
      <c r="O27" s="7">
        <v>200</v>
      </c>
      <c r="P27" s="7">
        <v>225</v>
      </c>
      <c r="Q27" s="7">
        <v>250</v>
      </c>
      <c r="R27" s="7">
        <v>275</v>
      </c>
      <c r="S27" s="7">
        <v>300</v>
      </c>
    </row>
    <row r="28" spans="4:19" x14ac:dyDescent="0.25">
      <c r="H28" s="7">
        <v>3</v>
      </c>
      <c r="I28" s="7">
        <v>0.76695459685028256</v>
      </c>
      <c r="J28" s="7">
        <v>0.7768529328458369</v>
      </c>
      <c r="K28" s="7">
        <v>0.78064292890614351</v>
      </c>
      <c r="L28" s="7">
        <v>0.78234441025498802</v>
      </c>
      <c r="M28" s="7">
        <v>0.7832732014225966</v>
      </c>
      <c r="N28" s="7">
        <v>0.78383473254569935</v>
      </c>
      <c r="O28" s="7">
        <v>0.78420051376765121</v>
      </c>
      <c r="P28" s="7">
        <v>0.78445287520870266</v>
      </c>
      <c r="Q28" s="7">
        <v>0.78463215106671957</v>
      </c>
      <c r="R28" s="7">
        <v>0.7847642650250608</v>
      </c>
      <c r="S28" s="7">
        <v>0.78486461867335588</v>
      </c>
    </row>
    <row r="29" spans="4:19" x14ac:dyDescent="0.25">
      <c r="H29" s="7">
        <v>3.5</v>
      </c>
      <c r="I29" s="7">
        <v>0.76395194036613168</v>
      </c>
      <c r="J29" s="7">
        <v>0.77582375662833936</v>
      </c>
      <c r="K29" s="7">
        <v>0.78005056262187045</v>
      </c>
      <c r="L29" s="7">
        <v>0.78196117966794854</v>
      </c>
      <c r="M29" s="7">
        <v>0.78300550479575592</v>
      </c>
      <c r="N29" s="7">
        <v>0.78363739888769257</v>
      </c>
      <c r="O29" s="7">
        <v>0.78404905461959717</v>
      </c>
      <c r="P29" s="7">
        <v>0.784332979070961</v>
      </c>
      <c r="Q29" s="7">
        <v>0.78453494232177234</v>
      </c>
      <c r="R29" s="7">
        <v>0.78468386740637774</v>
      </c>
      <c r="S29" s="7">
        <v>0.78479702275625562</v>
      </c>
    </row>
    <row r="30" spans="4:19" x14ac:dyDescent="0.25">
      <c r="H30" s="7">
        <v>4</v>
      </c>
      <c r="I30" s="7">
        <v>0.76103525926421145</v>
      </c>
      <c r="J30" s="7">
        <v>0.77427178715381439</v>
      </c>
      <c r="K30" s="7">
        <v>0.77907867754667148</v>
      </c>
      <c r="L30" s="7">
        <v>0.78157916602917121</v>
      </c>
      <c r="M30" s="7">
        <v>0.78273840024137176</v>
      </c>
      <c r="N30" s="7">
        <v>0.78344034769758419</v>
      </c>
      <c r="O30" s="7">
        <v>0.78389778245248887</v>
      </c>
      <c r="P30" s="7">
        <v>0.78421323552621347</v>
      </c>
      <c r="Q30" s="7">
        <v>0.78443782228512615</v>
      </c>
      <c r="R30" s="7">
        <v>0.78460352461702354</v>
      </c>
      <c r="S30" s="7">
        <v>0.78472946239112396</v>
      </c>
    </row>
    <row r="31" spans="4:19" x14ac:dyDescent="0.25">
      <c r="H31" s="7">
        <v>4.5</v>
      </c>
      <c r="I31" s="7">
        <v>0.75815305159986102</v>
      </c>
      <c r="J31" s="7">
        <v>0.77291551620924759</v>
      </c>
      <c r="K31" s="7">
        <v>0.77849192565286374</v>
      </c>
      <c r="L31" s="7">
        <v>0.78083208901648071</v>
      </c>
      <c r="M31" s="7">
        <v>0.78247188589737249</v>
      </c>
      <c r="N31" s="7">
        <v>0.78324361704421097</v>
      </c>
      <c r="O31" s="7">
        <v>0.78374669892589943</v>
      </c>
      <c r="P31" s="7">
        <v>0.78409361007650358</v>
      </c>
      <c r="Q31" s="7">
        <v>0.78434077988000162</v>
      </c>
      <c r="R31" s="7">
        <v>0.78452323492781084</v>
      </c>
      <c r="S31" s="7">
        <v>0.78466193955898889</v>
      </c>
    </row>
    <row r="32" spans="4:19" x14ac:dyDescent="0.25">
      <c r="H32" s="7">
        <v>5</v>
      </c>
      <c r="I32" s="7">
        <v>0.75530462767714612</v>
      </c>
      <c r="J32" s="7">
        <v>0.77156668917699867</v>
      </c>
      <c r="K32" s="7">
        <v>0.77752362017165011</v>
      </c>
      <c r="L32" s="7">
        <v>0.78045237435226622</v>
      </c>
      <c r="M32" s="7">
        <v>0.7818676220769033</v>
      </c>
      <c r="N32" s="7">
        <v>0.78304720620618984</v>
      </c>
      <c r="O32" s="7">
        <v>0.78359580371572979</v>
      </c>
      <c r="P32" s="7">
        <v>0.78397410255111522</v>
      </c>
      <c r="Q32" s="7">
        <v>0.78424381501918639</v>
      </c>
      <c r="R32" s="7">
        <v>0.78444299829241948</v>
      </c>
      <c r="S32" s="7">
        <v>0.78459445422928764</v>
      </c>
    </row>
    <row r="33" spans="8:19" x14ac:dyDescent="0.25">
      <c r="H33" s="7">
        <v>5.5</v>
      </c>
      <c r="I33" s="7">
        <v>0.75248930568735994</v>
      </c>
      <c r="J33" s="7">
        <v>0.77022520260489358</v>
      </c>
      <c r="K33" s="7">
        <v>0.77694243620919656</v>
      </c>
      <c r="L33" s="7">
        <v>0.78007386142415047</v>
      </c>
      <c r="M33" s="7">
        <v>0.7816022050993392</v>
      </c>
      <c r="N33" s="7">
        <v>0.78285111444874389</v>
      </c>
      <c r="O33" s="7">
        <v>0.78344509649276028</v>
      </c>
      <c r="P33" s="7">
        <v>0.78385471279259189</v>
      </c>
      <c r="Q33" s="7">
        <v>0.78414692761662885</v>
      </c>
      <c r="R33" s="7">
        <v>0.7843628146576157</v>
      </c>
      <c r="S33" s="7">
        <v>0.78452700637610651</v>
      </c>
    </row>
    <row r="34" spans="8:19" x14ac:dyDescent="0.25">
      <c r="H34" s="7">
        <v>6</v>
      </c>
      <c r="I34" s="7">
        <v>0.74970642368677021</v>
      </c>
      <c r="J34" s="7">
        <v>0.76889098726917371</v>
      </c>
      <c r="K34" s="7">
        <v>0.77597825218881689</v>
      </c>
      <c r="L34" s="7">
        <v>0.77932850420146116</v>
      </c>
      <c r="M34" s="7">
        <v>0.78133737332070241</v>
      </c>
      <c r="N34" s="7">
        <v>0.78228292454624082</v>
      </c>
      <c r="O34" s="7">
        <v>0.78329457691942217</v>
      </c>
      <c r="P34" s="7">
        <v>0.78373544064374134</v>
      </c>
      <c r="Q34" s="7">
        <v>0.78405011758535581</v>
      </c>
      <c r="R34" s="7">
        <v>0.78428268397718914</v>
      </c>
      <c r="S34" s="7">
        <v>0.7844595959725531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S36_1</vt:lpstr>
      <vt:lpstr>S36_2</vt:lpstr>
      <vt:lpstr>S36_3</vt:lpstr>
      <vt:lpstr>S36_4</vt:lpstr>
      <vt:lpstr>S36_5</vt:lpstr>
      <vt:lpstr>_C1</vt:lpstr>
      <vt:lpstr>_C2</vt:lpstr>
      <vt:lpstr>S36_5!alpha</vt:lpstr>
      <vt:lpstr>Cost</vt:lpstr>
      <vt:lpstr>S36_5!g</vt:lpstr>
      <vt:lpstr>S36_5!h</vt:lpstr>
      <vt:lpstr>H</vt:lpstr>
      <vt:lpstr>L</vt:lpstr>
      <vt:lpstr>S36_5!theta</vt:lpstr>
      <vt:lpstr>S36_5!time</vt:lpstr>
      <vt:lpstr>S36_5!v</vt:lpstr>
      <vt:lpstr>V</vt:lpstr>
      <vt:lpstr>Volume</vt:lpstr>
      <vt:lpstr>W</vt:lpstr>
      <vt:lpstr>S36_5!xcoord</vt:lpstr>
      <vt:lpstr>S36_5!ycoord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2010-07-31T13:17:59Z</dcterms:created>
  <dcterms:modified xsi:type="dcterms:W3CDTF">2019-09-26T07:32:09Z</dcterms:modified>
</cp:coreProperties>
</file>