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785C2BB5-7F85-4C63-B119-CBEDDF975B68}" xr6:coauthVersionLast="44" xr6:coauthVersionMax="44" xr10:uidLastSave="{00000000-0000-0000-0000-000000000000}"/>
  <bookViews>
    <workbookView xWindow="-25335" yWindow="3570" windowWidth="21600" windowHeight="11385" activeTab="6" xr2:uid="{00000000-000D-0000-FFFF-FFFF00000000}"/>
  </bookViews>
  <sheets>
    <sheet name="S37_1" sheetId="1" r:id="rId1"/>
    <sheet name="S37_2-1" sheetId="2" r:id="rId2"/>
    <sheet name="S37_2-2" sheetId="3" r:id="rId3"/>
    <sheet name="S37_3" sheetId="4" r:id="rId4"/>
    <sheet name="S37_4" sheetId="5" r:id="rId5"/>
    <sheet name="S37_5-3" sheetId="8" r:id="rId6"/>
    <sheet name="S37_6" sheetId="9" r:id="rId7"/>
    <sheet name="S37_5-2" sheetId="7" state="hidden" r:id="rId8"/>
    <sheet name="S37_5-1" sheetId="6" state="hidden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AtRisk_SimSetting_AutomaticallyGenerateReports" hidden="1">FALSE</definedName>
    <definedName name="_AtRisk_SimSetting_AutomaticResultsDisplayMode" localSheetId="8" hidden="1">0</definedName>
    <definedName name="_AtRisk_SimSetting_AutomaticResultsDisplayMode" localSheetId="7" hidden="1">0</definedName>
    <definedName name="_AtRisk_SimSetting_AutomaticResultsDisplayMode" localSheetId="5" hidden="1">0</definedName>
    <definedName name="_AtRisk_SimSetting_AutomaticResultsDisplayMode" hidden="1">3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">#REF!</definedName>
    <definedName name="Assnmts">#REF!</definedName>
    <definedName name="away">#REF!</definedName>
    <definedName name="b">#REF!</definedName>
    <definedName name="Begin">'S37_5-3'!$C$9:$C$28</definedName>
    <definedName name="binaries">S37_1!$C$5:$C$28</definedName>
    <definedName name="c_">#REF!</definedName>
    <definedName name="Cities" localSheetId="3">S37_3!$A$6:$A$20</definedName>
    <definedName name="Cities">'[1]7'!$A$6:$A$20</definedName>
    <definedName name="Course">S37_1!$D$5:$D$28</definedName>
    <definedName name="d">#REF!</definedName>
    <definedName name="Deadline">#REF!</definedName>
    <definedName name="Decisions">#REF!</definedName>
    <definedName name="Dem" localSheetId="3">S37_3!$C$6:$C$20</definedName>
    <definedName name="Dem">'[1]7'!$C$6:$C$20</definedName>
    <definedName name="Dems">#REF!</definedName>
    <definedName name="DemWins">#REF!</definedName>
    <definedName name="distances">#REF!</definedName>
    <definedName name="divisions">#REF!</definedName>
    <definedName name="Dollars">'[2]sales summary'!$I$7:$I$1897</definedName>
    <definedName name="End">'S37_5-3'!$D$9:$D$28</definedName>
    <definedName name="Errors">#REF!</definedName>
    <definedName name="Event">#REF!</definedName>
    <definedName name="home">#REF!</definedName>
    <definedName name="homeedge">#REF!</definedName>
    <definedName name="HrsPerWeek">#REF!</definedName>
    <definedName name="icu">'[3]S37_5-3'!$G$9:$N$28</definedName>
    <definedName name="ICUneed">'[3]S37_5-3'!$Q$5</definedName>
    <definedName name="L">#REF!</definedName>
    <definedName name="Location">'[2]sales summary'!$J$7:$J$1897</definedName>
    <definedName name="lookup" localSheetId="3">#REF!</definedName>
    <definedName name="lookup">'[4]job shop'!$D$5:$F$10</definedName>
    <definedName name="LTable">#REF!</definedName>
    <definedName name="MargBenefits">[5]agency!$B$40:$B$41</definedName>
    <definedName name="margin">#REF!</definedName>
    <definedName name="MaxPop">#REF!</definedName>
    <definedName name="Meeting">#REF!</definedName>
    <definedName name="MinPop">#REF!</definedName>
    <definedName name="MinSqDists">#REF!</definedName>
    <definedName name="Name">'[2]sales summary'!$E$7:$E$1897</definedName>
    <definedName name="Nbar">#REF!</definedName>
    <definedName name="p">#REF!</definedName>
    <definedName name="Pal_Workbook_GUID" hidden="1">"XCAPEQTT9YRJF99K1F4AIMR9"</definedName>
    <definedName name="Person">#REF!</definedName>
    <definedName name="Pops">#REF!</definedName>
    <definedName name="Product">'[2]sales summary'!$G$7:$G$1897</definedName>
    <definedName name="q">#REF!</definedName>
    <definedName name="Q1_">#REF!</definedName>
    <definedName name="Q2_">#REF!</definedName>
    <definedName name="Q3_">#REF!</definedName>
    <definedName name="Q4_">#REF!</definedName>
    <definedName name="Qual">S37_4!$C$2:$F$82</definedName>
    <definedName name="rating">#REF!</definedName>
    <definedName name="Rent">#REF!</definedName>
    <definedName name="Rep" localSheetId="3">S37_3!$B$6:$B$20</definedName>
    <definedName name="Rep">'[1]7'!$B$6:$B$20</definedName>
    <definedName name="Repubs">#REF!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localSheetId="8" hidden="1">0</definedName>
    <definedName name="RiskCollectDistributionSamples" localSheetId="7" hidden="1">0</definedName>
    <definedName name="RiskCollectDistributionSamples" localSheetId="5" hidden="1">0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localSheetId="8" hidden="1">6</definedName>
    <definedName name="RiskHasSettings" localSheetId="7" hidden="1">6</definedName>
    <definedName name="RiskHasSettings" localSheetId="5" hidden="1">6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localSheetId="8" hidden="1">1000</definedName>
    <definedName name="RiskNumIterations" localSheetId="7" hidden="1">1000</definedName>
    <definedName name="RiskNumIterations" localSheetId="5" hidden="1">1000</definedName>
    <definedName name="RiskNumIterations" hidden="1">50000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1</definedName>
    <definedName name="RiskStatFunctionsUpdateFreq">1</definedName>
    <definedName name="RiskTemplateSheetName">"myTemplate"</definedName>
    <definedName name="RiskUpdateDisplay" localSheetId="8" hidden="1">TRUE</definedName>
    <definedName name="RiskUpdateDisplay" localSheetId="7" hidden="1">TRUE</definedName>
    <definedName name="RiskUpdateDisplay" localSheetId="5" hidden="1">TRUE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localSheetId="8" hidden="1">FALSE</definedName>
    <definedName name="RiskUseFixedSeed" localSheetId="7" hidden="1">FALSE</definedName>
    <definedName name="RiskUseFixedSeed" localSheetId="5" hidden="1">FALSE</definedName>
    <definedName name="RiskUseFixedSeed" hidden="1">TRUE</definedName>
    <definedName name="RiskUseMultipleCPUs" hidden="1">TRUE</definedName>
    <definedName name="Satis">S37_4!$G$2:$J$82</definedName>
    <definedName name="selection">[4]Linear!$D$4:$D$27</definedName>
    <definedName name="Semester">S37_1!$F$5:$F$28</definedName>
    <definedName name="solver_adj" localSheetId="0" hidden="1">S37_1!$C$5:$C$28</definedName>
    <definedName name="solver_adj" localSheetId="1" hidden="1">'S37_2-1'!$F$4:$G$5,'S37_2-1'!$H$7:$H$27</definedName>
    <definedName name="solver_adj" localSheetId="2" hidden="1">'S37_2-2'!$F$4:$G$4</definedName>
    <definedName name="solver_adj" localSheetId="3" hidden="1">S37_3!$D$6:$D$20</definedName>
    <definedName name="solver_adj" localSheetId="4" hidden="1">S37_4!$A$3:$A$82</definedName>
    <definedName name="solver_adj" localSheetId="5" hidden="1">'S37_5-3'!$E$9:$E$28,'S37_5-3'!$F$9:$F$28</definedName>
    <definedName name="solver_adj" localSheetId="6" hidden="1">S37_6!$D$7:$D$19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ia" localSheetId="0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0" hidden="1">3</definedName>
    <definedName name="solver_eng" localSheetId="1" hidden="1">3</definedName>
    <definedName name="solver_eng" localSheetId="2" hidden="1">1</definedName>
    <definedName name="solver_eng" localSheetId="3" hidden="1">3</definedName>
    <definedName name="solver_eng" localSheetId="4" hidden="1">3</definedName>
    <definedName name="solver_eng" localSheetId="5" hidden="1">3</definedName>
    <definedName name="solver_eng" localSheetId="6" hidden="1">3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fns" localSheetId="0" hidden="1">0</definedName>
    <definedName name="solver_ibd" localSheetId="1" hidden="1">2</definedName>
    <definedName name="solver_ibd" localSheetId="2" hidden="1">2</definedName>
    <definedName name="solver_ibd" localSheetId="3" hidden="1">2</definedName>
    <definedName name="solver_ibd" localSheetId="4" hidden="1">2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itr" localSheetId="5" hidden="1">2147483647</definedName>
    <definedName name="solver_itr" localSheetId="6" hidden="1">2147483647</definedName>
    <definedName name="solver_lhs1" localSheetId="0" hidden="1">S37_1!$C$5:$C$28</definedName>
    <definedName name="solver_lhs1" localSheetId="1" hidden="1">'S37_2-1'!$F$4:$F$5</definedName>
    <definedName name="solver_lhs1" localSheetId="2" hidden="1">'S37_2-2'!$F$4:$G$4</definedName>
    <definedName name="solver_lhs1" localSheetId="3" hidden="1">S37_3!$D$6:$D$20</definedName>
    <definedName name="solver_lhs1" localSheetId="4" hidden="1">S37_4!$A$3:$A$82</definedName>
    <definedName name="solver_lhs1" localSheetId="5" hidden="1">'S37_5-3'!$F$9:$F$28</definedName>
    <definedName name="solver_lhs1" localSheetId="6" hidden="1">S37_6!$D$7:$D$19</definedName>
    <definedName name="solver_lhs2" localSheetId="0" hidden="1">S37_1!$C$5:$C$28</definedName>
    <definedName name="solver_lhs2" localSheetId="1" hidden="1">'S37_2-1'!$F$4:$G$5</definedName>
    <definedName name="solver_lhs2" localSheetId="2" hidden="1">'S37_2-2'!$F$4:$G$4</definedName>
    <definedName name="solver_lhs2" localSheetId="3" hidden="1">S37_3!$D$6:$D$20</definedName>
    <definedName name="solver_lhs2" localSheetId="4" hidden="1">S37_4!$A$3:$A$82</definedName>
    <definedName name="solver_lhs2" localSheetId="5" hidden="1">'S37_5-3'!$F$9:$F$28</definedName>
    <definedName name="solver_lhs2" localSheetId="6" hidden="1">S37_6!$D$7:$D$19</definedName>
    <definedName name="solver_lhs3" localSheetId="0" hidden="1">S37_1!$C$5:$C$28</definedName>
    <definedName name="solver_lhs3" localSheetId="1" hidden="1">'S37_2-1'!$G$4:$G$5</definedName>
    <definedName name="solver_lhs3" localSheetId="3" hidden="1">S37_3!$D$6:$D$20</definedName>
    <definedName name="solver_lhs3" localSheetId="4" hidden="1">S37_4!$A$3:$A$82</definedName>
    <definedName name="solver_lhs3" localSheetId="5" hidden="1">'S37_5-3'!$F$9:$F$28</definedName>
    <definedName name="solver_lhs3" localSheetId="6" hidden="1">S37_6!$D$7:$D$19</definedName>
    <definedName name="solver_lhs4" localSheetId="1" hidden="1">'S37_2-1'!$H$7:$H$27</definedName>
    <definedName name="solver_lhs4" localSheetId="3" hidden="1">S37_3!$I$6:$I$13</definedName>
    <definedName name="solver_lhs4" localSheetId="5" hidden="1">'S37_5-3'!$E$9:$E$28</definedName>
    <definedName name="solver_lhs5" localSheetId="1" hidden="1">'S37_2-1'!$H$7:$H$27</definedName>
    <definedName name="solver_lhs5" localSheetId="3" hidden="1">S37_3!$I$6:$I$13</definedName>
    <definedName name="solver_lhs6" localSheetId="1" hidden="1">'S37_2-1'!$H$7:$H$27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loc" localSheetId="0" hidden="1">4</definedName>
    <definedName name="solver_loc" localSheetId="2" hidden="1">1</definedName>
    <definedName name="solver_loc" localSheetId="3" hidden="1">1</definedName>
    <definedName name="solver_lva" localSheetId="1" hidden="1">2</definedName>
    <definedName name="solver_lva" localSheetId="2" hidden="1">2</definedName>
    <definedName name="solver_lva" localSheetId="3" hidden="1">2</definedName>
    <definedName name="solver_mip" localSheetId="0" hidden="1">5000</definedName>
    <definedName name="solver_mip" localSheetId="1" hidden="1">5000</definedName>
    <definedName name="solver_mip" localSheetId="2" hidden="1">5000</definedName>
    <definedName name="solver_mip" localSheetId="3" hidden="1">5000000</definedName>
    <definedName name="solver_mip" localSheetId="4" hidden="1">50000</definedName>
    <definedName name="solver_mip" localSheetId="5" hidden="1">2147483647</definedName>
    <definedName name="solver_mip" localSheetId="6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3000</definedName>
    <definedName name="solver_mni" localSheetId="4" hidden="1">3000</definedName>
    <definedName name="solver_mni" localSheetId="5" hidden="1">30</definedName>
    <definedName name="solver_mni" localSheetId="6" hidden="1">30</definedName>
    <definedName name="solver_mrt" localSheetId="0" hidden="1">0.5</definedName>
    <definedName name="solver_mrt" localSheetId="1" hidden="1">0.075</definedName>
    <definedName name="solver_mrt" localSheetId="2" hidden="1">0.075</definedName>
    <definedName name="solver_mrt" localSheetId="3" hidden="1">0.25</definedName>
    <definedName name="solver_mrt" localSheetId="4" hidden="1">0.5</definedName>
    <definedName name="solver_mrt" localSheetId="5" hidden="1">0.5</definedName>
    <definedName name="solver_mrt" localSheetId="6" hidden="1">0.5</definedName>
    <definedName name="solver_msl" localSheetId="1" hidden="1">1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0" hidden="1">0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eg" localSheetId="5" hidden="1">1</definedName>
    <definedName name="solver_neg" localSheetId="6" hidden="1">1</definedName>
    <definedName name="solver_nod" localSheetId="0" hidden="1">5000</definedName>
    <definedName name="solver_nod" localSheetId="1" hidden="1">5000</definedName>
    <definedName name="solver_nod" localSheetId="2" hidden="1">5000</definedName>
    <definedName name="solver_nod" localSheetId="3" hidden="1">5000000</definedName>
    <definedName name="solver_nod" localSheetId="4" hidden="1">50000</definedName>
    <definedName name="solver_nod" localSheetId="5" hidden="1">2147483647</definedName>
    <definedName name="solver_nod" localSheetId="6" hidden="1">2147483647</definedName>
    <definedName name="solver_num" localSheetId="0" hidden="1">3</definedName>
    <definedName name="solver_num" localSheetId="1" hidden="1">6</definedName>
    <definedName name="solver_num" localSheetId="2" hidden="1">0</definedName>
    <definedName name="solver_num" localSheetId="3" hidden="1">3</definedName>
    <definedName name="solver_num" localSheetId="4" hidden="1">3</definedName>
    <definedName name="solver_num" localSheetId="5" hidden="1">4</definedName>
    <definedName name="solver_num" localSheetId="6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fx" localSheetId="1" hidden="1">2</definedName>
    <definedName name="solver_ofx" localSheetId="2" hidden="1">2</definedName>
    <definedName name="solver_ofx" localSheetId="3" hidden="1">2</definedName>
    <definedName name="solver_ofx" localSheetId="4" hidden="1">2</definedName>
    <definedName name="solver_opt" localSheetId="0" hidden="1">S37_1!$L$2</definedName>
    <definedName name="solver_opt" localSheetId="1" hidden="1">'S37_2-1'!$I$5</definedName>
    <definedName name="solver_opt" localSheetId="2" hidden="1">'S37_2-2'!$H$5</definedName>
    <definedName name="solver_opt" localSheetId="3" hidden="1">S37_3!$M$14</definedName>
    <definedName name="solver_opt" localSheetId="4" hidden="1">S37_4!$O$12</definedName>
    <definedName name="solver_opt" localSheetId="5" hidden="1">'S37_5-3'!$D$45</definedName>
    <definedName name="solver_opt" localSheetId="6" hidden="1">S37_6!$C$5</definedName>
    <definedName name="solver_piv" localSheetId="1" hidden="1">0.000001</definedName>
    <definedName name="solver_piv" localSheetId="2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o" localSheetId="1" hidden="1">2</definedName>
    <definedName name="solver_pro" localSheetId="2" hidden="1">2</definedName>
    <definedName name="solver_pro" localSheetId="3" hidden="1">2</definedName>
    <definedName name="solver_pro" localSheetId="4" hidden="1">2</definedName>
    <definedName name="solver_psi" localSheetId="0" hidden="1">0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d" localSheetId="1" hidden="1">0.000001</definedName>
    <definedName name="solver_red" localSheetId="2" hidden="1">0.000001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3" localSheetId="0" hidden="1">4</definedName>
    <definedName name="solver_rel3" localSheetId="1" hidden="1">1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4" localSheetId="1" hidden="1">1</definedName>
    <definedName name="solver_rel4" localSheetId="3" hidden="1">1</definedName>
    <definedName name="solver_rel4" localSheetId="5" hidden="1">5</definedName>
    <definedName name="solver_rel5" localSheetId="1" hidden="1">4</definedName>
    <definedName name="solver_rel5" localSheetId="3" hidden="1">3</definedName>
    <definedName name="solver_rel6" localSheetId="1" hidden="1">3</definedName>
    <definedName name="solver_reo" localSheetId="1" hidden="1">2</definedName>
    <definedName name="solver_reo" localSheetId="2" hidden="1">2</definedName>
    <definedName name="solver_reo" localSheetId="3" hidden="1">2</definedName>
    <definedName name="solver_reo" localSheetId="4" hidden="1">2</definedName>
    <definedName name="solver_rep" localSheetId="0" hidden="1">0</definedName>
    <definedName name="solver_rep" localSheetId="1" hidden="1">2</definedName>
    <definedName name="solver_rep" localSheetId="2" hidden="1">2</definedName>
    <definedName name="solver_rep" localSheetId="3" hidden="1">2</definedName>
    <definedName name="solver_rep" localSheetId="4" hidden="1">2</definedName>
    <definedName name="solver_rhs1" localSheetId="0" hidden="1">1</definedName>
    <definedName name="solver_rhs1" localSheetId="1" hidden="1">90</definedName>
    <definedName name="solver_rhs1" localSheetId="2" hidden="1">120</definedName>
    <definedName name="solver_rhs1" localSheetId="3" hidden="1">8</definedName>
    <definedName name="solver_rhs1" localSheetId="4" hidden="1">4</definedName>
    <definedName name="solver_rhs1" localSheetId="5" hidden="1">7</definedName>
    <definedName name="solver_rhs1" localSheetId="6" hidden="1">13</definedName>
    <definedName name="solver_rhs2" localSheetId="0" hidden="1">0</definedName>
    <definedName name="solver_rhs2" localSheetId="1" hidden="1">0</definedName>
    <definedName name="solver_rhs2" localSheetId="2" hidden="1">0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3" localSheetId="0" hidden="1">"="</definedName>
    <definedName name="solver_rhs3" localSheetId="1" hidden="1">150</definedName>
    <definedName name="solver_rhs3" localSheetId="3" hidden="1">1</definedName>
    <definedName name="solver_rhs3" localSheetId="4" hidden="1">1</definedName>
    <definedName name="solver_rhs3" localSheetId="5" hidden="1">1</definedName>
    <definedName name="solver_rhs3" localSheetId="6" hidden="1">1</definedName>
    <definedName name="solver_rhs4" localSheetId="1" hidden="1">2</definedName>
    <definedName name="solver_rhs4" localSheetId="3" hidden="1">S37_3!$I$18:$I$25</definedName>
    <definedName name="solver_rhs4" localSheetId="5" hidden="1">binary</definedName>
    <definedName name="solver_rhs5" localSheetId="1" hidden="1">integer</definedName>
    <definedName name="solver_rhs5" localSheetId="3" hidden="1">S37_3!$H$18:$H$25</definedName>
    <definedName name="solver_rhs6" localSheetId="1" hidden="1">1</definedName>
    <definedName name="solver_rlx" localSheetId="0" hidden="1">0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1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0" hidden="1">0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5" hidden="1">1</definedName>
    <definedName name="solver_scl" localSheetId="6" hidden="1">1</definedName>
    <definedName name="solver_sho" localSheetId="0" hidden="1">0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0" hidden="1">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td" localSheetId="1" hidden="1">0</definedName>
    <definedName name="solver_std" localSheetId="2" hidden="1">1</definedName>
    <definedName name="solver_std" localSheetId="3" hidden="1">0</definedName>
    <definedName name="solver_std" localSheetId="4" hidden="1">0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4" hidden="1">1000</definedName>
    <definedName name="solver_tim" localSheetId="5" hidden="1">2147483647</definedName>
    <definedName name="solver_tim" localSheetId="6" hidden="1">2147483647</definedName>
    <definedName name="solver_tol" localSheetId="0" hidden="1">0.05</definedName>
    <definedName name="solver_tol" localSheetId="1" hidden="1">0.0005</definedName>
    <definedName name="solver_tol" localSheetId="2" hidden="1">0.0005</definedName>
    <definedName name="solver_tol" localSheetId="3" hidden="1">0.0005</definedName>
    <definedName name="solver_tol" localSheetId="4" hidden="1">0.0005</definedName>
    <definedName name="solver_tol" localSheetId="5" hidden="1">0.01</definedName>
    <definedName name="solver_tol" localSheetId="6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5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r" localSheetId="0" hidden="1">" "</definedName>
    <definedName name="solver_ver" localSheetId="0" hidden="1">7</definedName>
    <definedName name="solver_ver" localSheetId="1" hidden="1">3</definedName>
    <definedName name="solver_ver" localSheetId="2" hidden="1">3</definedName>
    <definedName name="solver_ver" localSheetId="3" hidden="1">2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ir" localSheetId="0" hidden="1">1</definedName>
    <definedName name="solver_vol" localSheetId="0" hidden="1">0</definedName>
    <definedName name="SqftAvail">#REF!</definedName>
    <definedName name="SqftUsed">#REF!</definedName>
    <definedName name="SSE">#REF!</definedName>
    <definedName name="Start_day">'[3]S37_5-3'!$F$9:$F$28</definedName>
    <definedName name="StartTimes">#REF!</definedName>
    <definedName name="StoreUsage">#REF!</definedName>
    <definedName name="Table">#REF!</definedName>
    <definedName name="team">#REF!</definedName>
    <definedName name="Time" localSheetId="8">#REF!</definedName>
    <definedName name="Time" localSheetId="7">#REF!</definedName>
    <definedName name="Time" localSheetId="5">#REF!</definedName>
    <definedName name="Time">S37_1!$E$5:$E$28</definedName>
    <definedName name="times">S37_6!$D$7:$D$19</definedName>
    <definedName name="Type">#REF!</definedName>
    <definedName name="Units">'[2]sales summary'!$H$7:$H$1897</definedName>
    <definedName name="Usage">#REF!</definedName>
    <definedName name="Value">S37_1!$G$5:$G$28</definedName>
    <definedName name="WageHigh">[5]agency!$B$43</definedName>
    <definedName name="Wages">[5]agency!$B$24:$D$24</definedName>
    <definedName name="ward">'[3]S37_5-3'!$Q$9:$X$28</definedName>
    <definedName name="Wardneed">'[3]S37_5-3'!$Q$6</definedName>
    <definedName name="WeeksReqd">#REF!</definedName>
    <definedName name="where">'[3]S37_5-3'!$E$9:$E$28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4" i="9" l="1"/>
  <c r="N34" i="9"/>
  <c r="M34" i="9"/>
  <c r="L34" i="9"/>
  <c r="K34" i="9"/>
  <c r="J34" i="9"/>
  <c r="I34" i="9"/>
  <c r="H34" i="9"/>
  <c r="G34" i="9"/>
  <c r="F34" i="9"/>
  <c r="O33" i="9"/>
  <c r="N33" i="9"/>
  <c r="M33" i="9"/>
  <c r="L33" i="9"/>
  <c r="K33" i="9"/>
  <c r="J33" i="9"/>
  <c r="I33" i="9"/>
  <c r="H33" i="9"/>
  <c r="G33" i="9"/>
  <c r="F33" i="9"/>
  <c r="O32" i="9"/>
  <c r="N32" i="9"/>
  <c r="M32" i="9"/>
  <c r="L32" i="9"/>
  <c r="K32" i="9"/>
  <c r="J32" i="9"/>
  <c r="I32" i="9"/>
  <c r="H32" i="9"/>
  <c r="G32" i="9"/>
  <c r="F32" i="9"/>
  <c r="O31" i="9"/>
  <c r="N31" i="9"/>
  <c r="M31" i="9"/>
  <c r="L31" i="9"/>
  <c r="K31" i="9"/>
  <c r="J31" i="9"/>
  <c r="I31" i="9"/>
  <c r="H31" i="9"/>
  <c r="G31" i="9"/>
  <c r="F31" i="9"/>
  <c r="O30" i="9"/>
  <c r="N30" i="9"/>
  <c r="M30" i="9"/>
  <c r="L30" i="9"/>
  <c r="K30" i="9"/>
  <c r="J30" i="9"/>
  <c r="I30" i="9"/>
  <c r="H30" i="9"/>
  <c r="G30" i="9"/>
  <c r="F30" i="9"/>
  <c r="O29" i="9"/>
  <c r="N29" i="9"/>
  <c r="M29" i="9"/>
  <c r="L29" i="9"/>
  <c r="K29" i="9"/>
  <c r="J29" i="9"/>
  <c r="I29" i="9"/>
  <c r="H29" i="9"/>
  <c r="G29" i="9"/>
  <c r="F29" i="9"/>
  <c r="O28" i="9"/>
  <c r="N28" i="9"/>
  <c r="M28" i="9"/>
  <c r="L28" i="9"/>
  <c r="K28" i="9"/>
  <c r="J28" i="9"/>
  <c r="I28" i="9"/>
  <c r="H28" i="9"/>
  <c r="G28" i="9"/>
  <c r="F28" i="9"/>
  <c r="O27" i="9"/>
  <c r="N27" i="9"/>
  <c r="M27" i="9"/>
  <c r="L27" i="9"/>
  <c r="K27" i="9"/>
  <c r="J27" i="9"/>
  <c r="I27" i="9"/>
  <c r="H27" i="9"/>
  <c r="G27" i="9"/>
  <c r="F27" i="9"/>
  <c r="O26" i="9"/>
  <c r="N26" i="9"/>
  <c r="M26" i="9"/>
  <c r="L26" i="9"/>
  <c r="K26" i="9"/>
  <c r="J26" i="9"/>
  <c r="I26" i="9"/>
  <c r="H26" i="9"/>
  <c r="G26" i="9"/>
  <c r="F26" i="9"/>
  <c r="O25" i="9"/>
  <c r="N25" i="9"/>
  <c r="M25" i="9"/>
  <c r="L25" i="9"/>
  <c r="K25" i="9"/>
  <c r="J25" i="9"/>
  <c r="I25" i="9"/>
  <c r="H25" i="9"/>
  <c r="G25" i="9"/>
  <c r="F25" i="9"/>
  <c r="O24" i="9"/>
  <c r="N24" i="9"/>
  <c r="M24" i="9"/>
  <c r="L24" i="9"/>
  <c r="K24" i="9"/>
  <c r="J24" i="9"/>
  <c r="I24" i="9"/>
  <c r="H24" i="9"/>
  <c r="G24" i="9"/>
  <c r="F24" i="9"/>
  <c r="O23" i="9"/>
  <c r="N23" i="9"/>
  <c r="M23" i="9"/>
  <c r="L23" i="9"/>
  <c r="K23" i="9"/>
  <c r="J23" i="9"/>
  <c r="I23" i="9"/>
  <c r="H23" i="9"/>
  <c r="G23" i="9"/>
  <c r="F23" i="9"/>
  <c r="O22" i="9"/>
  <c r="N22" i="9"/>
  <c r="M22" i="9"/>
  <c r="L22" i="9"/>
  <c r="K22" i="9"/>
  <c r="J22" i="9"/>
  <c r="I22" i="9"/>
  <c r="H22" i="9"/>
  <c r="G22" i="9"/>
  <c r="F22" i="9"/>
  <c r="C4" i="9"/>
  <c r="C5" i="9" s="1"/>
  <c r="C3" i="9"/>
  <c r="C2" i="9"/>
  <c r="F39" i="8" l="1"/>
  <c r="E39" i="8"/>
  <c r="G39" i="8" s="1"/>
  <c r="F38" i="8"/>
  <c r="E38" i="8"/>
  <c r="G38" i="8" s="1"/>
  <c r="F37" i="8"/>
  <c r="E37" i="8"/>
  <c r="G37" i="8" s="1"/>
  <c r="F36" i="8"/>
  <c r="E36" i="8"/>
  <c r="G36" i="8" s="1"/>
  <c r="F35" i="8"/>
  <c r="E35" i="8"/>
  <c r="F34" i="8"/>
  <c r="E34" i="8"/>
  <c r="G34" i="8" s="1"/>
  <c r="F33" i="8"/>
  <c r="E33" i="8"/>
  <c r="C28" i="8"/>
  <c r="B28" i="8"/>
  <c r="A28" i="8"/>
  <c r="C27" i="8"/>
  <c r="B27" i="8"/>
  <c r="A27" i="8"/>
  <c r="C26" i="8"/>
  <c r="B26" i="8"/>
  <c r="A26" i="8"/>
  <c r="C25" i="8"/>
  <c r="B25" i="8"/>
  <c r="A25" i="8"/>
  <c r="C24" i="8"/>
  <c r="B24" i="8"/>
  <c r="A24" i="8"/>
  <c r="C23" i="8"/>
  <c r="B23" i="8"/>
  <c r="A23" i="8"/>
  <c r="C22" i="8"/>
  <c r="B22" i="8"/>
  <c r="A22" i="8"/>
  <c r="C21" i="8"/>
  <c r="B21" i="8"/>
  <c r="A21" i="8"/>
  <c r="C20" i="8"/>
  <c r="B20" i="8"/>
  <c r="A20" i="8"/>
  <c r="C19" i="8"/>
  <c r="B19" i="8"/>
  <c r="A19" i="8"/>
  <c r="C18" i="8"/>
  <c r="B18" i="8"/>
  <c r="A18" i="8"/>
  <c r="C17" i="8"/>
  <c r="B17" i="8"/>
  <c r="A17" i="8"/>
  <c r="C16" i="8"/>
  <c r="B16" i="8"/>
  <c r="A16" i="8"/>
  <c r="C15" i="8"/>
  <c r="B15" i="8"/>
  <c r="A15" i="8"/>
  <c r="C14" i="8"/>
  <c r="B14" i="8"/>
  <c r="A14" i="8"/>
  <c r="C13" i="8"/>
  <c r="B13" i="8"/>
  <c r="A13" i="8"/>
  <c r="C12" i="8"/>
  <c r="B12" i="8"/>
  <c r="A12" i="8"/>
  <c r="C11" i="8"/>
  <c r="B11" i="8"/>
  <c r="A11" i="8"/>
  <c r="C10" i="8"/>
  <c r="B10" i="8"/>
  <c r="A10" i="8"/>
  <c r="C9" i="8"/>
  <c r="B9" i="8"/>
  <c r="D43" i="8" s="1"/>
  <c r="A9" i="8"/>
  <c r="G33" i="8" l="1"/>
  <c r="D44" i="8" s="1"/>
  <c r="D45" i="8" s="1"/>
  <c r="G35" i="8"/>
  <c r="L82" i="5" l="1"/>
  <c r="K82" i="5"/>
  <c r="L81" i="5"/>
  <c r="K81" i="5"/>
  <c r="L80" i="5"/>
  <c r="K80" i="5"/>
  <c r="L79" i="5"/>
  <c r="K79" i="5"/>
  <c r="L78" i="5"/>
  <c r="K78" i="5"/>
  <c r="L77" i="5"/>
  <c r="K77" i="5"/>
  <c r="L76" i="5"/>
  <c r="K76" i="5"/>
  <c r="L75" i="5"/>
  <c r="K75" i="5"/>
  <c r="L74" i="5"/>
  <c r="K74" i="5"/>
  <c r="L73" i="5"/>
  <c r="K73" i="5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N9" i="5"/>
  <c r="O9" i="5" s="1"/>
  <c r="L9" i="5"/>
  <c r="K9" i="5"/>
  <c r="N8" i="5"/>
  <c r="O8" i="5" s="1"/>
  <c r="L8" i="5"/>
  <c r="K8" i="5"/>
  <c r="N7" i="5"/>
  <c r="O7" i="5" s="1"/>
  <c r="L7" i="5"/>
  <c r="K7" i="5"/>
  <c r="N6" i="5"/>
  <c r="O6" i="5" s="1"/>
  <c r="O10" i="5" s="1"/>
  <c r="L6" i="5"/>
  <c r="K6" i="5"/>
  <c r="L5" i="5"/>
  <c r="K5" i="5"/>
  <c r="L4" i="5"/>
  <c r="K4" i="5"/>
  <c r="L3" i="5"/>
  <c r="L1" i="5" s="1"/>
  <c r="K3" i="5"/>
  <c r="K1" i="5" l="1"/>
  <c r="O12" i="5" s="1"/>
  <c r="H13" i="4" l="1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J12" i="4" l="1"/>
  <c r="H4" i="4"/>
  <c r="J9" i="4"/>
  <c r="I11" i="4"/>
  <c r="L11" i="4" s="1"/>
  <c r="J8" i="4"/>
  <c r="I9" i="4"/>
  <c r="L9" i="4" s="1"/>
  <c r="J13" i="4"/>
  <c r="J7" i="4"/>
  <c r="J10" i="4"/>
  <c r="I13" i="4"/>
  <c r="L13" i="4" s="1"/>
  <c r="J6" i="4"/>
  <c r="I7" i="4"/>
  <c r="L7" i="4" s="1"/>
  <c r="J11" i="4"/>
  <c r="G4" i="4"/>
  <c r="I8" i="4"/>
  <c r="I10" i="4"/>
  <c r="I12" i="4"/>
  <c r="I6" i="4"/>
  <c r="K11" i="4" l="1"/>
  <c r="J14" i="4"/>
  <c r="K7" i="4"/>
  <c r="K13" i="4"/>
  <c r="K9" i="4"/>
  <c r="K6" i="4"/>
  <c r="L6" i="4"/>
  <c r="K10" i="4"/>
  <c r="L10" i="4"/>
  <c r="L12" i="4"/>
  <c r="K12" i="4"/>
  <c r="K8" i="4"/>
  <c r="L8" i="4"/>
  <c r="L14" i="4" l="1"/>
  <c r="K14" i="4"/>
  <c r="M14" i="4" s="1"/>
  <c r="F27" i="3" l="1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G27" i="2"/>
  <c r="I27" i="2" s="1"/>
  <c r="F27" i="2"/>
  <c r="I26" i="2"/>
  <c r="G26" i="2"/>
  <c r="F26" i="2"/>
  <c r="G25" i="2"/>
  <c r="I25" i="2" s="1"/>
  <c r="F25" i="2"/>
  <c r="G24" i="2"/>
  <c r="I24" i="2" s="1"/>
  <c r="F24" i="2"/>
  <c r="I23" i="2"/>
  <c r="G23" i="2"/>
  <c r="F23" i="2"/>
  <c r="I22" i="2"/>
  <c r="G22" i="2"/>
  <c r="F22" i="2"/>
  <c r="I21" i="2"/>
  <c r="G21" i="2"/>
  <c r="F21" i="2"/>
  <c r="G20" i="2"/>
  <c r="I20" i="2" s="1"/>
  <c r="F20" i="2"/>
  <c r="L19" i="2"/>
  <c r="M19" i="2" s="1"/>
  <c r="I19" i="2"/>
  <c r="G19" i="2"/>
  <c r="F19" i="2"/>
  <c r="L18" i="2"/>
  <c r="M18" i="2" s="1"/>
  <c r="I18" i="2"/>
  <c r="G18" i="2"/>
  <c r="F18" i="2"/>
  <c r="I17" i="2"/>
  <c r="G17" i="2"/>
  <c r="F17" i="2"/>
  <c r="G16" i="2"/>
  <c r="F16" i="2"/>
  <c r="I16" i="2" s="1"/>
  <c r="G15" i="2"/>
  <c r="I15" i="2" s="1"/>
  <c r="F15" i="2"/>
  <c r="I14" i="2"/>
  <c r="G14" i="2"/>
  <c r="F14" i="2"/>
  <c r="I13" i="2"/>
  <c r="G13" i="2"/>
  <c r="F13" i="2"/>
  <c r="G12" i="2"/>
  <c r="F12" i="2"/>
  <c r="I12" i="2" s="1"/>
  <c r="G11" i="2"/>
  <c r="F11" i="2"/>
  <c r="I11" i="2" s="1"/>
  <c r="I10" i="2"/>
  <c r="G10" i="2"/>
  <c r="F10" i="2"/>
  <c r="I9" i="2"/>
  <c r="G9" i="2"/>
  <c r="F9" i="2"/>
  <c r="G8" i="2"/>
  <c r="F8" i="2"/>
  <c r="I8" i="2" s="1"/>
  <c r="G7" i="2"/>
  <c r="F7" i="2"/>
  <c r="I7" i="2" s="1"/>
  <c r="D4" i="2"/>
  <c r="H5" i="3" l="1"/>
  <c r="I4" i="3" s="1"/>
  <c r="I3" i="2"/>
  <c r="I5" i="2"/>
  <c r="L24" i="1" l="1"/>
  <c r="M24" i="1" s="1"/>
  <c r="L23" i="1"/>
  <c r="M23" i="1" s="1"/>
  <c r="L18" i="1"/>
  <c r="M18" i="1" s="1"/>
  <c r="L17" i="1"/>
  <c r="M17" i="1" s="1"/>
  <c r="P16" i="1"/>
  <c r="Q16" i="1" s="1"/>
  <c r="L16" i="1"/>
  <c r="M16" i="1" s="1"/>
  <c r="P15" i="1"/>
  <c r="Q15" i="1" s="1"/>
  <c r="L15" i="1"/>
  <c r="M15" i="1" s="1"/>
  <c r="P14" i="1"/>
  <c r="Q14" i="1" s="1"/>
  <c r="L14" i="1"/>
  <c r="M14" i="1" s="1"/>
  <c r="P13" i="1"/>
  <c r="Q13" i="1" s="1"/>
  <c r="L13" i="1"/>
  <c r="M13" i="1" s="1"/>
  <c r="P12" i="1"/>
  <c r="Q12" i="1" s="1"/>
  <c r="L12" i="1"/>
  <c r="M12" i="1" s="1"/>
  <c r="P11" i="1"/>
  <c r="Q11" i="1" s="1"/>
  <c r="L11" i="1"/>
  <c r="M11" i="1" s="1"/>
  <c r="P10" i="1"/>
  <c r="Q10" i="1" s="1"/>
  <c r="L10" i="1"/>
  <c r="M10" i="1" s="1"/>
  <c r="P9" i="1"/>
  <c r="Q9" i="1" s="1"/>
  <c r="L9" i="1"/>
  <c r="M9" i="1" s="1"/>
  <c r="P8" i="1"/>
  <c r="Q8" i="1" s="1"/>
  <c r="L8" i="1"/>
  <c r="M8" i="1" s="1"/>
  <c r="P7" i="1"/>
  <c r="Q7" i="1" s="1"/>
  <c r="L7" i="1"/>
  <c r="M7" i="1" s="1"/>
  <c r="L3" i="1"/>
  <c r="C3" i="1"/>
  <c r="L4" i="1" l="1"/>
  <c r="L2" i="1" s="1"/>
</calcChain>
</file>

<file path=xl/sharedStrings.xml><?xml version="1.0" encoding="utf-8"?>
<sst xmlns="http://schemas.openxmlformats.org/spreadsheetml/2006/main" count="170" uniqueCount="103">
  <si>
    <t>target</t>
  </si>
  <si>
    <t>Value</t>
  </si>
  <si>
    <t>binaries</t>
  </si>
  <si>
    <t>Course</t>
  </si>
  <si>
    <t>Time</t>
  </si>
  <si>
    <t>Semester</t>
  </si>
  <si>
    <t>penalties</t>
  </si>
  <si>
    <t>how many</t>
  </si>
  <si>
    <t>penalty</t>
  </si>
  <si>
    <t>Courses</t>
  </si>
  <si>
    <t>Mean dist</t>
  </si>
  <si>
    <t xml:space="preserve">Lat </t>
  </si>
  <si>
    <t>Long</t>
  </si>
  <si>
    <t>Total</t>
  </si>
  <si>
    <t>City</t>
  </si>
  <si>
    <t>Lat</t>
  </si>
  <si>
    <t>Shipments</t>
  </si>
  <si>
    <t>Distance to 1</t>
  </si>
  <si>
    <t>Distance to 2</t>
  </si>
  <si>
    <t>Assigned to</t>
  </si>
  <si>
    <t>Distance</t>
  </si>
  <si>
    <t>New York</t>
  </si>
  <si>
    <t>Boston</t>
  </si>
  <si>
    <t>Philadelphia</t>
  </si>
  <si>
    <t>Charlotte</t>
  </si>
  <si>
    <t>Atlanta</t>
  </si>
  <si>
    <t>New Orleans</t>
  </si>
  <si>
    <t>Miami</t>
  </si>
  <si>
    <t>Dallas</t>
  </si>
  <si>
    <t>Houston</t>
  </si>
  <si>
    <t>Chicago</t>
  </si>
  <si>
    <t>Detroit</t>
  </si>
  <si>
    <t>Shipments from</t>
  </si>
  <si>
    <t>Penalty</t>
  </si>
  <si>
    <t>Cleveland</t>
  </si>
  <si>
    <t>Indy</t>
  </si>
  <si>
    <t>Denver</t>
  </si>
  <si>
    <t>Minneapolis</t>
  </si>
  <si>
    <t>Phoenix</t>
  </si>
  <si>
    <t>Salt Lake City</t>
  </si>
  <si>
    <t>LA</t>
  </si>
  <si>
    <t>SF</t>
  </si>
  <si>
    <t>SD</t>
  </si>
  <si>
    <t>Seattle</t>
  </si>
  <si>
    <t>Mean</t>
  </si>
  <si>
    <t xml:space="preserve">Distance  </t>
  </si>
  <si>
    <t>Shipped*Dist</t>
  </si>
  <si>
    <t>52% dems</t>
  </si>
  <si>
    <t>Democratic redistricting</t>
  </si>
  <si>
    <t>note dems and reps are just about even!</t>
  </si>
  <si>
    <t>Dem</t>
  </si>
  <si>
    <t>Rep</t>
  </si>
  <si>
    <t>District</t>
  </si>
  <si>
    <t>Majority</t>
  </si>
  <si>
    <t>Pen&lt;150</t>
  </si>
  <si>
    <t>Pen&gt;250</t>
  </si>
  <si>
    <t>Max dems</t>
  </si>
  <si>
    <t>Democrats win 6 districts</t>
  </si>
  <si>
    <t>Break into 8 districts</t>
  </si>
  <si>
    <t>Min voters</t>
  </si>
  <si>
    <t>Max voters</t>
  </si>
  <si>
    <t>Qual</t>
  </si>
  <si>
    <t>Sat</t>
  </si>
  <si>
    <t>Division</t>
  </si>
  <si>
    <t>Worker</t>
  </si>
  <si>
    <t>Quality</t>
  </si>
  <si>
    <t>Satisfaction</t>
  </si>
  <si>
    <t>Group</t>
  </si>
  <si>
    <t>#assigned</t>
  </si>
  <si>
    <t>Total pen</t>
  </si>
  <si>
    <t>Note average satisfaction has increased in 7.5</t>
  </si>
  <si>
    <t>because we weighted it more.</t>
  </si>
  <si>
    <t>6d02ea05f6ee06aa22daec4f910fecc00|1|68634|cb595711bb7c32e5e2d5006bd375a00a</t>
  </si>
  <si>
    <t>550a224372c01e30bb23c6ca07964417_x0004__x0005_ÐÏ_x0011_à¡±_x001A_á_x0004__x0004__x0004__x0004__x0004__x0004__x0004__x0004__x0004__x0004__x0004__x0004__x0004__x0004__x0004__x0004_&gt;_x0004__x0003__x0004_þÿ	_x0004__x0006__x0004__x0004__x0004__x0004__x0004__x0004__x0004__x0004__x0004__x0004__x0004__x0002__x0004__x0004__x0004__x0001__x0004__x0004__x0004__x0004__x0004__x0004__x0004__x0004__x0010__x0004__x0004__x0002__x0004__x0004__x0004__x0001__x0004__x0004__x0004_þÿÿÿ_x0004__x0004__x0004__x0004__x0004__x0004__x0004__x0004_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)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_x0003_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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``°þÊªÍ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0003__x0005__x0003__x0003__x0003__x0003__x0003__x0003__x0003__x0003__x0004__x0003__x0003__x0003__x001A__x0002__x0001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ÿÿÿÿÿÿÿÿÿÿÿÿ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ÿÿÿÿÿÿÿÿÿÿÿÿ_x0003__x0003__x0003__x0003__x0003__x0003__x0003__x0003__x0003__x0003__x0003__x0003__x0003__x0003__x0003__x0003__x0003__x0003__x0003__x0003__x0003__x0003__x0003__x0003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0004__x0005_ÿÿÿÿÿÿÿÿÿÿÿÿÿÿÿÿÿÿÿÿÿÿÿÿÿÿÿÿÿÿÿÿÿÿÿÿÿÿÿÿ_x0001__x0004__x0004_4wP4wP_x0001__x0004__x0004__x0004__x0004__x0004__x0004__x0004_@B_x000F__x0004_ü_x0008__x0004__x0004_c_x0002__x0004__x0004__x0003__x0004__x0004__x0004__x0004__x0004__x0004__x0004_5_x0004__x0004__x0004__x0004__x0004__x0004__x0004__x0004__x0004__x0004__x0004__x0002__x0004__x0004__x0004_Ív_x0004__x0004__x0001__x0004__x0004__x0004__x0001__x0004__x0004__x0004__x0004_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</si>
  <si>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4d03e697f68bb5608f425b015382c9bd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0004__x0005_ÿÿÿÿÿÿÿÿÿÿÿÿÿÿÿÿÿÿÿÿÿÿÿÿÿÿÿÿÿÿÿÿÿÿÿÿÿÿÿÿÿÿÿÿÿÿÿÿÿÿÿÿÿÿÿÿÿÿÿÿÿÿÿÿÿÿÿÿÿÿÿÿÿÿÿÿÿÿÿÿÿÿÿÿÿÿÿÿÿÿÿÿÿÿÿÿÿÿÿÿÿÿÿÿÿÿÿÿÿÿÿÿÿÿÿÿ_x0002__x0004__x0004__x0004__x001A__x0004__x0004__x0004_zztmalone2_K508_exam3.xlsx_x0003__x0004__x0004__x0004__x000D__x0004__x0004__x0004_ro_HiddenInfo_x0001__x0004__x0004__x0004__x0002__x0004__x0004__x0004_E1_x0018__x0004__x0004__x0004_=RiskMean(Problem!$B$36)_x0004__x0004__x0004__x0004__x0004__x0004__x0004__x0004__x0004__x0004__x0004__x0004__x0007__x0004__x0004__x0004_Problem_x000B__x0004__x0004__x0004__x0003__x0004__x0004__x0004_C293_x0004__x0004__x0004_=Risk_x0004__x0005_Uniform($B$12,$B$13)*RiskUniform(0.2,0.4)*$B$4_x0004__x0004__x0004__x0004__x0002__x0004__x0004__x0004__x0004__x0004__x0004__x0004__x000D__x0004__x0004__x0004__x0001__x0004__x0004__x0004__x0019__x0004__x0004__x0004__x0004__x0004__x0004__x0004__x0001__x0004__x0004__x0004__x0004__x0004__x0004__x0004__x0004__x0004__x0004__x0004__x0004__x0004__x0004__x0004__x0004__x0004__x0004__x0004__x000E__x0004__x0004__x0004__x001A__x0004__x0004__x0004_._x0004__x0004__x0004__x0004__x0004__x0004__x0004__x0001__x0004__x0004__x0004__x0004__x0004__x0004__x0004__x0004__x0004__x0004__x0004__x0004__x0004__x0004__x0004__x0004__x0004__x0004__x0004__x0003__x0004__x0004__x0004_D293_x0004__x0004__x0004_=RiskUniform($B$12,$B$13)*RiskUniform(0.2,0.4)*$B$4_x0004__x0004__x0004__x0004__x0002__x0004__x0004__x0004__x0004__x0004__x0004__x0004__x000F__x0004__x0004__x0004__x0001__x0004__x0004__x0004__x0019__x0004__x0004__x0004__x0004__x0004__x0004__x0004__x0001__x0004__x0004__x0004__x0004__x0004__x0004__x0004__x0004__x0004__x0004__x0004__x0004__x0004__x0004__x0004__x0004__x0004__x0004__x0004__x0010__x0004__x0004__x0004__x001A__x0004__x0004__x0004_._x0004__x0004__x0004__x0004__x0005__x0004__x0004__x0004__x0004__x0001__x0004__x0004__x0004__x0004__x0004__x0004__x0004__x0004__x0004__x0004__x0004__x0004__x0004__x0004__x0004__x0004__x0004__x0004__x0004__x0003__x0004__x0004__x0004_E293_x0004__x0004__x0004_=RiskUniform($B$12,$B$13)*RiskUniform(0.2,0.4)*$B$4_x0004__x0004__x0004__x0004__x0002__x0004__x0004__x0004__x0004__x0004__x0004__x0004__x0011__x0004__x0004__x0004__x0001__x0004__x0004__x0004__x0019__x0004__x0004__x0004__x0004__x0004__x0004__x0004__x0001__x0004__x0004__x0004__x0004__x0004__x0004__x0004__x0004__x0004__x0004__x0004__x0004__x0004__x0004__x0004__x0004__x0004__x0004__x0004__x0012__x0004__x0004__x0004__x001A__x0004__x0004__x0004_._x0004__x0004__x0004__x0004__x0004__x0004__x0004__x0001__x0004__x0004__x0004__x0004__x0004__x0004__x0004__x0004__x0004__x0004__x0004__x0004__x0004__x0004__x0004__x0004__x0004__x0004__x0004__x0003__x0004__x0004__x0004_F293_x0004__x0004__x0004_=RiskUniform($B$12,$B$13)*RiskUniform(0.2,0.4)*$B$4_x0004__x0004__x0004__x0004__x0002__x0004__x0004__x0004__x0004__x0004__x0004__x0004__x0013__x0004__x0004__x0004__x0001__x0004__x0004__x0004__x0004__x0005__x0019__x0004__x0004__x0004__x0004__x0004__x0004__x0004__x0001__x0004__x0004__x0004__x0004__x0004__x0004__x0004__x0004__x0004__x0004__x0004__x0004__x0004__x0004__x0004__x0004__x0004__x0004__x0004__x0014__x0004__x0004__x0004__x001A__x0004__x0004__x0004_._x0004__x0004__x0004__x0004__x0004__x0004__x0004__x0001__x0004__x0004__x0004__x0004__x0004__x0004__x0004__x0004__x0004__x0004__x0004__x0004__x0004__x0004__x0004__x0004__x0004__x0004__x0004__x0003__x0004__x0004__x0004_G293_x0004__x0004__x0004_=RiskUniform($B$12,$B$13)*RiskUniform(0.2,0.4)*$B$4_x0004__x0004__x0004__x0004__x0002__x0004__x0004__x0004__x0004__x0004__x0004__x0004__x0015__x0004__x0004__x0004__x0001__x0004__x0004__x0004__x0019__x0004__x0004__x0004__x0004__x0004__x0004__x0004__x0001__x0004__x0004__x0004__x0004__x0004__x0004__x0004__x0004__x0004__x0004__x0004__x0004__x0004__x0004__x0004__x0004__x0004__x0004__x0004__x0016__x0004__x0004__x0004__x001A__x0004__x0004__x0004_._x0004__x0004__x0004__x0004__x0004__x0004__x0004__x0001__x0004__x0004__x0004__x0004__x0004__x0004__x0004__x0004__x0004__x0004__x0004__x0004__x0004__x0004__x0004__x0004__x0004__x0004__x0004__x0003__x0004__x0004__x0004_H293_x0004__x0004__x0004_=RiskUniform($B$12,$B$13)*RiskU_x0004__x0005_niform(0.2,0.4)*$B$4_x0004__x0004__x0004__x0004__x0002__x0004__x0004__x0004__x0004__x0004__x0004__x0004__x0017__x0004__x0004__x0004__x0001__x0004__x0004__x0004__x0019__x0004__x0004__x0004__x0004__x0004__x0004__x0004__x0001__x0004__x0004__x0004__x0004__x0004__x0004__x0004__x0004__x0004__x0004__x0004__x0004__x0004__x0004__x0004__x0004__x0004__x0004__x0004__x0018__x0004__x0004__x0004__x001A__x0004__x0004__x0004_._x0004__x0004__x0004__x0004__x0004__x0004__x0004__x0001__x0004__x0004__x0004__x0004__x0004__x0004__x0004__x0004__x0004__x0004__x0004__x0004__x0004__x0004__x0004__x0004__x0004__x0004__x0004__x0003__x0004__x0004__x0004_I293_x0004__x0004__x0004_=RiskUniform($B$12,$B$13)*RiskUniform(0.2,0.4)*$B$4_x0004__x0004__x0004__x0004__x0002__x0004__x0004__x0004__x0004__x0004__x0004__x0004__x0019__x0004__x0004__x0004__x0001__x0004__x0004__x0004__x0019__x0004__x0004__x0004__x0004__x0004__x0004__x0004__x0001__x0004__x0004__x0004__x0004__x0004__x0004__x0004__x0004__x0004__x0004__x0004__x0004__x0004__x0004__x0004__x0004__x0004__x0004__x0004__x001A__x0004__x0004__x0004__x001A__x0004__x0004__x0004_._x0004__x0004__x0004__x0004__x0004__x0004__x0004__x0001__x0004__x0004__x0004__x0004__x0004__x0004__x0004__x0004__x0004__x0004__x0004__x0004__x0004__x0004__x0004__x0004__x0004__x0004__x0004__x0003__x0004__x0004__x0005__x0004__x0004_J293_x0004__x0004__x0004_=RiskUniform($B$12,$B$13)*RiskUniform(0.2,0.4)*$B$4_x0004__x0004__x0004__x0004__x0002__x0004__x0004__x0004__x0004__x0004__x0004__x0004__x001B__x0004__x0004__x0004__x0001__x0004__x0004__x0004__x0019__x0004__x0004__x0004__x0004__x0004__x0004__x0004__x0001__x0004__x0004__x0004__x0004__x0004__x0004__x0004__x0004__x0004__x0004__x0004__x0004__x0004__x0004__x0004__x0004__x0004__x0004__x0004__x001C__x0004__x0004__x0004__x001A__x0004__x0004__x0004_._x0004__x0004__x0004__x0004__x0004__x0004__x0004__x0001__x0004__x0004__x0004__x0004__x0004__x0004__x0004__x0004__x0004__x0004__x0004__x0004__x0004__x0004__x0004__x0004__x0004__x0004__x0004__x0003__x0004__x0004__x0004_K293_x0004__x0004__x0004_=RiskUniform($B$12,$B$13)*RiskUniform(0.2,0.4)*$B$4_x0004__x0004__x0004__x0004__x0002__x0004__x0004__x0004__x0004__x0004__x0004__x0004__x001D__x0004__x0004__x0004__x0001__x0004__x0004__x0004__x0019__x0004__x0004__x0004__x0004__x0004__x0004__x0004__x0001__x0004__x0004__x0004__x0004__x0004__x0004__x0004__x0004__x0004__x0004__x0004__x0004__x0004__x0004__x0004__x0004__x0004__x0004__x0005__x0004__x0004__x001E__x0004__x0004__x0004__x001A__x0004__x0004__x0004_._x0004__x0004__x0004__x0004__x0004__x0004__x0004__x0001__x0004__x0004__x0004__x0004__x0004__x0004__x0004__x0004__x0004__x0004__x0004__x0004__x0004__x0004__x0004__x0004__x0004__x0004__x0004__x0003__x0004__x0004__x0004_L293_x0004__x0004__x0004_=RiskUniform($B$12,$B$13)*RiskUniform(0.2,0.4)*$B$4_x0004__x0004__x0004__x0004__x0002__x0004__x0004__x0004__x0004__x0004__x0004__x0004__x001F__x0004__x0004__x0004__x0001__x0004__x0004__x0004__x0019__x0004__x0004__x0004__x0004__x0004__x0004__x0004__x0001__x0004__x0004__x0004__x0004__x0004__x0004__x0004__x0004__x0004__x0004__x0004__x0004__x0004__x0004__x0004__x0004__x0004__x0004__x0004_ _x0004__x0004__x0004__x001A__x0004__x0004__x0004_._x0004__x0004__x0004__x0004__x0004__x0004__x0004__x0001__x0004__x0004__x0004__x0004__x0004__x0004__x0004__x0004__x0004__x0004__x0004__x0004__x0004__x0004__x0004__x0004__x0004__x0004__x0004__x0003__x0004__x0004__x0004_B36!_x0004__x0004__x0004_=B34+NPV(B9,C34:L34)+RiskOutput()_x000D__x0004__x0004__x0004_NPV_x0001_A36_x0001_B28_x0001_0_x0004__x0004__x0004__x0004__x0001__x0004__x0004__x0004__x0005__x0004__x0004__x0004__x0004__x0004__x0015__x0004__x0004__x0004_!_x0004__x0004__x0004__x0004__x0004__x0004__x0004__x0007__x0004__x0004__x0004_NPV / 0_x0004__x0004__x0004__x0004__x0004__x0004__x0004__x0004__x0001__x0004_ÿÿÿÿÿÿÿÿÿÿÿÿÿÿÿÿÿÿÿÿÿÿÿÿÿÿÿÿÿÿÿÿÿÿÿÿÿÿÿÿÿÿ_x0004__x0004__x000B__x0004__x0004__x0004_Problem (2)_x000B__x0004__x0004__x0004__x0003__x0004__x0004__x0004_C203_x0004__x0004__x0004_=RiskUniform($B$12,$B$13)*RiskUniform(0.2,0.4)*$B$4_x0004__x0004__x0004__x0004__x0002__x0004__x0004__x0004__x0004__x0004__x0004__x0004_!_x0004__x0004__x0004__x0001__x0004__x0004__x0004__x0019__x0004__x0004__x0004__x0004__x0004__x0004__x0004__x0001__x0004__x0004__x0004__x0004__x0004__x0004__x0004__x0004__x0004__x0004__x0004__x0004__x0004__x0004__x0004__x0004__x0004__x0004__x0004_"_x0004__x0004__x0004__x001A__x0004__x0004__x0004_._x0004__x0004__x0004__x0004__x0004__x0004__x0004__x0001__x0004__x0004__x0004__x0004__x0004__x0004__x0004__x0004__x0004__x0004__x0004__x0004__x0004__x0004__x0004__x0004__x0004__x0004__x0004__x0003__x0004__x0004__x0004_D_x0004__x0005_203_x0004__x0004__x0004_=RiskUniform($B$12,$B$13)*RiskUniform(0.2,0.4)*$B$4_x0004__x0004__x0004__x0004__x0002__x0004__x0004__x0004__x0004__x0004__x0004__x0004_#_x0004__x0004__x0004__x0001__x0004__x0004__x0004__x0019__x0004__x0004__x0004__x0004__x0004__x0004__x0004__x0001__x0004__x0004__x0004__x0004__x0004__x0004__x0004__x0004__x0004__x0004__x0004__x0004__x0004__x0004__x0004__x0004__x0004__x0004__x0004_$_x0004__x0004__x0004__x001A__x0004__x0004__x0004_._x0004__x0004__x0004__x0004__x0004__x0004__x0004__x0001__x0004__x0004__x0004__x0004__x0004__x0004__x0004__x0004__x0004__x0004__x0004__x0004__x0004__x0004__x0004__x0004__x0004__x0004__x0004__x0003__x0004__x0004__x0004_E203_x0004__x0004__x0004_=RiskUniform($B$12,$B$13)*RiskUniform(0.2,0.4)*$B$4_x0004__x0004__x0004__x0004__x0002__x0004__x0004__x0004__x0004__x0004__x0004__x0004_%_x0004__x0004__x0004__x0001__x0004__x0004__x0004__x0019__x0004__x0004__x0004__x0004__x0004__x0004__x0004__x0001__x0004__x0004__x0004__x0004__x0004__x0004__x0004__x0004__x0004__x0004__x0004__x0004__x0004__x0004__x0004__x0004__x0004__x0004__x0004_&amp;_x0004__x0005__x0004__x0004__x0004__x001A__x0004__x0004__x0004_._x0004__x0004__x0004__x0004__x0004__x0004__x0004__x0001__x0004__x0004__x0004__x0004__x0004__x0004__x0004__x0004__x0004__x0004__x0004__x0004__x0004__x0004__x0004__x0004__x0004__x0004__x0004__x0003__x0004__x0004__x0004_F203_x0004__x0004__x0004_=RiskUniform($B$12,$B$13)*RiskUniform(0.2,0.4)*$B$4_x0004__x0004__x0004__x0004__x0002__x0004__x0004__x0004__x0004__x0004__x0004__x0004_'_x0004__x0004__x0004__x0001__x0004__x0004__x0004__x0019__x0004__x0004__x0004__x0004__x0004__x0004__x0004__x0001__x0004__x0004__x0004__x0004__x0004__x0004__x0004__x0004__x0004__x0004__x0004__x0004__x0004__x0004__x0004__x0004__x0004__x0004__x0004_(_x0004__x0004__x0004__x001A__x0004__x0004__x0004_._x0004__x0004__x0004__x0004__x0004__x0004__x0004__x0001__x0004__x0004__x0004__x0004__x0004__x0004__x0004__x0004__x0004__x0004__x0004__x0004__x0004__x0004__x0004__x0004__x0004__x0004__x0004__x0003__x0004__x0004__x0004_G203_x0004__x0004__x0004_=RiskUniform($B$12,$B$13)*RiskUniform(0.2,0.4)*$B$4_x0004__x0004__x0004__x0004__x0002__x0004__x0004__x0004__x0004__x0004__x0005__x0004__x0004__x0004_)_x0004__x0004__x0004__x0001__x0004__x0004__x0004__x0019__x0004__x0004__x0004__x0004__x0004__x0004__x0004__x0001__x0004__x0004__x0004__x0004__x0004__x0004__x0004__x0004__x0004__x0004__x0004__x0004__x0004__x0004__x0004__x0004__x0004__x0004__x0004_*_x0004__x0004__x0004__x001A__x0004__x0004__x0004_._x0004__x0004__x0004__x0004__x0004__x0004__x0004__x0001__x0004__x0004__x0004__x0004__x0004__x0004__x0004__x0004__x0004__x0004__x0004__x0004__x0004__x0004__x0004__x0004__x0004__x0004__x0004__x0003__x0004__x0004__x0004_H203_x0004__x0004__x0004_=RiskUniform($B$12,$B$13)*RiskUniform(0.2,0.4)*$B$4_x0004__x0004__x0004__x0004__x0002__x0004__x0004__x0004__x0004__x0004__x0004__x0004_+_x0004__x0004__x0004__x0001__x0004__x0004__x0004__x0019__x0004__x0004__x0004__x0004__x0004__x0004__x0004__x0001__x0004__x0004__x0004__x0004__x0004__x0004__x0004__x0004__x0004__x0004__x0004__x0004__x0004__x0004__x0004__x0004__x0004__x0004__x0004_,_x0004__x0004__x0004__x001A__x0004__x0004__x0004_._x0004__x0004__x0004__x0004__x0004__x0004__x0004__x0001__x0004__x0004__x0004__x0004__x0004__x0004__x0004__x0004__x0004__x0004__x0004__x0004__x0004__x0004__x0004__x0004__x0004__x0004__x0004__x0003__x0004__x0004__x0004_I203_x0004__x0004__x0004_=RiskUniform($B$12,$_x0004__x0005_B$13)*RiskUniform(0.2,0.4)*$B$4_x0004__x0004__x0004__x0004__x0002__x0004__x0004__x0004__x0004__x0004__x0004__x0004_-_x0004__x0004__x0004__x0001__x0004__x0004__x0004__x0019__x0004__x0004__x0004__x0004__x0004__x0004__x0004__x0001__x0004__x0004__x0004__x0004__x0004__x0004__x0004__x0004__x0004__x0004__x0004__x0004__x0004__x0004__x0004__x0004__x0004__x0004__x0004_._x0004__x0004__x0004__x001A__x0004__x0004__x0004_._x0004__x0004__x0004__x0004__x0004__x0004__x0004__x0001__x0004__x0004__x0004__x0004__x0004__x0004__x0004__x0004__x0004__x0004__x0004__x0004__x0004__x0004__x0004__x0004__x0004__x0004__x0004__x0003__x0004__x0004__x0004_J203_x0004__x0004__x0004_=RiskUniform($B$12,$B$13)*RiskUniform(0.2,0.4)*$B$4_x0004__x0004__x0004__x0004__x0002__x0004__x0004__x0004__x0004__x0004__x0004__x0004_/_x0004__x0004__x0004__x0001__x0004__x0004__x0004__x0019__x0004__x0004__x0004__x0004__x0004__x0004__x0004__x0001__x0004__x0004__x0004__x0004__x0004__x0004__x0004__x0004__x0004__x0004__x0004__x0004__x0004__x0004__x0004__x0004__x0004__x0004__x0004_0_x0004__x0004__x0004__x001A__x0004__x0004__x0004_._x0004__x0004__x0004__x0004__x0004__x0004__x0004__x0001__x0004__x0004__x0004__x0004__x0004__x0004__x0004__x0004__x0004__x0004__x0004__x0005__x0004__x0004__x0004__x0004__x0004__x0004__x0004__x0004__x0004__x0003__x0004__x0004__x0004_K203_x0004__x0004__x0004_=RiskUniform($B$12,$B$13)*RiskUniform(0.2,0.4)*$B$4_x0004__x0004__x0004__x0004__x0002__x0004__x0004__x0004__x0004__x0004__x0004__x0004_1_x0004__x0004__x0004__x0001__x0004__x0004__x0004__x0019__x0004__x0004__x0004__x0004__x0004__x0004__x0004__x0001__x0004__x0004__x0004__x0004__x0004__x0004__x0004__x0004__x0004__x0004__x0004__x0004__x0004__x0004__x0004__x0004__x0004__x0004__x0004_2_x0004__x0004__x0004__x001A__x0004__x0004__x0004_._x0004__x0004__x0004__x0004__x0004__x0004__x0004__x0001__x0004__x0004__x0004__x0004__x0004__x0004__x0004__x0004__x0004__x0004__x0004__x0004__x0004__x0004__x0004__x0004__x0004__x0004__x0004__x0003__x0004__x0004__x0004_L203_x0004__x0004__x0004_=RiskUniform($B$12,$B$13)*RiskUniform(0.2,0.4)*$B$4_x0004__x0004__x0004__x0004__x0002__x0004__x0004__x0004__x0004__x0004__x0004__x0004_3_x0004__x0004__x0004__x0001__x0004__x0004__x0004__x0019__x0004__x0004__x0004__x0004__x0004__x0004__x0004__x0001__x0004__x0004__x0004__x0004__x0004__x0004__x0002__x0004__x0002__x0002__x0002__x0002__x0002__x0002__x0002__x0002__x0002__x0002__x0002__x0002__x0002_4_x0002__x0002__x0002__x001A__x0002__x0002__x0002_._x0002__x0002__x0002__x0002__x0002__x0002__x0002__x0001__x0002__x0002__x0002__x0002__x0002__x0002__x0002__x0002__x0002__x0002__x0002__x0002__x0002__x0002__x0002__x0002__x0002__x0002__x0002__x0003__x0002__x0002__x0002_B27!_x0002__x0002__x0002_=B25+NPV(B9,C25:L25)+RiskOutput()_x000D__x0002__x0002__x0002_NPV_x0001_A27_x0001_B19_x0001_0_x0002__x0002__x0002__x0002__x0001__x0002__x0002__x0002__x0001__x0002__x0002__x0002__x0015__x0002__x0002__x0002_!_x0002__x0002__x0002__x0002__x0002__x0002__x0002__x0007__x0002__x0002__x0002_NPV / 0_x0002__x0002__x0002__x0002__x0002__x0002__x0002__x0002__x0001__x0002_ÿÿÿÿÿÿÿÿÿÿÿÿÿÿÿÿÿÿÿÿÿÿÿÿÿÿÿÿÿÿÿÿÿÿÿÿÿÿÿÿÿÿ_x0002__x0002__x0008__x0002__x0002__x0002_cap2.xls_x0001__x0002__x0002__x0002__x0006__x0002__x0002__x0002_Sheet1_x000D__x0002__x0002__x0002__x0003__x0002__x0002__x0002_D19_x001C__x0002__x0002__x0002_=C19*RiskNor_x0004__x0006_mal(1+$B$2,$B$3)_x0004__x0004__x0004__x0004__x0001__x0004__x0004__x0004__x0004__x0004__x0004__x0004__x0004__x0004__x0004__x0004__x0005__x0004__x0004__x0004__x001C__x0004__x0004__x0004__x0004__x0004__x0004__x0004__x0001__x0004__x0004__x0004__x0004__x0004__x0004__x0004__x0004__x0004__x0004__x0004__x0004__x0004__x0004__x0004__x0004__x0004__x0004__x0004__x0003__x0004__x0004__x0004_E19_x001C__x0004__x0004__x0004_=D19*RiskNormal(1+$B$2,$B$3)_x0004__x0004__x0004__x0004__x0001__x0004__x0004__x0004__x0004__x0004__x0004__x0004__x0001__x0004__x0004__x0004__x0005__x0004__x0004__x0004__x001C__x0004__x0004__x0004__x0004__x0004__x0004__x0004__x0001__x0004__x0004__x0004__x0004__x0004__x0004__x0004__x0004__x0004__x0004__x0004__x0004__x0004__x0004__x0004__x0004__x0004__x0004__x0004__x0003__x0004__x0004__x0004_F19_x001C__x0004__x0004__x0004_=E19*RiskNormal(1+$B$2,$B$3)_x0004__x0004__x0004__x0004__x0001__x0004__x0004__x0004__x0004__x0004__x0004__x0004__x0002__x0004__x0004__x0004__x0005__x0004__x0004__x0004__x001C__x0004__x0004__x0004__x0004__x0004__x0004__x0004__x0001__x0004__x0004__x0004__x0004__x0004__x0004__x0004__x0004__x0004__x0004__x0004__x0004__x0004__x0004__x0004__x0004__x0004__x0004__x0004__x0003__x0004__x0004__x0004_G19_x001C__x0004__x0004__x0004_=F1_x0002__x0006_9*RiskNormal(1+$B$2,$B$3)_x0002__x0002__x0002__x0002__x0001__x0002__x0002__x0002__x0002__x0002__x0002__x0002__x0003__x0002__x0002__x0002__x0005__x0002__x0002__x0002__x001C__x0002__x0002__x0002__x0002__x0002__x0002__x0002__x0001__x0002__x0002__x0002__x0002__x0002__x0002__x0002__x0002__x0002__x0002__x0002__x0002__x0002__x0002__x0002__x0002__x0002__x0002__x0002__x0003__x0002__x0002__x0002_H19_x001C__x0002__x0002__x0002_=G19*RiskNormal(1+$B$2,$B$3)_x0002__x0002__x0002__x0002__x0001__x0002__x0002__x0002__x0002__x0002__x0002__x0002__x0004__x0002__x0002__x0002__x0005__x0002__x0002__x0002__x001C__x0002__x0002__x0002__x0002__x0002__x0002__x0002__x0001__x0002__x0002__x0002__x0002__x0002__x0002__x0002__x0002__x0002__x0002__x0002__x0002__x0002__x0002__x0002__x0002__x0002__x0002__x0002__x0003__x0002__x0002__x0002_I19_x001C__x0002__x0002__x0002_=H19*RiskNormal(1+$B$2,$B$3)_x0002__x0002__x0002__x0002__x0001__x0002__x0002__x0002__x0002__x0002__x0002__x0002__x0005__x0002__x0002__x0002__x0005__x0002__x0002__x0002__x001C__x0002__x0002__x0002__x0002__x0002__x0002__x0002__x0001__x0002__x0002__x0002__x0002__x0002__x0002__x0002__x0002__x0002__x0002__x0002__x0002__x0002__x0002__x0002__x0002__x0002__x0002__x0002__x0003__x0002__x0002__x0002_J_x0002__x0004_19_x001C__x0002__x0002__x0002_=I19*RiskNormal(1+$B$2,$B$3)_x0002__x0002__x0002__x0002__x0001__x0002__x0002__x0002__x0002__x0002__x0002__x0002__x0006__x0002__x0002__x0002__x0005__x0002__x0002__x0002__x001C__x0002__x0002__x0002__x0002__x0002__x0002__x0002__x0001__x0002__x0002__x0002__x0002__x0002__x0002__x0002__x0002__x0002__x0002__x0002__x0002__x0002__x0002__x0002__x0002__x0002__x0002__x0002__x0003__x0002__x0002__x0002_K19_x001C__x0002__x0002__x0002_=J19*RiskNormal(1+$B$2,$B$3)_x0002__x0002__x0002__x0002__x0001__x0002__x0002__x0002__x0002__x0002__x0002__x0002__x0007__x0002__x0002__x0002__x0005__x0002__x0002__x0002__x001C__x0002__x0002__x0002__x0002__x0002__x0002__x0002__x0001__x0002__x0002__x0002__x0002__x0002__x0002__x0002__x0002__x0002__x0002__x0002__x0002__x0002__x0002__x0002__x0002__x0002__x0002__x0002__x0003__x0002__x0002__x0002_L19_x001C__x0002__x0002__x0002_=K19*RiskNormal(1+$B$2,$B$3)_x0002__x0002__x0002__x0002__x0001__x0002__x0002__x0002__x0002__x0002__x0002__x0002__x0008__x0002__x0002__x0002__x0005__x0002__x0002__x0002__x001C__x0002__x0002__x0002__x0002__x0002__x0002__x0002__x0001__x0002__x0002__x0002__x0002__x0002__x0002__x0002__x0002__x0002__x0002__x0002__x0002__x0002__x0002__x0002__x0002__x0004__x0002__x0002__x0002__x0002__x0003__x0002__x0002__x0002_M19_x001C__x0002__x0002__x0002_=L19*RiskNormal(1+$B$2,$B$3)_x0002__x0002__x0002__x0002__x0001__x0002__x0002__x0002__x0002__x0002__x0002__x0002_	_x0002__x0002__x0002__x0005__x0002__x0002__x0002__x001C__x0002__x0002__x0002__x0002__x0002__x0002__x0002__x0001__x0002__x0002__x0002__x0002__x0002__x0002__x0002__x0002__x0002__x0002__x0002__x0002__x0002__x0002__x0002__x0002__x0002__x0002__x0002__x0003__x0002__x0002__x0002_N19_x001C__x0002__x0002__x0002_=M19*RiskNormal(1+$B$2,$B$3)_x0002__x0002__x0002__x0002__x0001__x0002__x0002__x0002__x0002__x0002__x0002__x0002__x0004__x0002__x0002__x0002__x0005__x0002__x0002__x0002__x001C__x0002__x0002__x0002__x0002__x0002__x0002__x0002__x0001__x0002__x0002__x0002__x0002__x0002__x0002__x0002__x0002__x0002__x0002__x0002__x0002__x0002__x0002__x0002__x0002__x0002__x0002__x0002__x0003__x0002__x0002__x0002_O19_x001C__x0002__x0002__x0002_=N19*RiskNormal(1+$B$2,$B$3)_x0002__x0002__x0002__x0002__x0001__x0002__x0002__x0002__x0002__x0002__x0002__x0002__x000B__x0002__x0002__x0002__x0005__x0002__x0002__x0002__x001C__x0002__x0002__x0002__x0002__x0002__x0002__x0002__x0001__x0002__x0002__x0002__x0002__x0002__x0002__x0002__x0004__x0002__x0002__x0002__x0002__x0002__x0002__x0002__x0002__x0002__x0002__x0002__x0002__x0002__x0003__x0002__x0002__x0002_P19_x001C__x0002__x0002__x0002_=O19*RiskNormal(1+$B$2,$B$3)_x0002__x0002__x0002__x0002__x0001__x0002__x0002__x0002__x0002__x0002__x0002__x0002__x000C__x0002__x0002__x0002__x0005__x0002__x0002__x0002__x001C__x0002__x0002__x0002__x0002__x0002__x0002__x0002__x0001__x0002__x0002__x0002__x0002__x0002__x0002__x0002__x0002__x0002__x0002__x0002__x0002__x0002__x0002__x0002__x0002__x0002__x0002__x0002__x0001__x0002__x0002__x0002_)_x0002__x0002__x0002_'[zztmalone2_K508_exam3.xlsx]Problem'!B36_x0001__x0002__x0002__x0002__x0005__x0002__x0002__x0002_Sim#1_x0002__x0002__x0002__x0002__x0002__x0002__x0008__x0002__x0002__x0002_C3YIHH3C_x0002__x0002__x0002__x0002__x0006__x0002__x0001__x0002__x0002_Z_x0001__x0002__x0002_3DN23H8X8EW1UP4I5XEGLVKK_x0002__x0002__x0002__x0002__x0002_ÿÿÿÿÿÿÿÿ_x0002__x0002_ÿÿÿÿÿÿÿÿ_x0002__x0002_ÿÿÿÿÿÿÿÿ_x0002__x0001__x0002__x0001_ÿÿÿÿÿÿÿÿ_x0001__x0001_ÿÿÿÿÿÿÿÿ_x0001__x0001_ÿÿÿÿÿÿÿÿ_x0001__x0001_ÿÿÿÿÿÿÿÿ_x0001__x0001_ÿÿÿÿÿÿÿÿ_x0001__x0001_ÿÿÿÿÿÿÿÿ_x0001__x0001_ÿÿÿÿÿÿÿÿ_x0001__x0001__x0001__x0001__x0001__x0001_ÿÿÿÿÿÿÿÿ_x0001__x0001_ÿÿÿÿÿÿÿÿ_x0001__x0001_ÿÿÿÿÿÿÿÿ_x0001__x0001_ÿÿÿÿÿÿÿÿ_x0001__x0001_ÿÿÿÿÿÿÿÿ_x0001__x0001_ÿÿÿÿÿÿÿÿ_x0001__x0001_ÿÿÿÿÿÿÿÿ_x0001__x0001_ÿÿÿÿÿÿÿÿ_x0001__x0001_ÿÿÿÿÿÿÿÿ_x0001__x0001_ÿÿÿÿÿÿÿÿ_x0001__x0001__x0001__x0001_LK87X64EP95L2L44RQYYJWUT_x0001__x0001__x0001_ÿÿÿÿ_x0001__x0001_ÿÿÿÿ_x0001__x0001_ÿÿÿÿ_x0001__x0001_ÿÿÿÿ_x0001__x0001_ÿÿÿÿ_x0001__x0001_ÿÿÿÿ_x0001__x0001_ÿÿÿÿ_x0001__x0001_ÿÿÿÿ_x0001__x0001__x0005__x0008_ÿÿÿÿ_x0005__x0005_ÿÿÿÿ_x0005__x0005_ÿÿÿÿ_x0005__x0005_ÿÿÿÿ_x0005__x0005_ÿÿÿÿ_x0010_'_x0005__x0005__x0006__x0015__x0005__x0005__x0005__x0004__x0005__x0005__x0005__x0002__x0005__x0005__x0005__x0005__x001A__x0005__x0005_zztmalone2_K508_exam3.xlsx_x0018__x0005__x0005__x0005_3DN23H8X8EW1UP4I5XEGLVKK_x0003__x0005__x0005__x0005__x0005__x000D__x0005__x0005_ro_HiddenInfo_x0001__x0005__x0005__x0005__x0005__x0005__x0005__x0005__x0005__x0004__x0005__x0018__x0005__x0005_=RiskMean(Problem!$B$36)_x0005__x0005__x0005__x0005__x0005__x0005__x0005__x0005__x0005__x0005__x0005__x0005__x0005__x0007__x0005__x0005_Problem_x000B__x0005__x0005__x0005__x0005__x001C__x0005__x0005__x0005__x0002__x0005_3_x0005__x0005_=RiskUniform($B$12,$B$13)*RiskUniform(0.2,0.4)*_x0004__x0005_$B$4_x0004__x0004__x0004__x0004__x0002__x0004__x0004__x0004__x0004__x000D__x0004__x0004__x0004__x0001__x0004__x0004__x0004__x0019__x0004__x0004__x0004__x0004__x0004__x0004__x0001__x0004_ÿÿÿÿ_x0004__x0004__x0004__x0004__x0004__x0004__x0004__x0004__x0004__x0004__x0004__x0004__x0004__x000E__x0004__x0004__x0004__x001A__x0004__x0004__x0004_._x0004__x0004__x0004__x0004__x0004__x0004__x0001__x0004_ÿÿÿÿ_x0004__x0004__x0004__x0004__x0004__x0004__x0004__x0004__x0004__x0004__x0004__x0004__x0004__x0004__x0004__x0004__x0004__x001C__x0004__x0004__x0004__x0003__x0004_3_x0004__x0004_=RiskUniform($B$12,$B$13)*RiskUniform(0.2,0.4)*$B$4_x0004__x0004__x0004__x0004__x0002__x0004__x0004__x0004__x0004__x000F__x0004__x0004__x0004__x0001__x0004__x0004__x0004__x0019__x0004__x0004__x0004__x0004__x0004__x0004__x0001__x0004_ÿÿÿÿ_x0004__x0004__x0004__x0004__x0004__x0004__x0004__x0004__x0004__x0004__x0004__x0004__x0004__x0010__x0004__x0004__x0004__x001A__x0004__x0004__x0004_._x0004__x0004__x0004__x0004__x0004__x0004__x0001__x0004_ÿÿÿÿ_x0004__x0004__x0004__x0004__x0004__x0004__x0004__x0004__x0004__x0004__x0004__x0004__x0004__x0004__x0004__x0004__x0004__x001C__x0004__x0004__x0003__x0006__x0003__x0004__x0003_3_x0003__x0003_=RiskUniform($B$12,$B$13)*RiskUniform(0.2,0.4)*$B$4_x0003__x0003__x0003__x0003__x0002__x0003__x0003__x0003__x0003__x0011__x0003__x0003__x0003__x0001__x0003__x0003__x0003__x0019__x0003__x0003__x0003__x0003__x0003__x0003__x0001__x0003_ÿÿÿÿ_x0003__x0003__x0003__x0003__x0003__x0003__x0003__x0003__x0003__x0003__x0003__x0003__x0003__x0012__x0003__x0003__x0003__x001A__x0003__x0003__x0003_._x0003__x0003__x0003__x0003__x0003__x0003__x0001__x0003_ÿÿÿÿ_x0003__x0003__x0003__x0003__x0003__x0003__x0003__x0003__x0003__x0003__x0003__x0003__x0003__x0003__x0003__x0003__x0003__x001C__x0003__x0003__x0003__x0005__x0003_3_x0003__x0003_=RiskUniform($B$12,$B$13)*RiskUniform(0.2,0.4)*$B$4_x0003__x0003__x0003__x0003__x0002__x0003__x0003__x0003__x0003__x0013__x0003__x0003__x0003__x0001__x0003__x0003__x0003__x0019__x0003__x0003__x0003__x0003__x0003__x0003__x0001__x0003_ÿÿÿÿ_x0003__x0003__x0003__x0003__x0003__x0003__x0003__x0003__x0004__x0003__x0003__x0003__x0003__x0003__x0003__x0014__x0003__x0003__x0003__x001A__x0003__x0003__x0003_._x0003__x0003__x0003__x0003__x0003__x0003__x0001__x0003_ÿÿÿÿ_x0003__x0003__x0003__x0003__x0003__x0003__x0003__x0003__x0003__x0003__x0003__x0003__x0003__x0003__x0003__x0003__x0003__x001C__x0003__x0003__x0003__x0006__x0003_3_x0003__x0003_=RiskUniform($B$12,$B$13)*RiskUniform(0.2,0.4)*$B$4_x0003__x0003__x0003__x0003__x0002__x0003__x0003__x0003__x0003__x0015__x0003__x0003__x0003__x0001__x0003__x0003__x0003__x0019__x0003__x0003__x0003__x0003__x0003__x0003__x0001__x0003_ÿÿÿÿ_x0003__x0003__x0003__x0003__x0003__x0003__x0003__x0003__x0003__x0003__x0003__x0003__x0003__x0016__x0003__x0003__x0003__x001A__x0003__x0003__x0003_._x0003__x0003__x0003__x0003__x0003__x0003__x0001__x0003_ÿÿÿÿ_x0003__x0003__x0003__x0003__x0003__x0003__x0003__x0003__x0003__x0003__x0003__x0003__x0003__x0003__x0003__x0003__x0003__x001C__x0003__x0003__x0003__x0007__x0003_3_x0003__x0003_=RiskUniform($B$12,$B$13)*RiskUniform(_x0003__x0004_0.2,0.4)*$B$4_x0003__x0003__x0003__x0003__x0002__x0003__x0003__x0003__x0003__x0017__x0003__x0003__x0003__x0001__x0003__x0003__x0003__x0019__x0003__x0003__x0003__x0003__x0003__x0003__x0001__x0003_ÿÿÿÿ_x0003__x0003__x0003__x0003__x0003__x0003__x0003__x0003__x0003__x0003__x0003__x0003__x0003__x0018__x0003__x0003__x0003__x001A__x0003__x0003__x0003_._x0003__x0003__x0003__x0003__x0003__x0003__x0001__x0003_ÿÿÿÿ_x0003__x0003__x0003__x0003__x0003__x0003__x0003__x0003__x0003__x0003__x0003__x0003__x0003__x0003__x0003__x0003__x0003__x001C__x0003__x0003__x0003__x0008__x0003_3_x0003__x0003_=RiskUniform($B$12,$B$13)*RiskUniform(0.2,0.4)*$B$4_x0003__x0003__x0003__x0003__x0002__x0003__x0003__x0003__x0003__x0019__x0003__x0003__x0003__x0001__x0003__x0003__x0003__x0019__x0003__x0003__x0003__x0003__x0003__x0003__x0001__x0003_ÿÿÿÿ_x0003__x0003__x0003__x0003__x0003__x0003__x0003__x0003__x0003__x0003__x0003__x0003__x0003__x001A__x0003__x0003__x0003__x001A__x0003__x0003__x0003_._x0003__x0003__x0003__x0003__x0003__x0003__x0001__x0003_ÿÿÿÿ_x0003__x0003__x0003__x0003__x0003__x0003__x0003__x0003__x0003__x0003__x0003__x0003__x0003__x0004__x0003__x0003__x0003__x0003__x0003__x001C__x0003__x0003__x0003_	_x0003_3_x0003__x0003_=RiskUniform($B$12,$B$13)*RiskUniform(0.2,0.4)*$B$4_x0003__x0003__x0003__x0003__x0002__x0003__x0003__x0003__x0003__x001B__x0003__x0003__x0003__x0001__x0003__x0003__x0003__x0019__x0003__x0003__x0003__x0003__x0003__x0003__x0001__x0003_ÿÿÿÿ_x0003__x0003__x0003__x0003__x0003__x0003__x0003__x0003__x0003__x0003__x0003__x0003__x0003__x001C__x0003__x0003__x0003__x001A__x0003__x0003__x0003_._x0003__x0003__x0003__x0003__x0003__x0003__x0001__x0003_ÿÿÿÿ_x0003__x0003__x0003__x0003__x0003__x0003__x0003__x0003__x0003__x0003__x0003__x0003__x0003__x0003__x0003__x0003__x0003__x001C__x0003__x0003__x0003__x0004__x0003_3_x0003__x0003_=RiskUniform($B$12,$B$13)*RiskUniform(0.2,0.4)*$B$4_x0003__x0003__x0003__x0003__x0002__x0003__x0003__x0003__x0003__x001D__x0003__x0003__x0003__x0001__x0003__x0003__x0003__x0019__x0003__x0003__x0003__x0003__x0003__x0003__x0001__x0003_ÿÿÿÿ_x0003__x0004__x0003__x0003__x0003__x0003__x0003__x0003__x0003__x0003__x0003__x0003__x0003__x0003__x0003__x001E__x0003__x0003__x0003__x001A__x0003__x0003__x0003_._x0003__x0003__x0003__x0003__x0003__x0003__x0001__x0003_ÿÿÿÿ_x0003__x0003__x0003__x0003__x0003__x0003__x0003__x0003__x0003__x0003__x0003__x0003__x0003__x0003__x0003__x0003__x0003__x001C__x0003__x0003__x0003__x000B__x0003_3_x0003__x0003_=RiskUniform($B$12,$B$13)*RiskUniform(0.2,0.4)*$B$4_x0003__x0003__x0003__x0003__x0002__x0003__x0003__x0003__x0003__x001F__x0003__x0003__x0003__x0001__x0003__x0003__x0003__x0019__x0003__x0003__x0003__x0003__x0003__x0003__x0001__x0003_ÿÿÿÿ_x0003__x0003__x0003__x0003__x0003__x0003__x0003__x0003__x0003__x0003__x0003__x0003__x0003_ _x0003__x0003__x0003__x001A__x0003__x0003__x0003_._x0003__x0003__x0003__x0003__x0003__x0003__x0001__x0003_ÿÿÿÿ_x0003__x0003__x0003__x0003__x0003__x0003__x0003__x0003__x0003__x0003__x0003__x0003__x0003__x0003__x0003__x0003__x0003_#_x0003__x0003__x0003__x0001__x0003_!_x0003__x0003_=B34+NPV(B9,C34:L34)+RiskOutp_x0003__x0004_ut()_x000D__x0003__x0003_NPV_x0001_A36_x0001_B28_x0001_0_x0003__x0003__x0003__x0003__x0003__x0001__x0003__x0003__x0003__x0003__x0003__x0003__x0003__x0003__x0015__x0003__x0003__x0003_!_x0003__x0003__x0003__x0003__x0003__x0007__x0003__x0003_NPV / 0_x0003__x0003__x0003__x0003__x0003__x0003__x0003__x0001_ÿÿÿÿÿÿÿÿÿÿÿÿÿÿÿÿÿÿÿÿÿÿÿÿÿÿÿÿÿÿÿÿÿÿÿÿÿÿÿÿÿÿ_x0003__x0003__x0003__x0003__x000B__x0003__x0003_Problem (2)_x000B__x0003__x0003__x0003__x0003__x0013__x0003__x0003__x0003__x0002__x0003_3_x0003__x0003_=RiskUniform($B$12,$B$13)*RiskUniform(0.2,0.4)*$B$4_x0003__x0003__x0003__x0003__x0002__x0003__x0003__x0003__x0003_!_x0003__x0003__x0003__x0001__x0003__x0003__x0003__x0019__x0003__x0003__x0003__x0003__x0003__x0003__x0001__x0003_ÿÿÿÿ_x0003__x0003__x0003__x0003__x0003__x0003__x0003__x0003__x0003__x0003__x0003__x0003__x0003_"_x0003__x0003__x0003__x001A__x0003__x0003__x0003_._x0003__x0003__x0005__x0006__x0005__x0005__x0005__x0005__x0001__x0005_ÿÿÿÿ_x0005__x0005__x0005__x0005__x0005__x0005__x0005__x0005__x0005__x0005__x0005__x0005__x0005__x0005__x0005__x0005__x0005__x0013__x0005__x0005__x0005__x0003__x0005_3_x0005__x0005_=RiskUniform($B$12,$B$13)*RiskUniform(0.2,0.4)*$B$4_x0005__x0005__x0005__x0005__x0002__x0005__x0005__x0005__x0005_#_x0005__x0005__x0005__x0001__x0005__x0005__x0005__x0019__x0005__x0005__x0005__x0005__x0005__x0005__x0001__x0005_ÿÿÿÿ_x0005__x0005__x0005__x0005__x0005__x0005__x0005__x0005__x0005__x0005__x0005__x0005__x0005_$_x0005__x0005__x0005__x001A__x0005__x0005__x0005_._x0005__x0005__x0005__x0005__x0005__x0005__x0001__x0005_ÿÿÿÿ_x0005__x0005__x0005__x0005__x0005__x0005__x0005__x0005__x0005__x0005__x0005__x0005__x0005__x0005__x0005__x0005__x0005__x0013__x0005__x0005__x0005__x0004__x0005_3_x0005__x0005_=RiskUniform($B$12,$B$13)*RiskUniform(0.2,0.4)*$B$4_x0005__x0005__x0005__x0005__x0002_</t>
  </si>
  <si>
    <t>dbe24e42fcdad8e274f9e24e3e177921_x0003__x0004__x0003__x0003__x0003__x0003_%_x0003__x0003__x0003__x0001__x0003__x0003__x0003__x0019__x0003__x0003__x0003__x0003__x0003__x0003__x0001__x0003_ÿÿÿÿ_x0003__x0003__x0003__x0003__x0003__x0003__x0003__x0003__x0003__x0003__x0003__x0003__x0003_&amp;_x0003__x0003__x0003__x001A__x0003__x0003__x0003_._x0003__x0003__x0003__x0003__x0003__x0003__x0001__x0003_ÿÿÿÿ_x0003__x0003__x0003__x0003__x0003__x0003__x0003__x0003__x0003__x0003__x0003__x0003__x0003__x0003__x0003__x0003__x0003__x0013__x0003__x0003__x0003__x0005__x0003_3_x0003__x0003_=RiskUniform($B$12,$B$13)*RiskUniform(0.2,0.4)*$B$4_x0003__x0003__x0003__x0003__x0002__x0003__x0003__x0003__x0003_'_x0003__x0003__x0003__x0001__x0003__x0003__x0003__x0019__x0003__x0003__x0003__x0003__x0003__x0003__x0001__x0003_ÿÿÿÿ_x0003__x0003__x0003__x0003__x0003__x0003__x0003__x0003__x0003__x0003__x0003__x0003__x0003_(_x0003__x0003__x0003__x001A__x0003__x0003__x0003_._x0003__x0003__x0003__x0003__x0003__x0003__x0001__x0003_ÿÿÿÿ_x0003__x0003__x0003__x0003__x0003__x0003__x0003__x0003__x0003__x0003__x0003__x0003__x0003__x0003__x0003__x0003__x0003__x0013__x0003__x0003__x0003__x0006__x0003_3_x0003__x0003_=Ri_x0003__x0004_skUniform($B$12,$B$13)*RiskUniform(0.2,0.4)*$B$4_x0003__x0003__x0003__x0003__x0002__x0003__x0003__x0003__x0003_)_x0003__x0003__x0003__x0001__x0003__x0003__x0003__x0019__x0003__x0003__x0003__x0003__x0003__x0003__x0001__x0003_ÿÿÿÿ_x0003__x0003__x0003__x0003__x0003__x0003__x0003__x0003__x0003__x0003__x0003__x0003__x0003_*_x0003__x0003__x0003__x001A__x0003__x0003__x0003_._x0003__x0003__x0003__x0003__x0003__x0003__x0001__x0003_ÿÿÿÿ_x0003__x0003__x0003__x0003__x0003__x0003__x0003__x0003__x0003__x0003__x0003__x0003__x0003__x0003__x0003__x0003__x0003__x0013__x0003__x0003__x0003__x0007__x0003_3_x0003__x0003_=RiskUniform($B$12,$B$13)*RiskUniform(0.2,0.4)*$B$4_x0003__x0003__x0003__x0003__x0002__x0003__x0003__x0003__x0003_+_x0003__x0003__x0003__x0001__x0003__x0003__x0003__x0019__x0003__x0003__x0003__x0003__x0003__x0003__x0001__x0003_ÿÿÿÿ_x0003__x0003__x0003__x0003__x0003__x0003__x0003__x0003__x0003__x0003__x0003__x0003__x0003_,_x0003__x0003__x0004__x0003__x0003__x001A__x0003__x0003__x0003_._x0003__x0003__x0003__x0003__x0003__x0003__x0001__x0003_ÿÿÿÿ_x0003__x0003__x0003__x0003__x0003__x0003__x0003__x0003__x0003__x0003__x0003__x0003__x0003__x0003__x0003__x0003__x0003__x0013__x0003__x0003__x0003__x0008__x0003_3_x0003__x0003_=RiskUniform($B$12,$B$13)*RiskUniform(0.2,0.4)*$B$4_x0003__x0003__x0003__x0003__x0002__x0003__x0003__x0003__x0003_-_x0003__x0003__x0003__x0001__x0003__x0003__x0003__x0019__x0003__x0003__x0003__x0003__x0003__x0003__x0001__x0003_ÿÿÿÿ_x0003__x0003__x0003__x0003__x0003__x0003__x0003__x0003__x0003__x0003__x0003__x0003__x0003_._x0003__x0003__x0003__x001A__x0003__x0003__x0003_._x0003__x0003__x0003__x0003__x0003__x0003__x0001__x0003_ÿÿÿÿ_x0003__x0003__x0003__x0003__x0003__x0003__x0003__x0003__x0003__x0003__x0003__x0003__x0003__x0003__x0003__x0003__x0003__x0013__x0003__x0003__x0003_	_x0003_3_x0003__x0003_=RiskUniform($B$12,$B$13)*RiskUniform(0.2,0.4)*$_x0003__x0004_B$4_x0003__x0003__x0003__x0003__x0002__x0003__x0003__x0003__x0003_/_x0003__x0003__x0003__x0001__x0003__x0003__x0003__x0019__x0003__x0003__x0003__x0003__x0003__x0003__x0001__x0003_ÿÿÿÿ_x0003__x0003__x0003__x0003__x0003__x0003__x0003__x0003__x0003__x0003__x0003__x0003__x0003_0_x0003__x0003__x0003__x001A__x0003__x0003__x0003_._x0003__x0003__x0003__x0003__x0003__x0003__x0001__x0003_ÿÿÿÿ_x0003__x0003__x0003__x0003__x0003__x0003__x0003__x0003__x0003__x0003__x0003__x0003__x0003__x0003__x0003__x0003__x0003__x0013__x0003__x0003__x0003__x0004__x0003_3_x0003__x0003_=RiskUniform($B$12,$B$13)*RiskUniform(0.2,0.4)*$B$4_x0003__x0003__x0003__x0003__x0002__x0003__x0003__x0003__x0003_1_x0003__x0003__x0003__x0001__x0003__x0003__x0003__x0019__x0003__x0003__x0003__x0003__x0003__x0003__x0001__x0003_ÿÿÿÿ_x0003__x0003__x0003__x0003__x0003__x0003__x0003__x0003__x0003__x0003__x0003__x0003__x0003_2_x0003__x0003__x0003__x001A__x0003__x0003__x0003_._x0003__x0003__x0003__x0003__x0003__x0003__x0001__x0003_ÿÿÿÿ_x0003__x0003__x0003__x0003__x0003__x0003__x0003__x0003__x0003__x0003__x0003__x0003__x0003__x0003__x0003__x0003__x0003__x0013__x0003__x0003__x0003__x0003__x0004__x000B__x0003_3_x0003__x0003_=RiskUniform($B$12,$B$13)*RiskUniform(0.2,0.4)*$B$4_x0003__x0003__x0003__x0003__x0002__x0003__x0003__x0003__x0003_3_x0003__x0003__x0003__x0001__x0003__x0003__x0003__x0019__x0003__x0003__x0003__x0003__x0003__x0003__x0001__x0003_ÿÿÿÿ_x0003__x0003__x0003__x0003__x0003__x0003__x0003__x0003__x0003__x0003__x0003__x0003__x0003_4_x0003__x0003__x0003__x001A__x0003__x0003__x0003_._x0003__x0003__x0003__x0003__x0003__x0003__x0001__x0003_ÿÿÿÿ_x0003__x0003__x0003__x0003__x0003__x0003__x0003__x0003__x0003__x0003__x0003__x0003__x0003__x0003__x0003__x0003__x0003__x001A__x0003__x0003__x0003__x0001__x0003_!_x0003__x0003_=B25+NPV(B9,C25:L25)+RiskOutput()_x000D__x0003__x0003_NPV_x0001_A27_x0001_B19_x0001_0_x0003__x0003__x0003__x0003__x0003__x0001__x0003__x0003__x0003__x0003__x0001__x0003__x0003__x0003__x0015__x0003__x0003__x0003_!_x0003__x0003__x0003__x0003__x0003__x0007__x0003__x0003_NPV / 0_x0003__x0003__x0003__x0003__x0003__x0003__x0003__x0002__x0007__x0001_ÿÿÿÿÿÿÿÿÿÿÿÿÿÿÿÿÿÿÿÿÿÿÿÿÿÿÿÿÿÿÿÿÿÿÿÿÿÿÿÿÿÿ_x0002__x0002__x0002__x0002__x0008__x0002__x0002_cap2.xls_x0018__x0002__x0002__x0002_LK87X64EP95L2L44RQYYJWUT_x0001__x0002__x0002__x0002__x0002__x0006__x0002__x0002_Sheet1_x000D__x0002__x0002__x0002__x0002__x0012__x0002__x0002__x0002__x0003__x0002__x001C__x0002__x0002_=C19*RiskNormal(1+$B$2,$B$3)_x0002__x0002__x0002__x0002__x0001__x0002__x0002__x0002__x0002__x0002__x0002__x0002__x0002__x0005__x0002__x0002__x0002__x001C__x0002__x0002__x0002__x0002__x0002__x0002__x0001__x0002_ÿÿÿÿ_x0002__x0002__x0002__x0002__x0002__x0002__x0002__x0002__x0002__x0002__x0002__x0002__x0002__x0002__x0002__x0002__x0002__x0012__x0002__x0002__x0002__x0004__x0002__x001C__x0002__x0002_=D19*RiskNormal(1+$B$2,$B$3)_x0002__x0002__x0002__x0002__x0001__x0002__x0002__x0002__x0002__x0001__x0002__x0002__x0002__x0005__x0002__x0002__x0003__x0002__x0002__x001C__x0002__x0002__x0002__x0002__x0002__x0002__x0001__x0002_ÿÿÿÿ_x0002__x0002__x0002__x0002__x0002__x0002_ýÿÿÿ_x0002__x0002__x0002__x0002__x0002__x0002__x0002__x0002__x0002__x0002__x0002__x0002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0004__x0008_ÿÿÿÿÿÿÿÿÿÿÿÿÿÿÿÿÿÿÿÿÿÿÿÿÿÿÿÿÿÿÿÿ_x0004__x0004__x0004__x0004__x0004__x0004__x0004__x0004__x0004__x0004__x0004__x0012__x0004__x0004__x0004__x0005__x0004__x001C__x0004__x0004_=E19*RiskNormal(1+$B$2,$B$3)_x0004__x0004__x0004__x0004__x0001__x0004__x0004__x0004__x0004__x0002__x0004__x0004__x0004__x0005__x0004__x0004__x0004__x001C__x0004__x0004__x0004__x0004__x0004__x0004__x0001__x0004_ÿÿÿÿ_x0004__x0004__x0004__x0004__x0004__x0004__x0004__x0004__x0004__x0004__x0004__x0004__x0004__x0004__x0004__x0004__x0004__x0012__x0004__x0004__x0004__x0006__x0004__x001C__x0004__x0004_=F19*RiskNormal(1+$B$2,$B$3)_x0004__x0004__x0004__x0004__x0001__x0004__x0004__x0004__x0004__x0003__x0004__x0004__x0004__x0005__x0004__x0004__x0004__x001C__x0004__x0004__x0004__x0004__x0004__x0004__x0001__x0004_ÿÿÿÿ_x0004__x0004__x0004__x0004__x0004__x0004__x0004__x0004__x0004__x0004__x0004__x0004__x0004__x0004__x0004__x0004__x0004__x0012__x0004__x0004__x0004__x0007__x0004__x001C__x0004__x0004_=G19*RiskNormal_x0002__x0003_(1+$B$2,$B$3)_x0002__x0002__x0002__x0002__x0001__x0002__x0002__x0002__x0002__x0004__x0002__x0002__x0002__x0005__x0002__x0002__x0002__x001C__x0002__x0002__x0002__x0002__x0002__x0002__x0001__x0002_ÿÿÿÿ_x0002__x0002__x0002__x0002__x0002__x0002__x0002__x0002__x0002__x0002__x0002__x0002__x0002__x0002__x0002__x0002__x0002__x0012__x0002__x0002__x0002__x0008__x0002__x001C__x0002__x0002_=H19*RiskNormal(1+$B$2,$B$3)_x0002__x0002__x0002__x0002__x0001__x0002__x0002__x0002__x0002__x0005__x0002__x0002__x0002__x0005__x0002__x0002__x0002__x001C__x0002__x0002__x0002__x0002__x0002__x0002__x0001__x0002_ÿÿÿÿ_x0002__x0002__x0002__x0002__x0002__x0002__x0002__x0002__x0002__x0002__x0002__x0002__x0002__x0002__x0002__x0002__x0002__x0012__x0002__x0002__x0002_	_x0002__x001C__x0002__x0002_=I19*RiskNormal(1+$B$2,$B$3)_x0002__x0002__x0002__x0002__x0001__x0002__x0002__x0002__x0002__x0006__x0002__x0002__x0002__x0005__x0002__x0002__x0002__x001C__x0002__x0002__x0002__x0002__x0002__x0002__x0001__x0002_ÿÿÿÿ_x0002__x0002__x0002__x0002__x0002__x0002__x0002__x0002__x0002__x0002__x0002__x0002__x0002__x0002__x0002__x0002__x0002__x0012__x0002__x0002__x0002__x0002__x0003__x0003__x0002__x001C__x0002__x0002_=J19*RiskNormal(1+$B$2,$B$3)_x0002__x0002__x0002__x0002__x0001__x0002__x0002__x0002__x0002__x0007__x0002__x0002__x0002__x0005__x0002__x0002__x0002__x001C__x0002__x0002__x0002__x0002__x0002__x0002__x0001__x0002_ÿÿÿÿ_x0002__x0002__x0002__x0002__x0002__x0002__x0002__x0002__x0002__x0002__x0002__x0002__x0002__x0002__x0002__x0002__x0002__x0012__x0002__x0002__x0002__x000B__x0002__x001C__x0002__x0002_=K19*RiskNormal(1+$B$2,$B$3)_x0002__x0002__x0002__x0002__x0001__x0002__x0002__x0002__x0002__x0008__x0002__x0002__x0002__x0005__x0002__x0002__x0002__x001C__x0002__x0002__x0002__x0002__x0002__x0002__x0001__x0002_ÿÿÿÿ_x0002__x0002__x0002__x0002__x0002__x0002__x0002__x0002__x0002__x0002__x0002__x0002__x0002__x0002__x0002__x0002__x0002__x0012__x0002__x0002__x0002__x000C__x0002__x001C__x0002__x0002_=L19*RiskNormal(1+$B$2,$B$3)_x0002__x0002__x0002__x0002__x0001__x0002__x0002__x0002__x0002_	_x0002__x0002__x0002__x0005__x0002__x0002__x0002__x001C__x0002__x0002__x0002__x0002__x0002__x0002__x0001__x0002_ÿÿÿÿ_x0002__x0002__x0002__x0002__x0003__x0002__x0002__x0002__x0002__x0002__x0002__x0002__x0002__x0002__x0002__x0002__x0002__x0002__x0002__x0012__x0002__x0002__x0002__x000D__x0002__x001C__x0002__x0002_=M19*RiskNormal(1+$B$2,$B$3)_x0002__x0002__x0002__x0002__x0001__x0002__x0002__x0002__x0002__x0003__x0002__x0002__x0002__x0005__x0002__x0002__x0002__x001C__x0002__x0002__x0002__x0002__x0002__x0002__x0001__x0002_ÿÿÿÿ_x0002__x0002__x0002__x0002__x0002__x0002__x0002__x0002__x0002__x0002__x0002__x0002__x0002__x0002__x0002__x0002__x0002__x0012__x0002__x0002__x0002__x000E__x0002__x001C__x0002__x0002_=N19*RiskNormal(1+$B$2,$B$3)_x0002__x0002__x0002__x0002__x0001__x0002__x0002__x0002__x0002__x000B__x0002__x0002__x0002__x0005__x0002__x0002__x0002__x001C__x0002__x0002__x0002__x0002__x0002__x0002__x0001__x0002_ÿÿÿÿ_x0002__x0002__x0002__x0002__x0002__x0002__x0002__x0002__x0002__x0002__x0002__x0002__x0002__x0002__x0002__x0002__x0002__x0012__x0002__x0002__x0002__x000F__x0002__x001C__x0002__x0002_=O19*RiskNormal(1+$B$2,$B$3)_x0002__x0002__x0002__x0002__x0001__x0002__x0002__x0002__x0002__x000C__x0002__x0002__x0002__x0005__x000D__x000E__x000D__x000D__x000D__x001C__x000D__x000D__x000D__x000D__x000D__x000D__x0001__x000D_ÿÿÿÿ_x000D__x000D__x000D__x000D__x000D__x000D__x000D__x000D__x000D__x000D__x000D__x000D__x000D__x000D__x000D__x000D_5_x000D__x000D__x000D__x000D__x000D__x000D__x000D__x0002__x000D__x000D__x000D__x000D__x000D__x000D__x000D_5_x000D__x000D__x000D__x0001__x000D__x000D__x000D__x000D__x000D__x000D__x000D__x000D__x000D__x0001__x000D__x000D__x000D__x0001__x000D__x000D__x000D__x000D__x000D__x0001__x000D__x000D__x000D__x0002__x000D__x000D__x000D__x000D__x000D__x0001__x000D__x000D__x000D__x0003__x000D__x000D__x000D__x000D__x000D__x0001__x000D__x000D__x000D__x0004__x000D__x000D__x000D__x000D__x000D__x0001__x000D__x000D__x000D__x0005__x000D__x000D__x000D__x000D__x000D__x0001__x000D__x000D__x000D__x0006__x000D__x000D__x000D__x000D__x000D__x0001__x000D__x000D__x000D__x0007__x000D__x000D__x000D__x000D__x000D__x0001__x000D__x000D__x000D__x0008__x000D__x000D__x000D__x000D__x000D__x0001__x000D__x000D__x000D_	_x000D__x000D__x000D__x000D__x000D__x0001__x000D__x000D__x000D__x000E__x000D__x000D__x000D__x000D__x000D__x0001__x000D__x000D__x000D__x000B__x000D__x000D__x000D__x000D__x000D__x0001__x000D__x000D__x000D__x000C__x000D__x000D__x000D__x000D__x000D__x000D__x000D__x0001__x000D__x000D__x000D__x000D__x000D__x000D__x000D__x000D__x000D__x0001__x000D__x000D__x000D__x000D__x000D__x0001__x000D__x000D__x000D__x0001__x000D__x0001__x000D__x000D__x000D__x000D__x000D__x000D__x000D__x0001__x000D__x0001__x000D__x000D__x000D__x0001__x000D__x000D__x000D__x0001__x000D__x0002__x000D__x000D__x000D__x000D__x000D__x000D__x000D__x0001__x000D__x0002__x000D__x000D__x000D__x0001__x000D__x000D__x000D__x0001__x000D__x0003__x000B__x000C__x000B__x000B__x000B__x000B__x000B__x000B__x000B__x0001__x000B__x0003__x000B__x000B__x000B__x0001__x000B__x000B__x000B__x0001__x000B__x0004__x000B__x000B__x000B__x000B__x000B__x000B__x000B__x0001__x000B__x0004__x000B__x000B__x000B__x0001__x000B__x000B__x000B__x0001__x000B__x0005__x000B__x000B__x000B__x000B__x000B__x000B__x000B__x0001__x000B__x0005__x000B__x000B__x000B__x0001__x000B__x000B__x000B__x0001__x000B__x0006__x000B__x000B__x000B__x000B__x000B__x000B__x000B__x0001__x000B__x0006__x000B__x000B__x000B__x0001__x000B__x000B__x000B__x0001__x000B__x0007__x000B__x000B__x000B__x000B__x000B__x000B__x000B__x0001__x000B__x0007__x000B__x000B__x000B__x0001__x000B__x000B__x000B__x0001__x000B__x0008__x000B__x000B__x000B__x000B__x000B__x000B__x000B__x0001__x000B__x0008__x000B__x000B__x000B__x0001__x000B__x000B__x000B__x0001__x000B_	_x000B__x000B__x000B__x000B__x000B__x000B__x000B__x0001__x000B_	_x000B__x000B__x000B__x0001__x000B__x000B__x000B__x0002__x000B__x000B__x000B__x000B__x000B__x000B__x000B__x000B__x000B__x0002__x000B__x000B__x000B__x000B__x000B__x0001__x000B__x000B__x000B__x0002__x000B__x0001__x000B__x000B__x000B__x000B__x000B__x000B__x000B__x0002__x000B__x0001__x000B__x000B__x000B__x0001__x000B__x000B__x000B__x0002__x000B__x0002__x000B__x000B__x000B__x000B__x000B__x000B__x000B__x0002__x000B__x0002__x000B__x000B__x000B__x0001__x000B__x000B__x000B__x0002__x000B__x0003__x000B__x000B__x000B__x000B__x000B__x000B__x000B__x0002__x000B__x0003__x000B__x000B__x000B__x0001__x000B__x000B__x000B__x0002__x000B__x0004__x000B__x000B__x000B__x000B__x000B__x000B__x000B__x0002__x000B__x0004__x000B__x000B__x000B__x0001__x000B__x000B__x000B__x0002__x000B__x0005__x000B__x000B__x000B__x000B__x000B__x000B__x000B__x0002__x000B__x0005__x000B__x000B__x0003__x0004__x0003__x0001__x0003__x0003__x0003__x0002__x0003__x0006__x0003__x0003__x0003__x0003__x0003__x0003__x0003__x0002__x0003__x0006__x0003__x0003__x0003__x0001__x0003__x0003__x0003__x0002__x0003__x0007__x0003__x0003__x0003__x0003__x0003__x0003__x0003__x0002__x0003__x0007__x0003__x0003__x0003__x0001__x0003__x0003__x0003__x0002__x0003__x0008__x0003__x0003__x0003__x0003__x0003__x0003__x0003__x0002__x0003__x0008__x0003__x0003__x0003__x0001__x0003__x0003__x0003__x0002__x0003_	_x0003__x0003__x0003__x0003__x0003__x0003__x0003__x0002__x0003_	_x0003__x0003__x0003__x0001__x0003__x0002__x0003__x0003__x0003__x0003__x0003__x0001__x0003__x0004__x0003__x0003__x0003__x0003__x0003__x0003__x0003__x0002__x0003__x0004__x0003__x0003__x0003__x0003__x0003__x0003__x0003__x0003__x0003__x0001__x0003__x0003__x0003__x0003__x0003__x0003__x0001__x0003_#_x0003__x0003__x0003__x0001__x0003__x0012_'_x0003__x0003_´_x0001__x0003__x0003_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0003_ÿÿÿÿÿÿÿÿÿÿÿÿÿÿÿÿÿÿÿÿÿÿÿÿÿÿÿÿÿÿÿÿÿÿÿÿÿÿÿÿÿÿÿÿÿÿÿÿÿÿÿÿÿÿ_x0002__x0002__x0002__x0002__x0011_'_x0002__x0002__x000C__x0002__x0002__x0002__x0002__x0002__x0002__x0002__x0013_'_x0002__x0002__x000C__x0002__x0002__x0002__x0002__x0002__x0002__x0002__x0001__x0002__x0002_ÿÿÿÿ</t>
  </si>
  <si>
    <t>ICU =1 is in IU</t>
  </si>
  <si>
    <t xml:space="preserve">ICU=0 is in ward </t>
  </si>
  <si>
    <t>ICUneed</t>
  </si>
  <si>
    <t>Wardneed</t>
  </si>
  <si>
    <t>Nurse</t>
  </si>
  <si>
    <t>ICU</t>
  </si>
  <si>
    <t>Schedule</t>
  </si>
  <si>
    <t>Ward</t>
  </si>
  <si>
    <t>Start day</t>
  </si>
  <si>
    <t>Day</t>
  </si>
  <si>
    <t xml:space="preserve">Short </t>
  </si>
  <si>
    <t>Happiness</t>
  </si>
  <si>
    <t>Target</t>
  </si>
  <si>
    <t>6 and 7 at same time</t>
  </si>
  <si>
    <t>overbooked</t>
  </si>
  <si>
    <t>how many hours</t>
  </si>
  <si>
    <t xml:space="preserve">Meeting 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</si>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</sst>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32"/>
      </left>
      <right/>
      <top style="medium">
        <color indexed="32"/>
      </top>
      <bottom/>
      <diagonal/>
    </border>
    <border>
      <left/>
      <right/>
      <top style="medium">
        <color indexed="32"/>
      </top>
      <bottom/>
      <diagonal/>
    </border>
    <border>
      <left/>
      <right style="medium">
        <color indexed="10"/>
      </right>
      <top style="medium">
        <color indexed="32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 style="medium">
        <color indexed="32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 style="medium">
        <color indexed="10"/>
      </right>
      <top/>
      <bottom/>
      <diagonal/>
    </border>
    <border>
      <left style="medium">
        <color indexed="32"/>
      </left>
      <right style="medium">
        <color indexed="32"/>
      </right>
      <top style="medium">
        <color indexed="3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32"/>
      </left>
      <right/>
      <top/>
      <bottom style="medium">
        <color indexed="32"/>
      </bottom>
      <diagonal/>
    </border>
    <border>
      <left/>
      <right/>
      <top/>
      <bottom style="medium">
        <color indexed="32"/>
      </bottom>
      <diagonal/>
    </border>
    <border>
      <left/>
      <right style="medium">
        <color indexed="10"/>
      </right>
      <top/>
      <bottom style="medium">
        <color indexed="32"/>
      </bottom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1" fillId="0" borderId="0" xfId="0" applyFont="1"/>
    <xf numFmtId="0" fontId="5" fillId="0" borderId="0" xfId="1" applyFont="1"/>
    <xf numFmtId="0" fontId="5" fillId="0" borderId="0" xfId="1" applyFont="1" applyAlignment="1">
      <alignment wrapText="1"/>
    </xf>
    <xf numFmtId="0" fontId="5" fillId="2" borderId="0" xfId="1" applyFont="1" applyFill="1"/>
    <xf numFmtId="0" fontId="5" fillId="0" borderId="0" xfId="1" applyFont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9" xfId="1" applyFont="1" applyBorder="1"/>
    <xf numFmtId="0" fontId="5" fillId="0" borderId="10" xfId="1" applyFont="1" applyBorder="1"/>
    <xf numFmtId="0" fontId="5" fillId="0" borderId="11" xfId="1" applyFont="1" applyBorder="1"/>
    <xf numFmtId="0" fontId="5" fillId="0" borderId="12" xfId="1" applyFont="1" applyBorder="1" applyAlignment="1">
      <alignment horizontal="center"/>
    </xf>
    <xf numFmtId="0" fontId="5" fillId="0" borderId="13" xfId="1" applyFont="1" applyBorder="1" applyAlignment="1">
      <alignment horizontal="center"/>
    </xf>
    <xf numFmtId="0" fontId="5" fillId="0" borderId="14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0" fillId="0" borderId="0" xfId="0" quotePrefix="1"/>
    <xf numFmtId="0" fontId="3" fillId="0" borderId="0" xfId="0" applyFont="1"/>
    <xf numFmtId="0" fontId="0" fillId="2" borderId="0" xfId="0" applyFill="1"/>
    <xf numFmtId="0" fontId="3" fillId="3" borderId="0" xfId="0" applyFont="1" applyFill="1"/>
    <xf numFmtId="0" fontId="2" fillId="4" borderId="0" xfId="0" applyFont="1" applyFill="1"/>
    <xf numFmtId="0" fontId="3" fillId="0" borderId="0" xfId="0" applyFont="1" applyAlignment="1">
      <alignment textRotation="90"/>
    </xf>
    <xf numFmtId="0" fontId="3" fillId="4" borderId="0" xfId="0" applyFont="1" applyFill="1"/>
    <xf numFmtId="0" fontId="3" fillId="2" borderId="0" xfId="0" applyFont="1" applyFill="1"/>
  </cellXfs>
  <cellStyles count="2">
    <cellStyle name="Normal" xfId="0" builtinId="0"/>
    <cellStyle name="Normal 2" xfId="1" xr:uid="{3535E5C1-D7E0-4B9E-B469-6C01EDF841FD}"/>
  </cellStyles>
  <dxfs count="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5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847725</xdr:colOff>
      <xdr:row>5</xdr:row>
      <xdr:rowOff>209550</xdr:rowOff>
    </xdr:from>
    <xdr:to>
      <xdr:col>12</xdr:col>
      <xdr:colOff>371475</xdr:colOff>
      <xdr:row>15</xdr:row>
      <xdr:rowOff>9525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7B4A50-DB05-4B5D-AEFB-AA9986383A71}"/>
            </a:ext>
          </a:extLst>
        </xdr:cNvPr>
        <xdr:cNvSpPr txBox="1">
          <a:spLocks noChangeArrowheads="1"/>
        </xdr:cNvSpPr>
      </xdr:nvSpPr>
      <xdr:spPr bwMode="auto">
        <a:xfrm>
          <a:off x="6124575" y="1019175"/>
          <a:ext cx="1743075" cy="1581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Warehouse is near Springfield Missouri. Average distance traveled by shipment is 1126 miles.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14</xdr:row>
      <xdr:rowOff>95250</xdr:rowOff>
    </xdr:from>
    <xdr:to>
      <xdr:col>8</xdr:col>
      <xdr:colOff>247650</xdr:colOff>
      <xdr:row>16</xdr:row>
      <xdr:rowOff>133350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307132B-17E4-4938-BD65-B3B42024A9AB}"/>
            </a:ext>
          </a:extLst>
        </xdr:cNvPr>
        <xdr:cNvSpPr txBox="1">
          <a:spLocks noChangeArrowheads="1"/>
        </xdr:cNvSpPr>
      </xdr:nvSpPr>
      <xdr:spPr bwMode="auto">
        <a:xfrm>
          <a:off x="3648075" y="2447925"/>
          <a:ext cx="153352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Democrats win  =1 and Republicans win  = o</a:t>
          </a:r>
        </a:p>
      </xdr:txBody>
    </xdr:sp>
    <xdr:clientData/>
  </xdr:twoCellAnchor>
  <xdr:twoCellAnchor>
    <xdr:from>
      <xdr:col>8</xdr:col>
      <xdr:colOff>38100</xdr:colOff>
      <xdr:row>12</xdr:row>
      <xdr:rowOff>38100</xdr:rowOff>
    </xdr:from>
    <xdr:to>
      <xdr:col>9</xdr:col>
      <xdr:colOff>104775</xdr:colOff>
      <xdr:row>14</xdr:row>
      <xdr:rowOff>38100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4B8AE3BE-918E-410E-8899-272F6E2D881F}"/>
            </a:ext>
          </a:extLst>
        </xdr:cNvPr>
        <xdr:cNvSpPr>
          <a:spLocks noChangeShapeType="1"/>
        </xdr:cNvSpPr>
      </xdr:nvSpPr>
      <xdr:spPr bwMode="auto">
        <a:xfrm flipV="1">
          <a:off x="4972050" y="2066925"/>
          <a:ext cx="676275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180975</xdr:colOff>
      <xdr:row>2</xdr:row>
      <xdr:rowOff>123825</xdr:rowOff>
    </xdr:from>
    <xdr:to>
      <xdr:col>7</xdr:col>
      <xdr:colOff>371475</xdr:colOff>
      <xdr:row>3</xdr:row>
      <xdr:rowOff>123825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7A1C757F-BE25-4950-9E4D-D030BA2FBE29}"/>
            </a:ext>
          </a:extLst>
        </xdr:cNvPr>
        <xdr:cNvSpPr>
          <a:spLocks noChangeShapeType="1"/>
        </xdr:cNvSpPr>
      </xdr:nvSpPr>
      <xdr:spPr bwMode="auto">
        <a:xfrm flipH="1">
          <a:off x="4505325" y="447675"/>
          <a:ext cx="19050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371475</xdr:colOff>
      <xdr:row>2</xdr:row>
      <xdr:rowOff>95250</xdr:rowOff>
    </xdr:from>
    <xdr:to>
      <xdr:col>6</xdr:col>
      <xdr:colOff>504825</xdr:colOff>
      <xdr:row>3</xdr:row>
      <xdr:rowOff>95250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7DAF5F69-46DC-49FE-A051-538E2B780E83}"/>
            </a:ext>
          </a:extLst>
        </xdr:cNvPr>
        <xdr:cNvSpPr>
          <a:spLocks noChangeShapeType="1"/>
        </xdr:cNvSpPr>
      </xdr:nvSpPr>
      <xdr:spPr bwMode="auto">
        <a:xfrm flipH="1">
          <a:off x="4057650" y="419100"/>
          <a:ext cx="13335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%20Drive%207-31-03\K5102003\HW%205-%20Kristi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l09k507hw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xlskills/Folder%2037/S37_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assscheduletwoway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ncourse.iu.edu/solverfilesk507fall03/Copy%20of%20solhw4k5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7"/>
      <sheetName val="20"/>
      <sheetName val="14"/>
      <sheetName val="16"/>
      <sheetName val="Sheet5"/>
    </sheetNames>
    <sheetDataSet>
      <sheetData sheetId="0" refreshError="1"/>
      <sheetData sheetId="1">
        <row r="6">
          <cell r="A6">
            <v>1</v>
          </cell>
          <cell r="B6">
            <v>80</v>
          </cell>
          <cell r="C6">
            <v>34</v>
          </cell>
        </row>
        <row r="7">
          <cell r="A7">
            <v>2</v>
          </cell>
          <cell r="B7">
            <v>43</v>
          </cell>
          <cell r="C7">
            <v>61</v>
          </cell>
        </row>
        <row r="8">
          <cell r="A8">
            <v>3</v>
          </cell>
          <cell r="B8">
            <v>40</v>
          </cell>
          <cell r="C8">
            <v>44</v>
          </cell>
        </row>
        <row r="9">
          <cell r="A9">
            <v>4</v>
          </cell>
          <cell r="B9">
            <v>20</v>
          </cell>
          <cell r="C9">
            <v>24</v>
          </cell>
        </row>
        <row r="10">
          <cell r="A10">
            <v>5</v>
          </cell>
          <cell r="B10">
            <v>40</v>
          </cell>
          <cell r="C10">
            <v>114</v>
          </cell>
        </row>
        <row r="11">
          <cell r="A11">
            <v>6</v>
          </cell>
          <cell r="B11">
            <v>40</v>
          </cell>
          <cell r="C11">
            <v>64</v>
          </cell>
        </row>
        <row r="12">
          <cell r="A12">
            <v>7</v>
          </cell>
          <cell r="B12">
            <v>70</v>
          </cell>
          <cell r="C12">
            <v>34</v>
          </cell>
        </row>
        <row r="13">
          <cell r="A13">
            <v>8</v>
          </cell>
          <cell r="B13">
            <v>50</v>
          </cell>
          <cell r="C13">
            <v>44</v>
          </cell>
        </row>
        <row r="14">
          <cell r="A14">
            <v>9</v>
          </cell>
          <cell r="B14">
            <v>70</v>
          </cell>
          <cell r="C14">
            <v>54</v>
          </cell>
        </row>
        <row r="15">
          <cell r="A15">
            <v>10</v>
          </cell>
          <cell r="B15">
            <v>70</v>
          </cell>
          <cell r="C15">
            <v>64</v>
          </cell>
        </row>
        <row r="16">
          <cell r="A16">
            <v>11</v>
          </cell>
          <cell r="B16">
            <v>80</v>
          </cell>
          <cell r="C16">
            <v>45</v>
          </cell>
        </row>
        <row r="17">
          <cell r="A17">
            <v>12</v>
          </cell>
          <cell r="B17">
            <v>40</v>
          </cell>
          <cell r="C17">
            <v>50</v>
          </cell>
        </row>
        <row r="18">
          <cell r="A18">
            <v>13</v>
          </cell>
          <cell r="B18">
            <v>50</v>
          </cell>
          <cell r="C18">
            <v>60</v>
          </cell>
        </row>
        <row r="19">
          <cell r="A19">
            <v>14</v>
          </cell>
          <cell r="B19">
            <v>60</v>
          </cell>
          <cell r="C19">
            <v>65</v>
          </cell>
        </row>
        <row r="20">
          <cell r="A20">
            <v>15</v>
          </cell>
          <cell r="B20">
            <v>50</v>
          </cell>
          <cell r="C20">
            <v>70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warehouses"/>
      <sheetName val="jobs (b) (2)"/>
      <sheetName val="district"/>
      <sheetName val="sales summary"/>
      <sheetName val="duplicates"/>
    </sheetNames>
    <sheetDataSet>
      <sheetData sheetId="0"/>
      <sheetData sheetId="1"/>
      <sheetData sheetId="2"/>
      <sheetData sheetId="3">
        <row r="7">
          <cell r="E7" t="str">
            <v>Betsy</v>
          </cell>
          <cell r="G7" t="str">
            <v>lip gloss</v>
          </cell>
          <cell r="H7">
            <v>45</v>
          </cell>
          <cell r="I7">
            <v>137.19999999999999</v>
          </cell>
          <cell r="J7" t="str">
            <v>south</v>
          </cell>
        </row>
        <row r="8">
          <cell r="E8" t="str">
            <v>Hallagan</v>
          </cell>
          <cell r="G8" t="str">
            <v>foundation</v>
          </cell>
          <cell r="H8">
            <v>50</v>
          </cell>
          <cell r="I8">
            <v>152.01</v>
          </cell>
          <cell r="J8" t="str">
            <v>midwest</v>
          </cell>
        </row>
        <row r="9">
          <cell r="E9" t="str">
            <v>Ashley</v>
          </cell>
          <cell r="G9" t="str">
            <v>lipstick</v>
          </cell>
          <cell r="H9">
            <v>9</v>
          </cell>
          <cell r="I9">
            <v>28.72</v>
          </cell>
          <cell r="J9" t="str">
            <v>midwest</v>
          </cell>
        </row>
        <row r="10">
          <cell r="E10" t="str">
            <v>Hallagan</v>
          </cell>
          <cell r="G10" t="str">
            <v>lip gloss</v>
          </cell>
          <cell r="H10">
            <v>55</v>
          </cell>
          <cell r="I10">
            <v>167.08</v>
          </cell>
          <cell r="J10" t="str">
            <v>west</v>
          </cell>
        </row>
        <row r="11">
          <cell r="E11" t="str">
            <v>Zaret</v>
          </cell>
          <cell r="G11" t="str">
            <v>lip gloss</v>
          </cell>
          <cell r="H11">
            <v>43</v>
          </cell>
          <cell r="I11">
            <v>130.6</v>
          </cell>
          <cell r="J11" t="str">
            <v>midwest</v>
          </cell>
        </row>
        <row r="12">
          <cell r="E12" t="str">
            <v>Colleen</v>
          </cell>
          <cell r="G12" t="str">
            <v>eye liner</v>
          </cell>
          <cell r="H12">
            <v>58</v>
          </cell>
          <cell r="I12">
            <v>175.99</v>
          </cell>
          <cell r="J12" t="str">
            <v>midwest</v>
          </cell>
        </row>
        <row r="13">
          <cell r="E13" t="str">
            <v>Cristina</v>
          </cell>
          <cell r="G13" t="str">
            <v>eye liner</v>
          </cell>
          <cell r="H13">
            <v>8</v>
          </cell>
          <cell r="I13">
            <v>25.8</v>
          </cell>
          <cell r="J13" t="str">
            <v>midwest</v>
          </cell>
        </row>
        <row r="14">
          <cell r="E14" t="str">
            <v>Colleen</v>
          </cell>
          <cell r="G14" t="str">
            <v>lip gloss</v>
          </cell>
          <cell r="H14">
            <v>72</v>
          </cell>
          <cell r="I14">
            <v>217.84</v>
          </cell>
          <cell r="J14" t="str">
            <v>midwest</v>
          </cell>
        </row>
        <row r="15">
          <cell r="E15" t="str">
            <v>Ashley</v>
          </cell>
          <cell r="G15" t="str">
            <v>eye liner</v>
          </cell>
          <cell r="H15">
            <v>75</v>
          </cell>
          <cell r="I15">
            <v>226.64</v>
          </cell>
          <cell r="J15" t="str">
            <v>south</v>
          </cell>
        </row>
        <row r="16">
          <cell r="E16" t="str">
            <v>Betsy</v>
          </cell>
          <cell r="G16" t="str">
            <v>lip gloss</v>
          </cell>
          <cell r="H16">
            <v>24</v>
          </cell>
          <cell r="I16">
            <v>73.5</v>
          </cell>
          <cell r="J16" t="str">
            <v>east</v>
          </cell>
        </row>
        <row r="17">
          <cell r="E17" t="str">
            <v>Ashley</v>
          </cell>
          <cell r="G17" t="str">
            <v>mascara</v>
          </cell>
          <cell r="H17">
            <v>43</v>
          </cell>
          <cell r="I17">
            <v>130.84</v>
          </cell>
          <cell r="J17" t="str">
            <v>east</v>
          </cell>
        </row>
        <row r="18">
          <cell r="E18" t="str">
            <v>Ashley</v>
          </cell>
          <cell r="G18" t="str">
            <v>lip gloss</v>
          </cell>
          <cell r="H18">
            <v>23</v>
          </cell>
          <cell r="I18">
            <v>71.03</v>
          </cell>
          <cell r="J18" t="str">
            <v>west</v>
          </cell>
        </row>
        <row r="19">
          <cell r="E19" t="str">
            <v>Emilee</v>
          </cell>
          <cell r="G19" t="str">
            <v>lip gloss</v>
          </cell>
          <cell r="H19">
            <v>49</v>
          </cell>
          <cell r="I19">
            <v>149.59</v>
          </cell>
          <cell r="J19" t="str">
            <v>west</v>
          </cell>
        </row>
        <row r="20">
          <cell r="E20" t="str">
            <v>Hallagan</v>
          </cell>
          <cell r="G20" t="str">
            <v>eye liner</v>
          </cell>
          <cell r="H20">
            <v>18</v>
          </cell>
          <cell r="I20">
            <v>56.47</v>
          </cell>
          <cell r="J20" t="str">
            <v>south</v>
          </cell>
        </row>
        <row r="21">
          <cell r="E21" t="str">
            <v>Zaret</v>
          </cell>
          <cell r="G21" t="str">
            <v>foundation</v>
          </cell>
          <cell r="H21">
            <v>-8</v>
          </cell>
          <cell r="I21">
            <v>-21.99</v>
          </cell>
          <cell r="J21" t="str">
            <v>east</v>
          </cell>
        </row>
        <row r="22">
          <cell r="E22" t="str">
            <v>Emilee</v>
          </cell>
          <cell r="G22" t="str">
            <v>mascara</v>
          </cell>
          <cell r="H22">
            <v>45</v>
          </cell>
          <cell r="I22">
            <v>137.38999999999999</v>
          </cell>
          <cell r="J22" t="str">
            <v>east</v>
          </cell>
        </row>
        <row r="23">
          <cell r="E23" t="str">
            <v>Colleen</v>
          </cell>
          <cell r="G23" t="str">
            <v>mascara</v>
          </cell>
          <cell r="H23">
            <v>66</v>
          </cell>
          <cell r="I23">
            <v>199.65</v>
          </cell>
          <cell r="J23" t="str">
            <v>south</v>
          </cell>
        </row>
        <row r="24">
          <cell r="E24" t="str">
            <v>Jen</v>
          </cell>
          <cell r="G24" t="str">
            <v>lip gloss</v>
          </cell>
          <cell r="H24">
            <v>88</v>
          </cell>
          <cell r="I24">
            <v>265.19</v>
          </cell>
          <cell r="J24" t="str">
            <v>midwest</v>
          </cell>
        </row>
        <row r="25">
          <cell r="E25" t="str">
            <v>Jen</v>
          </cell>
          <cell r="G25" t="str">
            <v>eye liner</v>
          </cell>
          <cell r="H25">
            <v>78</v>
          </cell>
          <cell r="I25">
            <v>236.15</v>
          </cell>
          <cell r="J25" t="str">
            <v>south</v>
          </cell>
        </row>
        <row r="26">
          <cell r="E26" t="str">
            <v>Zaret</v>
          </cell>
          <cell r="G26" t="str">
            <v>lip gloss</v>
          </cell>
          <cell r="H26">
            <v>57</v>
          </cell>
          <cell r="I26">
            <v>173.12</v>
          </cell>
          <cell r="J26" t="str">
            <v>midwest</v>
          </cell>
        </row>
        <row r="27">
          <cell r="E27" t="str">
            <v>Zaret</v>
          </cell>
          <cell r="G27" t="str">
            <v>mascara</v>
          </cell>
          <cell r="H27">
            <v>12</v>
          </cell>
          <cell r="I27">
            <v>38.08</v>
          </cell>
          <cell r="J27" t="str">
            <v>west</v>
          </cell>
        </row>
        <row r="28">
          <cell r="E28" t="str">
            <v>Betsy</v>
          </cell>
          <cell r="G28" t="str">
            <v>eye liner</v>
          </cell>
          <cell r="H28">
            <v>28</v>
          </cell>
          <cell r="I28">
            <v>86.51</v>
          </cell>
          <cell r="J28" t="str">
            <v>midwest</v>
          </cell>
        </row>
        <row r="29">
          <cell r="E29" t="str">
            <v>Colleen</v>
          </cell>
          <cell r="G29" t="str">
            <v>mascara</v>
          </cell>
          <cell r="H29">
            <v>25</v>
          </cell>
          <cell r="I29">
            <v>77.31</v>
          </cell>
          <cell r="J29" t="str">
            <v>midwest</v>
          </cell>
        </row>
        <row r="30">
          <cell r="E30" t="str">
            <v>Emilee</v>
          </cell>
          <cell r="G30" t="str">
            <v>lip gloss</v>
          </cell>
          <cell r="H30">
            <v>24</v>
          </cell>
          <cell r="I30">
            <v>74.62</v>
          </cell>
          <cell r="J30" t="str">
            <v>west</v>
          </cell>
        </row>
        <row r="31">
          <cell r="E31" t="str">
            <v>Jen</v>
          </cell>
          <cell r="G31" t="str">
            <v>lipstick</v>
          </cell>
          <cell r="H31">
            <v>38</v>
          </cell>
          <cell r="I31">
            <v>115.99</v>
          </cell>
          <cell r="J31" t="str">
            <v>midwest</v>
          </cell>
        </row>
        <row r="32">
          <cell r="E32" t="str">
            <v>Cristina</v>
          </cell>
          <cell r="G32" t="str">
            <v>foundation</v>
          </cell>
          <cell r="H32">
            <v>77</v>
          </cell>
          <cell r="I32">
            <v>233.05</v>
          </cell>
          <cell r="J32" t="str">
            <v>midwest</v>
          </cell>
        </row>
        <row r="33">
          <cell r="E33" t="str">
            <v>Cristina</v>
          </cell>
          <cell r="G33" t="str">
            <v>lip gloss</v>
          </cell>
          <cell r="H33">
            <v>53</v>
          </cell>
          <cell r="I33">
            <v>161.46</v>
          </cell>
          <cell r="J33" t="str">
            <v>midwest</v>
          </cell>
        </row>
        <row r="34">
          <cell r="E34" t="str">
            <v>Cici</v>
          </cell>
          <cell r="G34" t="str">
            <v>mascara</v>
          </cell>
          <cell r="H34">
            <v>41</v>
          </cell>
          <cell r="I34">
            <v>125.27</v>
          </cell>
          <cell r="J34" t="str">
            <v>west</v>
          </cell>
        </row>
        <row r="35">
          <cell r="E35" t="str">
            <v>Zaret</v>
          </cell>
          <cell r="G35" t="str">
            <v>mascara</v>
          </cell>
          <cell r="H35">
            <v>19</v>
          </cell>
          <cell r="I35">
            <v>59.15</v>
          </cell>
          <cell r="J35" t="str">
            <v>west</v>
          </cell>
        </row>
        <row r="36">
          <cell r="E36" t="str">
            <v>Cici</v>
          </cell>
          <cell r="G36" t="str">
            <v>foundation</v>
          </cell>
          <cell r="H36">
            <v>-9</v>
          </cell>
          <cell r="I36">
            <v>-24.63</v>
          </cell>
          <cell r="J36" t="str">
            <v>west</v>
          </cell>
        </row>
        <row r="37">
          <cell r="E37" t="str">
            <v>Hallagan</v>
          </cell>
          <cell r="G37" t="str">
            <v>foundation</v>
          </cell>
          <cell r="H37">
            <v>38</v>
          </cell>
          <cell r="I37">
            <v>115.58</v>
          </cell>
          <cell r="J37" t="str">
            <v>south</v>
          </cell>
        </row>
        <row r="38">
          <cell r="E38" t="str">
            <v>Emilee</v>
          </cell>
          <cell r="G38" t="str">
            <v>eye liner</v>
          </cell>
          <cell r="H38">
            <v>25</v>
          </cell>
          <cell r="I38">
            <v>76.56</v>
          </cell>
          <cell r="J38" t="str">
            <v>south</v>
          </cell>
        </row>
        <row r="39">
          <cell r="E39" t="str">
            <v>Emilee</v>
          </cell>
          <cell r="G39" t="str">
            <v>mascara</v>
          </cell>
          <cell r="H39">
            <v>19</v>
          </cell>
          <cell r="I39">
            <v>59.38</v>
          </cell>
          <cell r="J39" t="str">
            <v>midwest</v>
          </cell>
        </row>
        <row r="40">
          <cell r="E40" t="str">
            <v>Betsy</v>
          </cell>
          <cell r="G40" t="str">
            <v>foundation</v>
          </cell>
          <cell r="H40">
            <v>86</v>
          </cell>
          <cell r="I40">
            <v>259.86</v>
          </cell>
          <cell r="J40" t="str">
            <v>west</v>
          </cell>
        </row>
        <row r="41">
          <cell r="E41" t="str">
            <v>Colleen</v>
          </cell>
          <cell r="G41" t="str">
            <v>lip gloss</v>
          </cell>
          <cell r="H41">
            <v>55</v>
          </cell>
          <cell r="I41">
            <v>167.12</v>
          </cell>
          <cell r="J41" t="str">
            <v>midwest</v>
          </cell>
        </row>
        <row r="42">
          <cell r="E42" t="str">
            <v>Emilee</v>
          </cell>
          <cell r="G42" t="str">
            <v>lip gloss</v>
          </cell>
          <cell r="H42">
            <v>2</v>
          </cell>
          <cell r="I42">
            <v>7.85</v>
          </cell>
          <cell r="J42" t="str">
            <v>east</v>
          </cell>
        </row>
        <row r="43">
          <cell r="E43" t="str">
            <v>Ashley</v>
          </cell>
          <cell r="G43" t="str">
            <v>mascara</v>
          </cell>
          <cell r="H43">
            <v>93</v>
          </cell>
          <cell r="I43">
            <v>280.69</v>
          </cell>
          <cell r="J43" t="str">
            <v>east</v>
          </cell>
        </row>
        <row r="44">
          <cell r="E44" t="str">
            <v>Zaret</v>
          </cell>
          <cell r="G44" t="str">
            <v>eye liner</v>
          </cell>
          <cell r="H44">
            <v>14</v>
          </cell>
          <cell r="I44">
            <v>43.93</v>
          </cell>
          <cell r="J44" t="str">
            <v>west</v>
          </cell>
        </row>
        <row r="45">
          <cell r="E45" t="str">
            <v>Emilee</v>
          </cell>
          <cell r="G45" t="str">
            <v>eye liner</v>
          </cell>
          <cell r="H45">
            <v>37</v>
          </cell>
          <cell r="I45">
            <v>113.03</v>
          </cell>
          <cell r="J45" t="str">
            <v>south</v>
          </cell>
        </row>
        <row r="46">
          <cell r="E46" t="str">
            <v>Betsy</v>
          </cell>
          <cell r="G46" t="str">
            <v>foundation</v>
          </cell>
          <cell r="H46">
            <v>63</v>
          </cell>
          <cell r="I46">
            <v>190.7</v>
          </cell>
          <cell r="J46" t="str">
            <v>west</v>
          </cell>
        </row>
        <row r="47">
          <cell r="E47" t="str">
            <v>Zaret</v>
          </cell>
          <cell r="G47" t="str">
            <v>lip gloss</v>
          </cell>
          <cell r="H47">
            <v>1</v>
          </cell>
          <cell r="I47">
            <v>5.6</v>
          </cell>
          <cell r="J47" t="str">
            <v>west</v>
          </cell>
        </row>
        <row r="48">
          <cell r="E48" t="str">
            <v>Zaret</v>
          </cell>
          <cell r="G48" t="str">
            <v>eye liner</v>
          </cell>
          <cell r="H48">
            <v>24</v>
          </cell>
          <cell r="I48">
            <v>73.599999999999994</v>
          </cell>
          <cell r="J48" t="str">
            <v>midwest</v>
          </cell>
        </row>
        <row r="49">
          <cell r="E49" t="str">
            <v>Hallagan</v>
          </cell>
          <cell r="G49" t="str">
            <v>eye liner</v>
          </cell>
          <cell r="H49">
            <v>83</v>
          </cell>
          <cell r="I49">
            <v>250.33</v>
          </cell>
          <cell r="J49" t="str">
            <v>midwest</v>
          </cell>
        </row>
        <row r="50">
          <cell r="E50" t="str">
            <v>Cici</v>
          </cell>
          <cell r="G50" t="str">
            <v>eye liner</v>
          </cell>
          <cell r="H50">
            <v>49</v>
          </cell>
          <cell r="I50">
            <v>148.51</v>
          </cell>
          <cell r="J50" t="str">
            <v>midwest</v>
          </cell>
        </row>
        <row r="51">
          <cell r="E51" t="str">
            <v>Cristina</v>
          </cell>
          <cell r="G51" t="str">
            <v>lip gloss</v>
          </cell>
          <cell r="H51">
            <v>26</v>
          </cell>
          <cell r="I51">
            <v>80.2</v>
          </cell>
          <cell r="J51" t="str">
            <v>west</v>
          </cell>
        </row>
        <row r="52">
          <cell r="E52" t="str">
            <v>Jen</v>
          </cell>
          <cell r="G52" t="str">
            <v>lip gloss</v>
          </cell>
          <cell r="H52">
            <v>35</v>
          </cell>
          <cell r="I52">
            <v>107.99</v>
          </cell>
          <cell r="J52" t="str">
            <v>west</v>
          </cell>
        </row>
        <row r="53">
          <cell r="E53" t="str">
            <v>Cristina</v>
          </cell>
          <cell r="G53" t="str">
            <v>lip gloss</v>
          </cell>
          <cell r="H53">
            <v>8</v>
          </cell>
          <cell r="I53">
            <v>26.91</v>
          </cell>
          <cell r="J53" t="str">
            <v>south</v>
          </cell>
        </row>
        <row r="54">
          <cell r="E54" t="str">
            <v>Cici</v>
          </cell>
          <cell r="G54" t="str">
            <v>mascara</v>
          </cell>
          <cell r="H54">
            <v>49</v>
          </cell>
          <cell r="I54">
            <v>148.78</v>
          </cell>
          <cell r="J54" t="str">
            <v>midwest</v>
          </cell>
        </row>
        <row r="55">
          <cell r="E55" t="str">
            <v>Cristina</v>
          </cell>
          <cell r="G55" t="str">
            <v>foundation</v>
          </cell>
          <cell r="H55">
            <v>34</v>
          </cell>
          <cell r="I55">
            <v>104.09</v>
          </cell>
          <cell r="J55" t="str">
            <v>east</v>
          </cell>
        </row>
        <row r="56">
          <cell r="E56" t="str">
            <v>Cristina</v>
          </cell>
          <cell r="G56" t="str">
            <v>lip gloss</v>
          </cell>
          <cell r="H56">
            <v>8</v>
          </cell>
          <cell r="I56">
            <v>26.24</v>
          </cell>
          <cell r="J56" t="str">
            <v>midwest</v>
          </cell>
        </row>
        <row r="57">
          <cell r="E57" t="str">
            <v>Jen</v>
          </cell>
          <cell r="G57" t="str">
            <v>mascara</v>
          </cell>
          <cell r="H57">
            <v>89</v>
          </cell>
          <cell r="I57">
            <v>269.08999999999997</v>
          </cell>
          <cell r="J57" t="str">
            <v>east</v>
          </cell>
        </row>
        <row r="58">
          <cell r="E58" t="str">
            <v>Colleen</v>
          </cell>
          <cell r="G58" t="str">
            <v>foundation</v>
          </cell>
          <cell r="H58">
            <v>62</v>
          </cell>
          <cell r="I58">
            <v>189.25</v>
          </cell>
          <cell r="J58" t="str">
            <v>midwest</v>
          </cell>
        </row>
        <row r="59">
          <cell r="E59" t="str">
            <v>Emilee</v>
          </cell>
          <cell r="G59" t="str">
            <v>foundation</v>
          </cell>
          <cell r="H59">
            <v>23</v>
          </cell>
          <cell r="I59">
            <v>71.31</v>
          </cell>
          <cell r="J59" t="str">
            <v>south</v>
          </cell>
        </row>
        <row r="60">
          <cell r="E60" t="str">
            <v>Cici</v>
          </cell>
          <cell r="G60" t="str">
            <v>eye liner</v>
          </cell>
          <cell r="H60">
            <v>95</v>
          </cell>
          <cell r="I60">
            <v>287.76</v>
          </cell>
          <cell r="J60" t="str">
            <v>midwest</v>
          </cell>
        </row>
        <row r="61">
          <cell r="E61" t="str">
            <v>Emilee</v>
          </cell>
          <cell r="G61" t="str">
            <v>eye liner</v>
          </cell>
          <cell r="H61">
            <v>41</v>
          </cell>
          <cell r="I61">
            <v>125</v>
          </cell>
          <cell r="J61" t="str">
            <v>south</v>
          </cell>
        </row>
        <row r="62">
          <cell r="E62" t="str">
            <v>Ashley</v>
          </cell>
          <cell r="G62" t="str">
            <v>lip gloss</v>
          </cell>
          <cell r="H62">
            <v>-6</v>
          </cell>
          <cell r="I62">
            <v>-15.94</v>
          </cell>
          <cell r="J62" t="str">
            <v>midwest</v>
          </cell>
        </row>
        <row r="63">
          <cell r="E63" t="str">
            <v>Betsy</v>
          </cell>
          <cell r="G63" t="str">
            <v>mascara</v>
          </cell>
          <cell r="H63">
            <v>84</v>
          </cell>
          <cell r="I63">
            <v>253.99</v>
          </cell>
          <cell r="J63" t="str">
            <v>south</v>
          </cell>
        </row>
        <row r="64">
          <cell r="E64" t="str">
            <v>Hallagan</v>
          </cell>
          <cell r="G64" t="str">
            <v>foundation</v>
          </cell>
          <cell r="H64">
            <v>63</v>
          </cell>
          <cell r="I64">
            <v>191.37</v>
          </cell>
          <cell r="J64" t="str">
            <v>south</v>
          </cell>
        </row>
        <row r="65">
          <cell r="E65" t="str">
            <v>Zaret</v>
          </cell>
          <cell r="G65" t="str">
            <v>lip gloss</v>
          </cell>
          <cell r="H65">
            <v>0</v>
          </cell>
          <cell r="I65">
            <v>2.37</v>
          </cell>
          <cell r="J65" t="str">
            <v>west</v>
          </cell>
        </row>
        <row r="66">
          <cell r="E66" t="str">
            <v>Cristina</v>
          </cell>
          <cell r="G66" t="str">
            <v>eye liner</v>
          </cell>
          <cell r="H66">
            <v>73</v>
          </cell>
          <cell r="I66">
            <v>221.41</v>
          </cell>
          <cell r="J66" t="str">
            <v>east</v>
          </cell>
        </row>
        <row r="67">
          <cell r="E67" t="str">
            <v>Emilee</v>
          </cell>
          <cell r="G67" t="str">
            <v>eye liner</v>
          </cell>
          <cell r="H67">
            <v>95</v>
          </cell>
          <cell r="I67">
            <v>287.05</v>
          </cell>
          <cell r="J67" t="str">
            <v>midwest</v>
          </cell>
        </row>
        <row r="68">
          <cell r="E68" t="str">
            <v>Ashley</v>
          </cell>
          <cell r="G68" t="str">
            <v>lipstick</v>
          </cell>
          <cell r="H68">
            <v>93</v>
          </cell>
          <cell r="I68">
            <v>280.77</v>
          </cell>
          <cell r="J68" t="str">
            <v>west</v>
          </cell>
        </row>
        <row r="69">
          <cell r="E69" t="str">
            <v>Zaret</v>
          </cell>
          <cell r="G69" t="str">
            <v>lipstick</v>
          </cell>
          <cell r="H69">
            <v>54</v>
          </cell>
          <cell r="I69">
            <v>163.87</v>
          </cell>
          <cell r="J69" t="str">
            <v>south</v>
          </cell>
        </row>
        <row r="70">
          <cell r="E70" t="str">
            <v>Cristina</v>
          </cell>
          <cell r="G70" t="str">
            <v>foundation</v>
          </cell>
          <cell r="H70">
            <v>33</v>
          </cell>
          <cell r="I70">
            <v>101.37</v>
          </cell>
          <cell r="J70" t="str">
            <v>south</v>
          </cell>
        </row>
        <row r="71">
          <cell r="E71" t="str">
            <v>Ashley</v>
          </cell>
          <cell r="G71" t="str">
            <v>mascara</v>
          </cell>
          <cell r="H71">
            <v>48</v>
          </cell>
          <cell r="I71">
            <v>145.84</v>
          </cell>
          <cell r="J71" t="str">
            <v>west</v>
          </cell>
        </row>
        <row r="72">
          <cell r="E72" t="str">
            <v>Jen</v>
          </cell>
          <cell r="G72" t="str">
            <v>eye liner</v>
          </cell>
          <cell r="H72">
            <v>-7</v>
          </cell>
          <cell r="I72">
            <v>-18.53</v>
          </cell>
          <cell r="J72" t="str">
            <v>midwest</v>
          </cell>
        </row>
        <row r="73">
          <cell r="E73" t="str">
            <v>Colleen</v>
          </cell>
          <cell r="G73" t="str">
            <v>foundation</v>
          </cell>
          <cell r="H73">
            <v>-2</v>
          </cell>
          <cell r="I73">
            <v>-3.94</v>
          </cell>
          <cell r="J73" t="str">
            <v>west</v>
          </cell>
        </row>
        <row r="74">
          <cell r="E74" t="str">
            <v>Cristina</v>
          </cell>
          <cell r="G74" t="str">
            <v>mascara</v>
          </cell>
          <cell r="H74">
            <v>27</v>
          </cell>
          <cell r="I74">
            <v>83.29</v>
          </cell>
          <cell r="J74" t="str">
            <v>east</v>
          </cell>
        </row>
        <row r="75">
          <cell r="E75" t="str">
            <v>Emilee</v>
          </cell>
          <cell r="G75" t="str">
            <v>foundation</v>
          </cell>
          <cell r="H75">
            <v>56</v>
          </cell>
          <cell r="I75">
            <v>170.24</v>
          </cell>
          <cell r="J75" t="str">
            <v>south</v>
          </cell>
        </row>
        <row r="76">
          <cell r="E76" t="str">
            <v>Cristina</v>
          </cell>
          <cell r="G76" t="str">
            <v>mascara</v>
          </cell>
          <cell r="H76">
            <v>70</v>
          </cell>
          <cell r="I76">
            <v>212.29</v>
          </cell>
          <cell r="J76" t="str">
            <v>south</v>
          </cell>
        </row>
        <row r="77">
          <cell r="E77" t="str">
            <v>Jen</v>
          </cell>
          <cell r="G77" t="str">
            <v>mascara</v>
          </cell>
          <cell r="H77">
            <v>16</v>
          </cell>
          <cell r="I77">
            <v>49.46</v>
          </cell>
          <cell r="J77" t="str">
            <v>west</v>
          </cell>
        </row>
        <row r="78">
          <cell r="E78" t="str">
            <v>Jen</v>
          </cell>
          <cell r="G78" t="str">
            <v>lip gloss</v>
          </cell>
          <cell r="H78">
            <v>69</v>
          </cell>
          <cell r="I78">
            <v>208.69</v>
          </cell>
          <cell r="J78" t="str">
            <v>east</v>
          </cell>
        </row>
        <row r="79">
          <cell r="E79" t="str">
            <v>Colleen</v>
          </cell>
          <cell r="G79" t="str">
            <v>foundation</v>
          </cell>
          <cell r="H79">
            <v>67</v>
          </cell>
          <cell r="I79">
            <v>203.01</v>
          </cell>
          <cell r="J79" t="str">
            <v>midwest</v>
          </cell>
        </row>
        <row r="80">
          <cell r="E80" t="str">
            <v>Cici</v>
          </cell>
          <cell r="G80" t="str">
            <v>foundation</v>
          </cell>
          <cell r="H80">
            <v>82</v>
          </cell>
          <cell r="I80">
            <v>248.1</v>
          </cell>
          <cell r="J80" t="str">
            <v>west</v>
          </cell>
        </row>
        <row r="81">
          <cell r="E81" t="str">
            <v>Ashley</v>
          </cell>
          <cell r="G81" t="str">
            <v>eye liner</v>
          </cell>
          <cell r="H81">
            <v>73</v>
          </cell>
          <cell r="I81">
            <v>221.48</v>
          </cell>
          <cell r="J81" t="str">
            <v>west</v>
          </cell>
        </row>
        <row r="82">
          <cell r="E82" t="str">
            <v>Cici</v>
          </cell>
          <cell r="G82" t="str">
            <v>foundation</v>
          </cell>
          <cell r="H82">
            <v>80</v>
          </cell>
          <cell r="I82">
            <v>241.26</v>
          </cell>
          <cell r="J82" t="str">
            <v>south</v>
          </cell>
        </row>
        <row r="83">
          <cell r="E83" t="str">
            <v>Jen</v>
          </cell>
          <cell r="G83" t="str">
            <v>eye liner</v>
          </cell>
          <cell r="H83">
            <v>-2</v>
          </cell>
          <cell r="I83">
            <v>-4.24</v>
          </cell>
          <cell r="J83" t="str">
            <v>east</v>
          </cell>
        </row>
        <row r="84">
          <cell r="E84" t="str">
            <v>Emilee</v>
          </cell>
          <cell r="G84" t="str">
            <v>eye liner</v>
          </cell>
          <cell r="H84">
            <v>5</v>
          </cell>
          <cell r="I84">
            <v>17.03</v>
          </cell>
          <cell r="J84" t="str">
            <v>east</v>
          </cell>
        </row>
        <row r="85">
          <cell r="E85" t="str">
            <v>Zaret</v>
          </cell>
          <cell r="G85" t="str">
            <v>eye liner</v>
          </cell>
          <cell r="H85">
            <v>26</v>
          </cell>
          <cell r="I85">
            <v>80.3</v>
          </cell>
          <cell r="J85" t="str">
            <v>south</v>
          </cell>
        </row>
        <row r="86">
          <cell r="E86" t="str">
            <v>Cici</v>
          </cell>
          <cell r="G86" t="str">
            <v>foundation</v>
          </cell>
          <cell r="H86">
            <v>1</v>
          </cell>
          <cell r="I86">
            <v>5.01</v>
          </cell>
          <cell r="J86" t="str">
            <v>midwest</v>
          </cell>
        </row>
        <row r="87">
          <cell r="E87" t="str">
            <v>Cici</v>
          </cell>
          <cell r="G87" t="str">
            <v>lipstick</v>
          </cell>
          <cell r="H87">
            <v>-3</v>
          </cell>
          <cell r="I87">
            <v>-7.62</v>
          </cell>
          <cell r="J87" t="str">
            <v>south</v>
          </cell>
        </row>
        <row r="88">
          <cell r="E88" t="str">
            <v>Betsy</v>
          </cell>
          <cell r="G88" t="str">
            <v>eye liner</v>
          </cell>
          <cell r="H88">
            <v>83</v>
          </cell>
          <cell r="I88">
            <v>251.18</v>
          </cell>
          <cell r="J88" t="str">
            <v>south</v>
          </cell>
        </row>
        <row r="89">
          <cell r="E89" t="str">
            <v>Jen</v>
          </cell>
          <cell r="G89" t="str">
            <v>mascara</v>
          </cell>
          <cell r="H89">
            <v>33</v>
          </cell>
          <cell r="I89">
            <v>100.33</v>
          </cell>
          <cell r="J89" t="str">
            <v>midwest</v>
          </cell>
        </row>
        <row r="90">
          <cell r="E90" t="str">
            <v>Zaret</v>
          </cell>
          <cell r="G90" t="str">
            <v>foundation</v>
          </cell>
          <cell r="H90">
            <v>62</v>
          </cell>
          <cell r="I90">
            <v>188.06</v>
          </cell>
          <cell r="J90" t="str">
            <v>west</v>
          </cell>
        </row>
        <row r="91">
          <cell r="E91" t="str">
            <v>Colleen</v>
          </cell>
          <cell r="G91" t="str">
            <v>eye liner</v>
          </cell>
          <cell r="H91">
            <v>58</v>
          </cell>
          <cell r="I91">
            <v>176.47</v>
          </cell>
          <cell r="J91" t="str">
            <v>midwest</v>
          </cell>
        </row>
        <row r="92">
          <cell r="E92" t="str">
            <v>Emilee</v>
          </cell>
          <cell r="G92" t="str">
            <v>foundation</v>
          </cell>
          <cell r="H92">
            <v>28</v>
          </cell>
          <cell r="I92">
            <v>85.54</v>
          </cell>
          <cell r="J92" t="str">
            <v>south</v>
          </cell>
        </row>
        <row r="93">
          <cell r="E93" t="str">
            <v>Jen</v>
          </cell>
          <cell r="G93" t="str">
            <v>lip gloss</v>
          </cell>
          <cell r="H93">
            <v>33</v>
          </cell>
          <cell r="I93">
            <v>100.69</v>
          </cell>
          <cell r="J93" t="str">
            <v>west</v>
          </cell>
        </row>
        <row r="94">
          <cell r="E94" t="str">
            <v>Cristina</v>
          </cell>
          <cell r="G94" t="str">
            <v>foundation</v>
          </cell>
          <cell r="H94">
            <v>92</v>
          </cell>
          <cell r="I94">
            <v>278.16000000000003</v>
          </cell>
          <cell r="J94" t="str">
            <v>south</v>
          </cell>
        </row>
        <row r="95">
          <cell r="E95" t="str">
            <v>Jen</v>
          </cell>
          <cell r="G95" t="str">
            <v>lip gloss</v>
          </cell>
          <cell r="H95">
            <v>92</v>
          </cell>
          <cell r="I95">
            <v>277.54000000000002</v>
          </cell>
          <cell r="J95" t="str">
            <v>east</v>
          </cell>
        </row>
        <row r="96">
          <cell r="E96" t="str">
            <v>Colleen</v>
          </cell>
          <cell r="G96" t="str">
            <v>lip gloss</v>
          </cell>
          <cell r="H96">
            <v>75</v>
          </cell>
          <cell r="I96">
            <v>226.74</v>
          </cell>
          <cell r="J96" t="str">
            <v>south</v>
          </cell>
        </row>
        <row r="97">
          <cell r="E97" t="str">
            <v>Betsy</v>
          </cell>
          <cell r="G97" t="str">
            <v>eye liner</v>
          </cell>
          <cell r="H97">
            <v>74</v>
          </cell>
          <cell r="I97">
            <v>224.23</v>
          </cell>
          <cell r="J97" t="str">
            <v>west</v>
          </cell>
        </row>
        <row r="98">
          <cell r="E98" t="str">
            <v>Zaret</v>
          </cell>
          <cell r="G98" t="str">
            <v>foundation</v>
          </cell>
          <cell r="H98">
            <v>67</v>
          </cell>
          <cell r="I98">
            <v>202.45</v>
          </cell>
          <cell r="J98" t="str">
            <v>west</v>
          </cell>
        </row>
        <row r="99">
          <cell r="E99" t="str">
            <v>Cristina</v>
          </cell>
          <cell r="G99" t="str">
            <v>foundation</v>
          </cell>
          <cell r="H99">
            <v>16</v>
          </cell>
          <cell r="I99">
            <v>49.45</v>
          </cell>
          <cell r="J99" t="str">
            <v>south</v>
          </cell>
        </row>
        <row r="100">
          <cell r="E100" t="str">
            <v>Hallagan</v>
          </cell>
          <cell r="G100" t="str">
            <v>foundation</v>
          </cell>
          <cell r="H100">
            <v>90</v>
          </cell>
          <cell r="I100">
            <v>272.33999999999997</v>
          </cell>
          <cell r="J100" t="str">
            <v>west</v>
          </cell>
        </row>
        <row r="101">
          <cell r="E101" t="str">
            <v>Jen</v>
          </cell>
          <cell r="G101" t="str">
            <v>lipstick</v>
          </cell>
          <cell r="H101">
            <v>-8</v>
          </cell>
          <cell r="I101">
            <v>-22.11</v>
          </cell>
          <cell r="J101" t="str">
            <v>west</v>
          </cell>
        </row>
        <row r="102">
          <cell r="E102" t="str">
            <v>Cristina</v>
          </cell>
          <cell r="G102" t="str">
            <v>lipstick</v>
          </cell>
          <cell r="H102">
            <v>51</v>
          </cell>
          <cell r="I102">
            <v>155.30000000000001</v>
          </cell>
          <cell r="J102" t="str">
            <v>midwest</v>
          </cell>
        </row>
        <row r="103">
          <cell r="E103" t="str">
            <v>Jen</v>
          </cell>
          <cell r="G103" t="str">
            <v>foundation</v>
          </cell>
          <cell r="H103">
            <v>-7</v>
          </cell>
          <cell r="I103">
            <v>-19.53</v>
          </cell>
          <cell r="J103" t="str">
            <v>south</v>
          </cell>
        </row>
        <row r="104">
          <cell r="E104" t="str">
            <v>Emilee</v>
          </cell>
          <cell r="G104" t="str">
            <v>lip gloss</v>
          </cell>
          <cell r="H104">
            <v>9</v>
          </cell>
          <cell r="I104">
            <v>29.28</v>
          </cell>
          <cell r="J104" t="str">
            <v>midwest</v>
          </cell>
        </row>
        <row r="105">
          <cell r="E105" t="str">
            <v>Cici</v>
          </cell>
          <cell r="G105" t="str">
            <v>lip gloss</v>
          </cell>
          <cell r="H105">
            <v>-10</v>
          </cell>
          <cell r="I105">
            <v>-28.41</v>
          </cell>
          <cell r="J105" t="str">
            <v>east</v>
          </cell>
        </row>
        <row r="106">
          <cell r="E106" t="str">
            <v>Ashley</v>
          </cell>
          <cell r="G106" t="str">
            <v>foundation</v>
          </cell>
          <cell r="H106">
            <v>10</v>
          </cell>
          <cell r="I106">
            <v>32.11</v>
          </cell>
          <cell r="J106" t="str">
            <v>south</v>
          </cell>
        </row>
        <row r="107">
          <cell r="E107" t="str">
            <v>Ashley</v>
          </cell>
          <cell r="G107" t="str">
            <v>mascara</v>
          </cell>
          <cell r="H107">
            <v>35</v>
          </cell>
          <cell r="I107">
            <v>107.59</v>
          </cell>
          <cell r="J107" t="str">
            <v>midwest</v>
          </cell>
        </row>
        <row r="108">
          <cell r="E108" t="str">
            <v>Cici</v>
          </cell>
          <cell r="G108" t="str">
            <v>mascara</v>
          </cell>
          <cell r="H108">
            <v>81</v>
          </cell>
          <cell r="I108">
            <v>244.46</v>
          </cell>
          <cell r="J108" t="str">
            <v>west</v>
          </cell>
        </row>
        <row r="109">
          <cell r="E109" t="str">
            <v>Cici</v>
          </cell>
          <cell r="G109" t="str">
            <v>mascara</v>
          </cell>
          <cell r="H109">
            <v>38</v>
          </cell>
          <cell r="I109">
            <v>115.86</v>
          </cell>
          <cell r="J109" t="str">
            <v>south</v>
          </cell>
        </row>
        <row r="110">
          <cell r="E110" t="str">
            <v>Emilee</v>
          </cell>
          <cell r="G110" t="str">
            <v>mascara</v>
          </cell>
          <cell r="H110">
            <v>26</v>
          </cell>
          <cell r="I110">
            <v>80.489999999999995</v>
          </cell>
          <cell r="J110" t="str">
            <v>west</v>
          </cell>
        </row>
        <row r="111">
          <cell r="E111" t="str">
            <v>Betsy</v>
          </cell>
          <cell r="G111" t="str">
            <v>lipstick</v>
          </cell>
          <cell r="H111">
            <v>77</v>
          </cell>
          <cell r="I111">
            <v>233.33</v>
          </cell>
          <cell r="J111" t="str">
            <v>east</v>
          </cell>
        </row>
        <row r="112">
          <cell r="E112" t="str">
            <v>Emilee</v>
          </cell>
          <cell r="G112" t="str">
            <v>foundation</v>
          </cell>
          <cell r="H112">
            <v>39</v>
          </cell>
          <cell r="I112">
            <v>118.63</v>
          </cell>
          <cell r="J112" t="str">
            <v>south</v>
          </cell>
        </row>
        <row r="113">
          <cell r="E113" t="str">
            <v>Zaret</v>
          </cell>
          <cell r="G113" t="str">
            <v>eye liner</v>
          </cell>
          <cell r="H113">
            <v>22</v>
          </cell>
          <cell r="I113">
            <v>68.069999999999993</v>
          </cell>
          <cell r="J113" t="str">
            <v>east</v>
          </cell>
        </row>
        <row r="114">
          <cell r="E114" t="str">
            <v>Zaret</v>
          </cell>
          <cell r="G114" t="str">
            <v>foundation</v>
          </cell>
          <cell r="H114">
            <v>68</v>
          </cell>
          <cell r="I114">
            <v>205.77</v>
          </cell>
          <cell r="J114" t="str">
            <v>midwest</v>
          </cell>
        </row>
        <row r="115">
          <cell r="E115" t="str">
            <v>Cici</v>
          </cell>
          <cell r="G115" t="str">
            <v>foundation</v>
          </cell>
          <cell r="H115">
            <v>59</v>
          </cell>
          <cell r="I115">
            <v>178.71</v>
          </cell>
          <cell r="J115" t="str">
            <v>midwest</v>
          </cell>
        </row>
        <row r="116">
          <cell r="E116" t="str">
            <v>Colleen</v>
          </cell>
          <cell r="G116" t="str">
            <v>eye liner</v>
          </cell>
          <cell r="H116">
            <v>20</v>
          </cell>
          <cell r="I116">
            <v>62.37</v>
          </cell>
          <cell r="J116" t="str">
            <v>east</v>
          </cell>
        </row>
        <row r="117">
          <cell r="E117" t="str">
            <v>Hallagan</v>
          </cell>
          <cell r="G117" t="str">
            <v>mascara</v>
          </cell>
          <cell r="H117">
            <v>61</v>
          </cell>
          <cell r="I117">
            <v>184.56</v>
          </cell>
          <cell r="J117" t="str">
            <v>south</v>
          </cell>
        </row>
        <row r="118">
          <cell r="E118" t="str">
            <v>Zaret</v>
          </cell>
          <cell r="G118" t="str">
            <v>foundation</v>
          </cell>
          <cell r="H118">
            <v>30</v>
          </cell>
          <cell r="I118">
            <v>92.43</v>
          </cell>
          <cell r="J118" t="str">
            <v>south</v>
          </cell>
        </row>
        <row r="119">
          <cell r="E119" t="str">
            <v>Jen</v>
          </cell>
          <cell r="G119" t="str">
            <v>mascara</v>
          </cell>
          <cell r="H119">
            <v>10</v>
          </cell>
          <cell r="I119">
            <v>32.299999999999997</v>
          </cell>
          <cell r="J119" t="str">
            <v>west</v>
          </cell>
        </row>
        <row r="120">
          <cell r="E120" t="str">
            <v>Zaret</v>
          </cell>
          <cell r="G120" t="str">
            <v>eye liner</v>
          </cell>
          <cell r="H120">
            <v>72</v>
          </cell>
          <cell r="I120">
            <v>217.45</v>
          </cell>
          <cell r="J120" t="str">
            <v>south</v>
          </cell>
        </row>
        <row r="121">
          <cell r="E121" t="str">
            <v>Ashley</v>
          </cell>
          <cell r="G121" t="str">
            <v>eye liner</v>
          </cell>
          <cell r="H121">
            <v>57</v>
          </cell>
          <cell r="I121">
            <v>173.36</v>
          </cell>
          <cell r="J121" t="str">
            <v>west</v>
          </cell>
        </row>
        <row r="122">
          <cell r="E122" t="str">
            <v>Hallagan</v>
          </cell>
          <cell r="G122" t="str">
            <v>lip gloss</v>
          </cell>
          <cell r="H122">
            <v>41</v>
          </cell>
          <cell r="I122">
            <v>124.39</v>
          </cell>
          <cell r="J122" t="str">
            <v>midwest</v>
          </cell>
        </row>
        <row r="123">
          <cell r="E123" t="str">
            <v>Zaret</v>
          </cell>
          <cell r="G123" t="str">
            <v>eye liner</v>
          </cell>
          <cell r="H123">
            <v>54</v>
          </cell>
          <cell r="I123">
            <v>163.75</v>
          </cell>
          <cell r="J123" t="str">
            <v>west</v>
          </cell>
        </row>
        <row r="124">
          <cell r="E124" t="str">
            <v>Emilee</v>
          </cell>
          <cell r="G124" t="str">
            <v>lipstick</v>
          </cell>
          <cell r="H124">
            <v>9</v>
          </cell>
          <cell r="I124">
            <v>29.26</v>
          </cell>
          <cell r="J124" t="str">
            <v>midwest</v>
          </cell>
        </row>
        <row r="125">
          <cell r="E125" t="str">
            <v>Cici</v>
          </cell>
          <cell r="G125" t="str">
            <v>lip gloss</v>
          </cell>
          <cell r="H125">
            <v>1</v>
          </cell>
          <cell r="I125">
            <v>5.01</v>
          </cell>
          <cell r="J125" t="str">
            <v>south</v>
          </cell>
        </row>
        <row r="126">
          <cell r="E126" t="str">
            <v>Zaret</v>
          </cell>
          <cell r="G126" t="str">
            <v>mascara</v>
          </cell>
          <cell r="H126">
            <v>-10</v>
          </cell>
          <cell r="I126">
            <v>-28.89</v>
          </cell>
          <cell r="J126" t="str">
            <v>west</v>
          </cell>
        </row>
        <row r="127">
          <cell r="E127" t="str">
            <v>Ashley</v>
          </cell>
          <cell r="G127" t="str">
            <v>foundation</v>
          </cell>
          <cell r="H127">
            <v>-9</v>
          </cell>
          <cell r="I127">
            <v>-25.06</v>
          </cell>
          <cell r="J127" t="str">
            <v>west</v>
          </cell>
        </row>
        <row r="128">
          <cell r="E128" t="str">
            <v>Jen</v>
          </cell>
          <cell r="G128" t="str">
            <v>mascara</v>
          </cell>
          <cell r="H128">
            <v>56</v>
          </cell>
          <cell r="I128">
            <v>168.87</v>
          </cell>
          <cell r="J128" t="str">
            <v>east</v>
          </cell>
        </row>
        <row r="129">
          <cell r="E129" t="str">
            <v>Cici</v>
          </cell>
          <cell r="G129" t="str">
            <v>lipstick</v>
          </cell>
          <cell r="H129">
            <v>28</v>
          </cell>
          <cell r="I129">
            <v>85.6</v>
          </cell>
          <cell r="J129" t="str">
            <v>midwest</v>
          </cell>
        </row>
        <row r="130">
          <cell r="E130" t="str">
            <v>Betsy</v>
          </cell>
          <cell r="G130" t="str">
            <v>mascara</v>
          </cell>
          <cell r="H130">
            <v>11</v>
          </cell>
          <cell r="I130">
            <v>34.42</v>
          </cell>
          <cell r="J130" t="str">
            <v>east</v>
          </cell>
        </row>
        <row r="131">
          <cell r="E131" t="str">
            <v>Cristina</v>
          </cell>
          <cell r="G131" t="str">
            <v>lip gloss</v>
          </cell>
          <cell r="H131">
            <v>11</v>
          </cell>
          <cell r="I131">
            <v>34.909999999999997</v>
          </cell>
          <cell r="J131" t="str">
            <v>south</v>
          </cell>
        </row>
        <row r="132">
          <cell r="E132" t="str">
            <v>Cristina</v>
          </cell>
          <cell r="G132" t="str">
            <v>eye liner</v>
          </cell>
          <cell r="H132">
            <v>67</v>
          </cell>
          <cell r="I132">
            <v>202.87</v>
          </cell>
          <cell r="J132" t="str">
            <v>west</v>
          </cell>
        </row>
        <row r="133">
          <cell r="E133" t="str">
            <v>Colleen</v>
          </cell>
          <cell r="G133" t="str">
            <v>lip gloss</v>
          </cell>
          <cell r="H133">
            <v>10</v>
          </cell>
          <cell r="I133">
            <v>31.43</v>
          </cell>
          <cell r="J133" t="str">
            <v>west</v>
          </cell>
        </row>
        <row r="134">
          <cell r="E134" t="str">
            <v>Emilee</v>
          </cell>
          <cell r="G134" t="str">
            <v>foundation</v>
          </cell>
          <cell r="H134">
            <v>40</v>
          </cell>
          <cell r="I134">
            <v>121.95</v>
          </cell>
          <cell r="J134" t="str">
            <v>west</v>
          </cell>
        </row>
        <row r="135">
          <cell r="E135" t="str">
            <v>Colleen</v>
          </cell>
          <cell r="G135" t="str">
            <v>mascara</v>
          </cell>
          <cell r="H135">
            <v>77</v>
          </cell>
          <cell r="I135">
            <v>233.08</v>
          </cell>
          <cell r="J135" t="str">
            <v>west</v>
          </cell>
        </row>
        <row r="136">
          <cell r="E136" t="str">
            <v>Betsy</v>
          </cell>
          <cell r="G136" t="str">
            <v>lipstick</v>
          </cell>
          <cell r="H136">
            <v>50</v>
          </cell>
          <cell r="I136">
            <v>152.04</v>
          </cell>
          <cell r="J136" t="str">
            <v>south</v>
          </cell>
        </row>
        <row r="137">
          <cell r="E137" t="str">
            <v>Jen</v>
          </cell>
          <cell r="G137" t="str">
            <v>eye liner</v>
          </cell>
          <cell r="H137">
            <v>80</v>
          </cell>
          <cell r="I137">
            <v>242.5</v>
          </cell>
          <cell r="J137" t="str">
            <v>east</v>
          </cell>
        </row>
        <row r="138">
          <cell r="E138" t="str">
            <v>Jen</v>
          </cell>
          <cell r="G138" t="str">
            <v>eye liner</v>
          </cell>
          <cell r="H138">
            <v>83</v>
          </cell>
          <cell r="I138">
            <v>250.79</v>
          </cell>
          <cell r="J138" t="str">
            <v>south</v>
          </cell>
        </row>
        <row r="139">
          <cell r="E139" t="str">
            <v>Betsy</v>
          </cell>
          <cell r="G139" t="str">
            <v>lip gloss</v>
          </cell>
          <cell r="H139">
            <v>-4</v>
          </cell>
          <cell r="I139">
            <v>-9.5</v>
          </cell>
          <cell r="J139" t="str">
            <v>west</v>
          </cell>
        </row>
        <row r="140">
          <cell r="E140" t="str">
            <v>Colleen</v>
          </cell>
          <cell r="G140" t="str">
            <v>foundation</v>
          </cell>
          <cell r="H140">
            <v>46</v>
          </cell>
          <cell r="I140">
            <v>139.76</v>
          </cell>
          <cell r="J140" t="str">
            <v>south</v>
          </cell>
        </row>
        <row r="141">
          <cell r="E141" t="str">
            <v>Ashley</v>
          </cell>
          <cell r="G141" t="str">
            <v>mascara</v>
          </cell>
          <cell r="H141">
            <v>55</v>
          </cell>
          <cell r="I141">
            <v>167.19</v>
          </cell>
          <cell r="J141" t="str">
            <v>south</v>
          </cell>
        </row>
        <row r="142">
          <cell r="E142" t="str">
            <v>Cici</v>
          </cell>
          <cell r="G142" t="str">
            <v>mascara</v>
          </cell>
          <cell r="H142">
            <v>89</v>
          </cell>
          <cell r="I142">
            <v>269.39999999999998</v>
          </cell>
          <cell r="J142" t="str">
            <v>east</v>
          </cell>
        </row>
        <row r="143">
          <cell r="E143" t="str">
            <v>Emilee</v>
          </cell>
          <cell r="G143" t="str">
            <v>eye liner</v>
          </cell>
          <cell r="H143">
            <v>59</v>
          </cell>
          <cell r="I143">
            <v>179.12</v>
          </cell>
          <cell r="J143" t="str">
            <v>west</v>
          </cell>
        </row>
        <row r="144">
          <cell r="E144" t="str">
            <v>Emilee</v>
          </cell>
          <cell r="G144" t="str">
            <v>lipstick</v>
          </cell>
          <cell r="H144">
            <v>90</v>
          </cell>
          <cell r="I144">
            <v>271.75</v>
          </cell>
          <cell r="J144" t="str">
            <v>east</v>
          </cell>
        </row>
        <row r="145">
          <cell r="E145" t="str">
            <v>Ashley</v>
          </cell>
          <cell r="G145" t="str">
            <v>lipstick</v>
          </cell>
          <cell r="H145">
            <v>17</v>
          </cell>
          <cell r="I145">
            <v>53.67</v>
          </cell>
          <cell r="J145" t="str">
            <v>midwest</v>
          </cell>
        </row>
        <row r="146">
          <cell r="E146" t="str">
            <v>Cici</v>
          </cell>
          <cell r="G146" t="str">
            <v>lipstick</v>
          </cell>
          <cell r="H146">
            <v>37</v>
          </cell>
          <cell r="I146">
            <v>113.65</v>
          </cell>
          <cell r="J146" t="str">
            <v>east</v>
          </cell>
        </row>
        <row r="147">
          <cell r="E147" t="str">
            <v>Cristina</v>
          </cell>
          <cell r="G147" t="str">
            <v>foundation</v>
          </cell>
          <cell r="H147">
            <v>-4</v>
          </cell>
          <cell r="I147">
            <v>-9.42</v>
          </cell>
          <cell r="J147" t="str">
            <v>south</v>
          </cell>
        </row>
        <row r="148">
          <cell r="E148" t="str">
            <v>Emilee</v>
          </cell>
          <cell r="G148" t="str">
            <v>lip gloss</v>
          </cell>
          <cell r="H148">
            <v>-8</v>
          </cell>
          <cell r="I148">
            <v>-22.38</v>
          </cell>
          <cell r="J148" t="str">
            <v>west</v>
          </cell>
        </row>
        <row r="149">
          <cell r="E149" t="str">
            <v>Zaret</v>
          </cell>
          <cell r="G149" t="str">
            <v>lipstick</v>
          </cell>
          <cell r="H149">
            <v>6</v>
          </cell>
          <cell r="I149">
            <v>20.32</v>
          </cell>
          <cell r="J149" t="str">
            <v>midwest</v>
          </cell>
        </row>
        <row r="150">
          <cell r="E150" t="str">
            <v>Cici</v>
          </cell>
          <cell r="G150" t="str">
            <v>lipstick</v>
          </cell>
          <cell r="H150">
            <v>63</v>
          </cell>
          <cell r="I150">
            <v>191.68</v>
          </cell>
          <cell r="J150" t="str">
            <v>west</v>
          </cell>
        </row>
        <row r="151">
          <cell r="E151" t="str">
            <v>Jen</v>
          </cell>
          <cell r="G151" t="str">
            <v>lipstick</v>
          </cell>
          <cell r="H151">
            <v>16</v>
          </cell>
          <cell r="I151">
            <v>49.94</v>
          </cell>
          <cell r="J151" t="str">
            <v>south</v>
          </cell>
        </row>
        <row r="152">
          <cell r="E152" t="str">
            <v>Betsy</v>
          </cell>
          <cell r="G152" t="str">
            <v>mascara</v>
          </cell>
          <cell r="H152">
            <v>22</v>
          </cell>
          <cell r="I152">
            <v>67.81</v>
          </cell>
          <cell r="J152" t="str">
            <v>south</v>
          </cell>
        </row>
        <row r="153">
          <cell r="E153" t="str">
            <v>Emilee</v>
          </cell>
          <cell r="G153" t="str">
            <v>foundation</v>
          </cell>
          <cell r="H153">
            <v>81</v>
          </cell>
          <cell r="I153">
            <v>244.97</v>
          </cell>
          <cell r="J153" t="str">
            <v>west</v>
          </cell>
        </row>
        <row r="154">
          <cell r="E154" t="str">
            <v>Emilee</v>
          </cell>
          <cell r="G154" t="str">
            <v>lip gloss</v>
          </cell>
          <cell r="H154">
            <v>85</v>
          </cell>
          <cell r="I154">
            <v>256.56</v>
          </cell>
          <cell r="J154" t="str">
            <v>south</v>
          </cell>
        </row>
        <row r="155">
          <cell r="E155" t="str">
            <v>Jen</v>
          </cell>
          <cell r="G155" t="str">
            <v>foundation</v>
          </cell>
          <cell r="H155">
            <v>-3</v>
          </cell>
          <cell r="I155">
            <v>-7.08</v>
          </cell>
          <cell r="J155" t="str">
            <v>midwest</v>
          </cell>
        </row>
        <row r="156">
          <cell r="E156" t="str">
            <v>Emilee</v>
          </cell>
          <cell r="G156" t="str">
            <v>lip gloss</v>
          </cell>
          <cell r="H156">
            <v>51</v>
          </cell>
          <cell r="I156">
            <v>154.49</v>
          </cell>
          <cell r="J156" t="str">
            <v>south</v>
          </cell>
        </row>
        <row r="157">
          <cell r="E157" t="str">
            <v>Cici</v>
          </cell>
          <cell r="G157" t="str">
            <v>lip gloss</v>
          </cell>
          <cell r="H157">
            <v>72</v>
          </cell>
          <cell r="I157">
            <v>217.42</v>
          </cell>
          <cell r="J157" t="str">
            <v>south</v>
          </cell>
        </row>
        <row r="158">
          <cell r="E158" t="str">
            <v>Cristina</v>
          </cell>
          <cell r="G158" t="str">
            <v>lip gloss</v>
          </cell>
          <cell r="H158">
            <v>46</v>
          </cell>
          <cell r="I158">
            <v>139.93</v>
          </cell>
          <cell r="J158" t="str">
            <v>midwest</v>
          </cell>
        </row>
        <row r="159">
          <cell r="E159" t="str">
            <v>Hallagan</v>
          </cell>
          <cell r="G159" t="str">
            <v>mascara</v>
          </cell>
          <cell r="H159">
            <v>-10</v>
          </cell>
          <cell r="I159">
            <v>-28</v>
          </cell>
          <cell r="J159" t="str">
            <v>south</v>
          </cell>
        </row>
        <row r="160">
          <cell r="E160" t="str">
            <v>Cici</v>
          </cell>
          <cell r="G160" t="str">
            <v>foundation</v>
          </cell>
          <cell r="H160">
            <v>-5</v>
          </cell>
          <cell r="I160">
            <v>-12.2</v>
          </cell>
          <cell r="J160" t="str">
            <v>south</v>
          </cell>
        </row>
        <row r="161">
          <cell r="E161" t="str">
            <v>Hallagan</v>
          </cell>
          <cell r="G161" t="str">
            <v>eye liner</v>
          </cell>
          <cell r="H161">
            <v>16</v>
          </cell>
          <cell r="I161">
            <v>49.92</v>
          </cell>
          <cell r="J161" t="str">
            <v>east</v>
          </cell>
        </row>
        <row r="162">
          <cell r="E162" t="str">
            <v>Hallagan</v>
          </cell>
          <cell r="G162" t="str">
            <v>foundation</v>
          </cell>
          <cell r="H162">
            <v>25</v>
          </cell>
          <cell r="I162">
            <v>76.989999999999995</v>
          </cell>
          <cell r="J162" t="str">
            <v>east</v>
          </cell>
        </row>
        <row r="163">
          <cell r="E163" t="str">
            <v>Emilee</v>
          </cell>
          <cell r="G163" t="str">
            <v>eye liner</v>
          </cell>
          <cell r="H163">
            <v>49</v>
          </cell>
          <cell r="I163">
            <v>148.91</v>
          </cell>
          <cell r="J163" t="str">
            <v>midwest</v>
          </cell>
        </row>
        <row r="164">
          <cell r="E164" t="str">
            <v>Betsy</v>
          </cell>
          <cell r="G164" t="str">
            <v>lip gloss</v>
          </cell>
          <cell r="H164">
            <v>21</v>
          </cell>
          <cell r="I164">
            <v>64.33</v>
          </cell>
          <cell r="J164" t="str">
            <v>west</v>
          </cell>
        </row>
        <row r="165">
          <cell r="E165" t="str">
            <v>Cristina</v>
          </cell>
          <cell r="G165" t="str">
            <v>lip gloss</v>
          </cell>
          <cell r="H165">
            <v>29</v>
          </cell>
          <cell r="I165">
            <v>88.98</v>
          </cell>
          <cell r="J165" t="str">
            <v>south</v>
          </cell>
        </row>
        <row r="166">
          <cell r="E166" t="str">
            <v>Ashley</v>
          </cell>
          <cell r="G166" t="str">
            <v>lip gloss</v>
          </cell>
          <cell r="H166">
            <v>63</v>
          </cell>
          <cell r="I166">
            <v>191.11</v>
          </cell>
          <cell r="J166" t="str">
            <v>east</v>
          </cell>
        </row>
        <row r="167">
          <cell r="E167" t="str">
            <v>Jen</v>
          </cell>
          <cell r="G167" t="str">
            <v>lip gloss</v>
          </cell>
          <cell r="H167">
            <v>21</v>
          </cell>
          <cell r="I167">
            <v>64.599999999999994</v>
          </cell>
          <cell r="J167" t="str">
            <v>south</v>
          </cell>
        </row>
        <row r="168">
          <cell r="E168" t="str">
            <v>Betsy</v>
          </cell>
          <cell r="G168" t="str">
            <v>foundation</v>
          </cell>
          <cell r="H168">
            <v>93</v>
          </cell>
          <cell r="I168">
            <v>280.17</v>
          </cell>
          <cell r="J168" t="str">
            <v>west</v>
          </cell>
        </row>
        <row r="169">
          <cell r="E169" t="str">
            <v>Colleen</v>
          </cell>
          <cell r="G169" t="str">
            <v>foundation</v>
          </cell>
          <cell r="H169">
            <v>55</v>
          </cell>
          <cell r="I169">
            <v>167.55</v>
          </cell>
          <cell r="J169" t="str">
            <v>south</v>
          </cell>
        </row>
        <row r="170">
          <cell r="E170" t="str">
            <v>Emilee</v>
          </cell>
          <cell r="G170" t="str">
            <v>foundation</v>
          </cell>
          <cell r="H170">
            <v>14</v>
          </cell>
          <cell r="I170">
            <v>43.9</v>
          </cell>
          <cell r="J170" t="str">
            <v>south</v>
          </cell>
        </row>
        <row r="171">
          <cell r="E171" t="str">
            <v>Jen</v>
          </cell>
          <cell r="G171" t="str">
            <v>lipstick</v>
          </cell>
          <cell r="H171">
            <v>91</v>
          </cell>
          <cell r="I171">
            <v>275.24</v>
          </cell>
          <cell r="J171" t="str">
            <v>south</v>
          </cell>
        </row>
        <row r="172">
          <cell r="E172" t="str">
            <v>Emilee</v>
          </cell>
          <cell r="G172" t="str">
            <v>eye liner</v>
          </cell>
          <cell r="H172">
            <v>80</v>
          </cell>
          <cell r="I172">
            <v>242.45</v>
          </cell>
          <cell r="J172" t="str">
            <v>south</v>
          </cell>
        </row>
        <row r="173">
          <cell r="E173" t="str">
            <v>Betsy</v>
          </cell>
          <cell r="G173" t="str">
            <v>eye liner</v>
          </cell>
          <cell r="H173">
            <v>70</v>
          </cell>
          <cell r="I173">
            <v>211.76</v>
          </cell>
          <cell r="J173" t="str">
            <v>south</v>
          </cell>
        </row>
        <row r="174">
          <cell r="E174" t="str">
            <v>Cici</v>
          </cell>
          <cell r="G174" t="str">
            <v>mascara</v>
          </cell>
          <cell r="H174">
            <v>54</v>
          </cell>
          <cell r="I174">
            <v>164.3</v>
          </cell>
          <cell r="J174" t="str">
            <v>west</v>
          </cell>
        </row>
        <row r="175">
          <cell r="E175" t="str">
            <v>Ashley</v>
          </cell>
          <cell r="G175" t="str">
            <v>mascara</v>
          </cell>
          <cell r="H175">
            <v>19</v>
          </cell>
          <cell r="I175">
            <v>58.36</v>
          </cell>
          <cell r="J175" t="str">
            <v>east</v>
          </cell>
        </row>
        <row r="176">
          <cell r="E176" t="str">
            <v>Hallagan</v>
          </cell>
          <cell r="G176" t="str">
            <v>foundation</v>
          </cell>
          <cell r="H176">
            <v>38</v>
          </cell>
          <cell r="I176">
            <v>115.83</v>
          </cell>
          <cell r="J176" t="str">
            <v>south</v>
          </cell>
        </row>
        <row r="177">
          <cell r="E177" t="str">
            <v>Colleen</v>
          </cell>
          <cell r="G177" t="str">
            <v>lipstick</v>
          </cell>
          <cell r="H177">
            <v>60</v>
          </cell>
          <cell r="I177">
            <v>182.02</v>
          </cell>
          <cell r="J177" t="str">
            <v>east</v>
          </cell>
        </row>
        <row r="178">
          <cell r="E178" t="str">
            <v>Hallagan</v>
          </cell>
          <cell r="G178" t="str">
            <v>lipstick</v>
          </cell>
          <cell r="H178">
            <v>51</v>
          </cell>
          <cell r="I178">
            <v>155.74</v>
          </cell>
          <cell r="J178" t="str">
            <v>midwest</v>
          </cell>
        </row>
        <row r="179">
          <cell r="E179" t="str">
            <v>Ashley</v>
          </cell>
          <cell r="G179" t="str">
            <v>lip gloss</v>
          </cell>
          <cell r="H179">
            <v>78</v>
          </cell>
          <cell r="I179">
            <v>236.14</v>
          </cell>
          <cell r="J179" t="str">
            <v>midwest</v>
          </cell>
        </row>
        <row r="180">
          <cell r="E180" t="str">
            <v>Hallagan</v>
          </cell>
          <cell r="G180" t="str">
            <v>foundation</v>
          </cell>
          <cell r="H180">
            <v>17</v>
          </cell>
          <cell r="I180">
            <v>52.47</v>
          </cell>
          <cell r="J180" t="str">
            <v>west</v>
          </cell>
        </row>
        <row r="181">
          <cell r="E181" t="str">
            <v>Jen</v>
          </cell>
          <cell r="G181" t="str">
            <v>eye liner</v>
          </cell>
          <cell r="H181">
            <v>13</v>
          </cell>
          <cell r="I181">
            <v>40.81</v>
          </cell>
          <cell r="J181" t="str">
            <v>midwest</v>
          </cell>
        </row>
        <row r="182">
          <cell r="E182" t="str">
            <v>Emilee</v>
          </cell>
          <cell r="G182" t="str">
            <v>mascara</v>
          </cell>
          <cell r="H182">
            <v>2</v>
          </cell>
          <cell r="I182">
            <v>8.0399999999999991</v>
          </cell>
          <cell r="J182" t="str">
            <v>south</v>
          </cell>
        </row>
        <row r="183">
          <cell r="E183" t="str">
            <v>Betsy</v>
          </cell>
          <cell r="G183" t="str">
            <v>mascara</v>
          </cell>
          <cell r="H183">
            <v>74</v>
          </cell>
          <cell r="I183">
            <v>223.88</v>
          </cell>
          <cell r="J183" t="str">
            <v>east</v>
          </cell>
        </row>
        <row r="184">
          <cell r="E184" t="str">
            <v>Colleen</v>
          </cell>
          <cell r="G184" t="str">
            <v>foundation</v>
          </cell>
          <cell r="H184">
            <v>57</v>
          </cell>
          <cell r="I184">
            <v>172.92</v>
          </cell>
          <cell r="J184" t="str">
            <v>south</v>
          </cell>
        </row>
        <row r="185">
          <cell r="E185" t="str">
            <v>Jen</v>
          </cell>
          <cell r="G185" t="str">
            <v>mascara</v>
          </cell>
          <cell r="H185">
            <v>79</v>
          </cell>
          <cell r="I185">
            <v>239.34</v>
          </cell>
          <cell r="J185" t="str">
            <v>west</v>
          </cell>
        </row>
        <row r="186">
          <cell r="E186" t="str">
            <v>Colleen</v>
          </cell>
          <cell r="G186" t="str">
            <v>foundation</v>
          </cell>
          <cell r="H186">
            <v>82</v>
          </cell>
          <cell r="I186">
            <v>247.46</v>
          </cell>
          <cell r="J186" t="str">
            <v>west</v>
          </cell>
        </row>
        <row r="187">
          <cell r="E187" t="str">
            <v>Cici</v>
          </cell>
          <cell r="G187" t="str">
            <v>lip gloss</v>
          </cell>
          <cell r="H187">
            <v>28</v>
          </cell>
          <cell r="I187">
            <v>85.96</v>
          </cell>
          <cell r="J187" t="str">
            <v>south</v>
          </cell>
        </row>
        <row r="188">
          <cell r="E188" t="str">
            <v>Jen</v>
          </cell>
          <cell r="G188" t="str">
            <v>mascara</v>
          </cell>
          <cell r="H188">
            <v>63</v>
          </cell>
          <cell r="I188">
            <v>191.03</v>
          </cell>
          <cell r="J188" t="str">
            <v>midwest</v>
          </cell>
        </row>
        <row r="189">
          <cell r="E189" t="str">
            <v>Cristina</v>
          </cell>
          <cell r="G189" t="str">
            <v>foundation</v>
          </cell>
          <cell r="H189">
            <v>72</v>
          </cell>
          <cell r="I189">
            <v>217.59</v>
          </cell>
          <cell r="J189" t="str">
            <v>west</v>
          </cell>
        </row>
        <row r="190">
          <cell r="E190" t="str">
            <v>Cristina</v>
          </cell>
          <cell r="G190" t="str">
            <v>lipstick</v>
          </cell>
          <cell r="H190">
            <v>68</v>
          </cell>
          <cell r="I190">
            <v>205.93</v>
          </cell>
          <cell r="J190" t="str">
            <v>midwest</v>
          </cell>
        </row>
        <row r="191">
          <cell r="E191" t="str">
            <v>Emilee</v>
          </cell>
          <cell r="G191" t="str">
            <v>eye liner</v>
          </cell>
          <cell r="H191">
            <v>8</v>
          </cell>
          <cell r="I191">
            <v>26.14</v>
          </cell>
          <cell r="J191" t="str">
            <v>west</v>
          </cell>
        </row>
        <row r="192">
          <cell r="E192" t="str">
            <v>Hallagan</v>
          </cell>
          <cell r="G192" t="str">
            <v>lipstick</v>
          </cell>
          <cell r="H192">
            <v>62</v>
          </cell>
          <cell r="I192">
            <v>188.52</v>
          </cell>
          <cell r="J192" t="str">
            <v>midwest</v>
          </cell>
        </row>
        <row r="193">
          <cell r="E193" t="str">
            <v>Jen</v>
          </cell>
          <cell r="G193" t="str">
            <v>eye liner</v>
          </cell>
          <cell r="H193">
            <v>5</v>
          </cell>
          <cell r="I193">
            <v>16.350000000000001</v>
          </cell>
          <cell r="J193" t="str">
            <v>east</v>
          </cell>
        </row>
        <row r="194">
          <cell r="E194" t="str">
            <v>Colleen</v>
          </cell>
          <cell r="G194" t="str">
            <v>mascara</v>
          </cell>
          <cell r="H194">
            <v>-5</v>
          </cell>
          <cell r="I194">
            <v>-12.9</v>
          </cell>
          <cell r="J194" t="str">
            <v>east</v>
          </cell>
        </row>
        <row r="195">
          <cell r="E195" t="str">
            <v>Colleen</v>
          </cell>
          <cell r="G195" t="str">
            <v>mascara</v>
          </cell>
          <cell r="H195">
            <v>-4</v>
          </cell>
          <cell r="I195">
            <v>-10</v>
          </cell>
          <cell r="J195" t="str">
            <v>west</v>
          </cell>
        </row>
        <row r="196">
          <cell r="E196" t="str">
            <v>Cristina</v>
          </cell>
          <cell r="G196" t="str">
            <v>mascara</v>
          </cell>
          <cell r="H196">
            <v>81</v>
          </cell>
          <cell r="I196">
            <v>244.68</v>
          </cell>
          <cell r="J196" t="str">
            <v>west</v>
          </cell>
        </row>
        <row r="197">
          <cell r="E197" t="str">
            <v>Cristina</v>
          </cell>
          <cell r="G197" t="str">
            <v>eye liner</v>
          </cell>
          <cell r="H197">
            <v>21</v>
          </cell>
          <cell r="I197">
            <v>64.739999999999995</v>
          </cell>
          <cell r="J197" t="str">
            <v>south</v>
          </cell>
        </row>
        <row r="198">
          <cell r="E198" t="str">
            <v>Cici</v>
          </cell>
          <cell r="G198" t="str">
            <v>eye liner</v>
          </cell>
          <cell r="H198">
            <v>21</v>
          </cell>
          <cell r="I198">
            <v>64.86</v>
          </cell>
          <cell r="J198" t="str">
            <v>east</v>
          </cell>
        </row>
        <row r="199">
          <cell r="E199" t="str">
            <v>Hallagan</v>
          </cell>
          <cell r="G199" t="str">
            <v>foundation</v>
          </cell>
          <cell r="H199">
            <v>-3</v>
          </cell>
          <cell r="I199">
            <v>-7.15</v>
          </cell>
          <cell r="J199" t="str">
            <v>south</v>
          </cell>
        </row>
        <row r="200">
          <cell r="E200" t="str">
            <v>Cici</v>
          </cell>
          <cell r="G200" t="str">
            <v>lip gloss</v>
          </cell>
          <cell r="H200">
            <v>57</v>
          </cell>
          <cell r="I200">
            <v>173.64</v>
          </cell>
          <cell r="J200" t="str">
            <v>west</v>
          </cell>
        </row>
        <row r="201">
          <cell r="E201" t="str">
            <v>Cici</v>
          </cell>
          <cell r="G201" t="str">
            <v>lip gloss</v>
          </cell>
          <cell r="H201">
            <v>86</v>
          </cell>
          <cell r="I201">
            <v>259.31</v>
          </cell>
          <cell r="J201" t="str">
            <v>west</v>
          </cell>
        </row>
        <row r="202">
          <cell r="E202" t="str">
            <v>Jen</v>
          </cell>
          <cell r="G202" t="str">
            <v>foundation</v>
          </cell>
          <cell r="H202">
            <v>14</v>
          </cell>
          <cell r="I202">
            <v>44.14</v>
          </cell>
          <cell r="J202" t="str">
            <v>west</v>
          </cell>
        </row>
        <row r="203">
          <cell r="E203" t="str">
            <v>Hallagan</v>
          </cell>
          <cell r="G203" t="str">
            <v>lipstick</v>
          </cell>
          <cell r="H203">
            <v>20</v>
          </cell>
          <cell r="I203">
            <v>61.96</v>
          </cell>
          <cell r="J203" t="str">
            <v>midwest</v>
          </cell>
        </row>
        <row r="204">
          <cell r="E204" t="str">
            <v>Colleen</v>
          </cell>
          <cell r="G204" t="str">
            <v>mascara</v>
          </cell>
          <cell r="H204">
            <v>60</v>
          </cell>
          <cell r="I204">
            <v>181.94</v>
          </cell>
          <cell r="J204" t="str">
            <v>east</v>
          </cell>
        </row>
        <row r="205">
          <cell r="E205" t="str">
            <v>Jen</v>
          </cell>
          <cell r="G205" t="str">
            <v>eye liner</v>
          </cell>
          <cell r="H205">
            <v>45</v>
          </cell>
          <cell r="I205">
            <v>137.16</v>
          </cell>
          <cell r="J205" t="str">
            <v>west</v>
          </cell>
        </row>
        <row r="206">
          <cell r="E206" t="str">
            <v>Jen</v>
          </cell>
          <cell r="G206" t="str">
            <v>eye liner</v>
          </cell>
          <cell r="H206">
            <v>7</v>
          </cell>
          <cell r="I206">
            <v>23</v>
          </cell>
          <cell r="J206" t="str">
            <v>midwest</v>
          </cell>
        </row>
        <row r="207">
          <cell r="E207" t="str">
            <v>Betsy</v>
          </cell>
          <cell r="G207" t="str">
            <v>lip gloss</v>
          </cell>
          <cell r="H207">
            <v>-6</v>
          </cell>
          <cell r="I207">
            <v>-16.329999999999998</v>
          </cell>
          <cell r="J207" t="str">
            <v>midwest</v>
          </cell>
        </row>
        <row r="208">
          <cell r="E208" t="str">
            <v>Jen</v>
          </cell>
          <cell r="G208" t="str">
            <v>lip gloss</v>
          </cell>
          <cell r="H208">
            <v>35</v>
          </cell>
          <cell r="I208">
            <v>106.9</v>
          </cell>
          <cell r="J208" t="str">
            <v>south</v>
          </cell>
        </row>
        <row r="209">
          <cell r="E209" t="str">
            <v>Colleen</v>
          </cell>
          <cell r="G209" t="str">
            <v>foundation</v>
          </cell>
          <cell r="H209">
            <v>31</v>
          </cell>
          <cell r="I209">
            <v>95.13</v>
          </cell>
          <cell r="J209" t="str">
            <v>east</v>
          </cell>
        </row>
        <row r="210">
          <cell r="E210" t="str">
            <v>Jen</v>
          </cell>
          <cell r="G210" t="str">
            <v>lip gloss</v>
          </cell>
          <cell r="H210">
            <v>19</v>
          </cell>
          <cell r="I210">
            <v>59.08</v>
          </cell>
          <cell r="J210" t="str">
            <v>west</v>
          </cell>
        </row>
        <row r="211">
          <cell r="E211" t="str">
            <v>Zaret</v>
          </cell>
          <cell r="G211" t="str">
            <v>eye liner</v>
          </cell>
          <cell r="H211">
            <v>35</v>
          </cell>
          <cell r="I211">
            <v>106.64</v>
          </cell>
          <cell r="J211" t="str">
            <v>west</v>
          </cell>
        </row>
        <row r="212">
          <cell r="E212" t="str">
            <v>Betsy</v>
          </cell>
          <cell r="G212" t="str">
            <v>lipstick</v>
          </cell>
          <cell r="H212">
            <v>51</v>
          </cell>
          <cell r="I212">
            <v>154.6</v>
          </cell>
          <cell r="J212" t="str">
            <v>east</v>
          </cell>
        </row>
        <row r="213">
          <cell r="E213" t="str">
            <v>Hallagan</v>
          </cell>
          <cell r="G213" t="str">
            <v>mascara</v>
          </cell>
          <cell r="H213">
            <v>1</v>
          </cell>
          <cell r="I213">
            <v>5.39</v>
          </cell>
          <cell r="J213" t="str">
            <v>east</v>
          </cell>
        </row>
        <row r="214">
          <cell r="E214" t="str">
            <v>Cici</v>
          </cell>
          <cell r="G214" t="str">
            <v>foundation</v>
          </cell>
          <cell r="H214">
            <v>67</v>
          </cell>
          <cell r="I214">
            <v>203.36</v>
          </cell>
          <cell r="J214" t="str">
            <v>midwest</v>
          </cell>
        </row>
        <row r="215">
          <cell r="E215" t="str">
            <v>Cici</v>
          </cell>
          <cell r="G215" t="str">
            <v>mascara</v>
          </cell>
          <cell r="H215">
            <v>23</v>
          </cell>
          <cell r="I215">
            <v>71.41</v>
          </cell>
          <cell r="J215" t="str">
            <v>midwest</v>
          </cell>
        </row>
        <row r="216">
          <cell r="E216" t="str">
            <v>Colleen</v>
          </cell>
          <cell r="G216" t="str">
            <v>foundation</v>
          </cell>
          <cell r="H216">
            <v>41</v>
          </cell>
          <cell r="I216">
            <v>125.23</v>
          </cell>
          <cell r="J216" t="str">
            <v>east</v>
          </cell>
        </row>
        <row r="217">
          <cell r="E217" t="str">
            <v>Ashley</v>
          </cell>
          <cell r="G217" t="str">
            <v>mascara</v>
          </cell>
          <cell r="H217">
            <v>27</v>
          </cell>
          <cell r="I217">
            <v>83.2</v>
          </cell>
          <cell r="J217" t="str">
            <v>west</v>
          </cell>
        </row>
        <row r="218">
          <cell r="E218" t="str">
            <v>Cristina</v>
          </cell>
          <cell r="G218" t="str">
            <v>foundation</v>
          </cell>
          <cell r="H218">
            <v>56</v>
          </cell>
          <cell r="I218">
            <v>170.18</v>
          </cell>
          <cell r="J218" t="str">
            <v>midwest</v>
          </cell>
        </row>
        <row r="219">
          <cell r="E219" t="str">
            <v>Ashley</v>
          </cell>
          <cell r="G219" t="str">
            <v>mascara</v>
          </cell>
          <cell r="H219">
            <v>67</v>
          </cell>
          <cell r="I219">
            <v>203.35</v>
          </cell>
          <cell r="J219" t="str">
            <v>west</v>
          </cell>
        </row>
        <row r="220">
          <cell r="E220" t="str">
            <v>Betsy</v>
          </cell>
          <cell r="G220" t="str">
            <v>foundation</v>
          </cell>
          <cell r="H220">
            <v>94</v>
          </cell>
          <cell r="I220">
            <v>283.74</v>
          </cell>
          <cell r="J220" t="str">
            <v>west</v>
          </cell>
        </row>
        <row r="221">
          <cell r="E221" t="str">
            <v>Cristina</v>
          </cell>
          <cell r="G221" t="str">
            <v>eye liner</v>
          </cell>
          <cell r="H221">
            <v>52</v>
          </cell>
          <cell r="I221">
            <v>158.30000000000001</v>
          </cell>
          <cell r="J221" t="str">
            <v>west</v>
          </cell>
        </row>
        <row r="222">
          <cell r="E222" t="str">
            <v>Zaret</v>
          </cell>
          <cell r="G222" t="str">
            <v>lipstick</v>
          </cell>
          <cell r="H222">
            <v>24</v>
          </cell>
          <cell r="I222">
            <v>74.239999999999995</v>
          </cell>
          <cell r="J222" t="str">
            <v>west</v>
          </cell>
        </row>
        <row r="223">
          <cell r="E223" t="str">
            <v>Jen</v>
          </cell>
          <cell r="G223" t="str">
            <v>lip gloss</v>
          </cell>
          <cell r="H223">
            <v>-1</v>
          </cell>
          <cell r="I223">
            <v>-0.92</v>
          </cell>
          <cell r="J223" t="str">
            <v>south</v>
          </cell>
        </row>
        <row r="224">
          <cell r="E224" t="str">
            <v>Hallagan</v>
          </cell>
          <cell r="G224" t="str">
            <v>eye liner</v>
          </cell>
          <cell r="H224">
            <v>37</v>
          </cell>
          <cell r="I224">
            <v>112.52</v>
          </cell>
          <cell r="J224" t="str">
            <v>south</v>
          </cell>
        </row>
        <row r="225">
          <cell r="E225" t="str">
            <v>Betsy</v>
          </cell>
          <cell r="G225" t="str">
            <v>foundation</v>
          </cell>
          <cell r="H225">
            <v>63</v>
          </cell>
          <cell r="I225">
            <v>191.45</v>
          </cell>
          <cell r="J225" t="str">
            <v>south</v>
          </cell>
        </row>
        <row r="226">
          <cell r="E226" t="str">
            <v>Cici</v>
          </cell>
          <cell r="G226" t="str">
            <v>lip gloss</v>
          </cell>
          <cell r="H226">
            <v>13</v>
          </cell>
          <cell r="I226">
            <v>41.01</v>
          </cell>
          <cell r="J226" t="str">
            <v>west</v>
          </cell>
        </row>
        <row r="227">
          <cell r="E227" t="str">
            <v>Hallagan</v>
          </cell>
          <cell r="G227" t="str">
            <v>lip gloss</v>
          </cell>
          <cell r="H227">
            <v>7</v>
          </cell>
          <cell r="I227">
            <v>22.33</v>
          </cell>
          <cell r="J227" t="str">
            <v>west</v>
          </cell>
        </row>
        <row r="228">
          <cell r="E228" t="str">
            <v>Zaret</v>
          </cell>
          <cell r="G228" t="str">
            <v>lip gloss</v>
          </cell>
          <cell r="H228">
            <v>64</v>
          </cell>
          <cell r="I228">
            <v>193.84</v>
          </cell>
          <cell r="J228" t="str">
            <v>west</v>
          </cell>
        </row>
        <row r="229">
          <cell r="E229" t="str">
            <v>Ashley</v>
          </cell>
          <cell r="G229" t="str">
            <v>lip gloss</v>
          </cell>
          <cell r="H229">
            <v>63</v>
          </cell>
          <cell r="I229">
            <v>190.91</v>
          </cell>
          <cell r="J229" t="str">
            <v>midwest</v>
          </cell>
        </row>
        <row r="230">
          <cell r="E230" t="str">
            <v>Emilee</v>
          </cell>
          <cell r="G230" t="str">
            <v>mascara</v>
          </cell>
          <cell r="H230">
            <v>57</v>
          </cell>
          <cell r="I230">
            <v>173.59</v>
          </cell>
          <cell r="J230" t="str">
            <v>midwest</v>
          </cell>
        </row>
        <row r="231">
          <cell r="E231" t="str">
            <v>Emilee</v>
          </cell>
          <cell r="G231" t="str">
            <v>mascara</v>
          </cell>
          <cell r="H231">
            <v>59</v>
          </cell>
          <cell r="I231">
            <v>178.93</v>
          </cell>
          <cell r="J231" t="str">
            <v>east</v>
          </cell>
        </row>
        <row r="232">
          <cell r="E232" t="str">
            <v>Jen</v>
          </cell>
          <cell r="G232" t="str">
            <v>foundation</v>
          </cell>
          <cell r="H232">
            <v>-3</v>
          </cell>
          <cell r="I232">
            <v>-7.26</v>
          </cell>
          <cell r="J232" t="str">
            <v>midwest</v>
          </cell>
        </row>
        <row r="233">
          <cell r="E233" t="str">
            <v>Cici</v>
          </cell>
          <cell r="G233" t="str">
            <v>lip gloss</v>
          </cell>
          <cell r="H233">
            <v>86</v>
          </cell>
          <cell r="I233">
            <v>260.33</v>
          </cell>
          <cell r="J233" t="str">
            <v>south</v>
          </cell>
        </row>
        <row r="234">
          <cell r="E234" t="str">
            <v>Cristina</v>
          </cell>
          <cell r="G234" t="str">
            <v>eye liner</v>
          </cell>
          <cell r="H234">
            <v>-4</v>
          </cell>
          <cell r="I234">
            <v>-9.99</v>
          </cell>
          <cell r="J234" t="str">
            <v>east</v>
          </cell>
        </row>
        <row r="235">
          <cell r="E235" t="str">
            <v>Ashley</v>
          </cell>
          <cell r="G235" t="str">
            <v>lip gloss</v>
          </cell>
          <cell r="H235">
            <v>7</v>
          </cell>
          <cell r="I235">
            <v>23.65</v>
          </cell>
          <cell r="J235" t="str">
            <v>west</v>
          </cell>
        </row>
        <row r="236">
          <cell r="E236" t="str">
            <v>Cici</v>
          </cell>
          <cell r="G236" t="str">
            <v>lip gloss</v>
          </cell>
          <cell r="H236">
            <v>43</v>
          </cell>
          <cell r="I236">
            <v>131.68</v>
          </cell>
          <cell r="J236" t="str">
            <v>east</v>
          </cell>
        </row>
        <row r="237">
          <cell r="E237" t="str">
            <v>Emilee</v>
          </cell>
          <cell r="G237" t="str">
            <v>lip gloss</v>
          </cell>
          <cell r="H237">
            <v>2</v>
          </cell>
          <cell r="I237">
            <v>7.63</v>
          </cell>
          <cell r="J237" t="str">
            <v>south</v>
          </cell>
        </row>
        <row r="238">
          <cell r="E238" t="str">
            <v>Emilee</v>
          </cell>
          <cell r="G238" t="str">
            <v>mascara</v>
          </cell>
          <cell r="H238">
            <v>85</v>
          </cell>
          <cell r="I238">
            <v>256.88</v>
          </cell>
          <cell r="J238" t="str">
            <v>midwest</v>
          </cell>
        </row>
        <row r="239">
          <cell r="E239" t="str">
            <v>Emilee</v>
          </cell>
          <cell r="G239" t="str">
            <v>eye liner</v>
          </cell>
          <cell r="H239">
            <v>52</v>
          </cell>
          <cell r="I239">
            <v>158.19</v>
          </cell>
          <cell r="J239" t="str">
            <v>midwest</v>
          </cell>
        </row>
        <row r="240">
          <cell r="E240" t="str">
            <v>Colleen</v>
          </cell>
          <cell r="G240" t="str">
            <v>lipstick</v>
          </cell>
          <cell r="H240">
            <v>-3</v>
          </cell>
          <cell r="I240">
            <v>-7.4</v>
          </cell>
          <cell r="J240" t="str">
            <v>south</v>
          </cell>
        </row>
        <row r="241">
          <cell r="E241" t="str">
            <v>Cristina</v>
          </cell>
          <cell r="G241" t="str">
            <v>eye liner</v>
          </cell>
          <cell r="H241">
            <v>8</v>
          </cell>
          <cell r="I241">
            <v>25.55</v>
          </cell>
          <cell r="J241" t="str">
            <v>east</v>
          </cell>
        </row>
        <row r="242">
          <cell r="E242" t="str">
            <v>Cici</v>
          </cell>
          <cell r="G242" t="str">
            <v>mascara</v>
          </cell>
          <cell r="H242">
            <v>5</v>
          </cell>
          <cell r="I242">
            <v>17.2</v>
          </cell>
          <cell r="J242" t="str">
            <v>east</v>
          </cell>
        </row>
        <row r="243">
          <cell r="E243" t="str">
            <v>Hallagan</v>
          </cell>
          <cell r="G243" t="str">
            <v>mascara</v>
          </cell>
          <cell r="H243">
            <v>90</v>
          </cell>
          <cell r="I243">
            <v>272.10000000000002</v>
          </cell>
          <cell r="J243" t="str">
            <v>south</v>
          </cell>
        </row>
        <row r="244">
          <cell r="E244" t="str">
            <v>Betsy</v>
          </cell>
          <cell r="G244" t="str">
            <v>mascara</v>
          </cell>
          <cell r="H244">
            <v>36</v>
          </cell>
          <cell r="I244">
            <v>110.34</v>
          </cell>
          <cell r="J244" t="str">
            <v>east</v>
          </cell>
        </row>
        <row r="245">
          <cell r="E245" t="str">
            <v>Zaret</v>
          </cell>
          <cell r="G245" t="str">
            <v>mascara</v>
          </cell>
          <cell r="H245">
            <v>25</v>
          </cell>
          <cell r="I245">
            <v>77.010000000000005</v>
          </cell>
          <cell r="J245" t="str">
            <v>west</v>
          </cell>
        </row>
        <row r="246">
          <cell r="E246" t="str">
            <v>Betsy</v>
          </cell>
          <cell r="G246" t="str">
            <v>mascara</v>
          </cell>
          <cell r="H246">
            <v>7</v>
          </cell>
          <cell r="I246">
            <v>23.13</v>
          </cell>
          <cell r="J246" t="str">
            <v>east</v>
          </cell>
        </row>
        <row r="247">
          <cell r="E247" t="str">
            <v>Colleen</v>
          </cell>
          <cell r="G247" t="str">
            <v>mascara</v>
          </cell>
          <cell r="H247">
            <v>64</v>
          </cell>
          <cell r="I247">
            <v>194.25</v>
          </cell>
          <cell r="J247" t="str">
            <v>east</v>
          </cell>
        </row>
        <row r="248">
          <cell r="E248" t="str">
            <v>Colleen</v>
          </cell>
          <cell r="G248" t="str">
            <v>mascara</v>
          </cell>
          <cell r="H248">
            <v>71</v>
          </cell>
          <cell r="I248">
            <v>215.49</v>
          </cell>
          <cell r="J248" t="str">
            <v>west</v>
          </cell>
        </row>
        <row r="249">
          <cell r="E249" t="str">
            <v>Ashley</v>
          </cell>
          <cell r="G249" t="str">
            <v>eye liner</v>
          </cell>
          <cell r="H249">
            <v>41</v>
          </cell>
          <cell r="I249">
            <v>124.81</v>
          </cell>
          <cell r="J249" t="str">
            <v>east</v>
          </cell>
        </row>
        <row r="250">
          <cell r="E250" t="str">
            <v>Ashley</v>
          </cell>
          <cell r="G250" t="str">
            <v>foundation</v>
          </cell>
          <cell r="H250">
            <v>84</v>
          </cell>
          <cell r="I250">
            <v>253.29</v>
          </cell>
          <cell r="J250" t="str">
            <v>east</v>
          </cell>
        </row>
        <row r="251">
          <cell r="E251" t="str">
            <v>Emilee</v>
          </cell>
          <cell r="G251" t="str">
            <v>eye liner</v>
          </cell>
          <cell r="H251">
            <v>3</v>
          </cell>
          <cell r="I251">
            <v>10.7</v>
          </cell>
          <cell r="J251" t="str">
            <v>east</v>
          </cell>
        </row>
        <row r="252">
          <cell r="E252" t="str">
            <v>Ashley</v>
          </cell>
          <cell r="G252" t="str">
            <v>foundation</v>
          </cell>
          <cell r="H252">
            <v>15</v>
          </cell>
          <cell r="I252">
            <v>46.76</v>
          </cell>
          <cell r="J252" t="str">
            <v>west</v>
          </cell>
        </row>
        <row r="253">
          <cell r="E253" t="str">
            <v>Hallagan</v>
          </cell>
          <cell r="G253" t="str">
            <v>eye liner</v>
          </cell>
          <cell r="H253">
            <v>1</v>
          </cell>
          <cell r="I253">
            <v>4.88</v>
          </cell>
          <cell r="J253" t="str">
            <v>south</v>
          </cell>
        </row>
        <row r="254">
          <cell r="E254" t="str">
            <v>Hallagan</v>
          </cell>
          <cell r="G254" t="str">
            <v>mascara</v>
          </cell>
          <cell r="H254">
            <v>10</v>
          </cell>
          <cell r="I254">
            <v>32.47</v>
          </cell>
          <cell r="J254" t="str">
            <v>east</v>
          </cell>
        </row>
        <row r="255">
          <cell r="E255" t="str">
            <v>Emilee</v>
          </cell>
          <cell r="G255" t="str">
            <v>eye liner</v>
          </cell>
          <cell r="H255">
            <v>77</v>
          </cell>
          <cell r="I255">
            <v>233.4</v>
          </cell>
          <cell r="J255" t="str">
            <v>west</v>
          </cell>
        </row>
        <row r="256">
          <cell r="E256" t="str">
            <v>Colleen</v>
          </cell>
          <cell r="G256" t="str">
            <v>lipstick</v>
          </cell>
          <cell r="H256">
            <v>65</v>
          </cell>
          <cell r="I256">
            <v>196.49</v>
          </cell>
          <cell r="J256" t="str">
            <v>south</v>
          </cell>
        </row>
        <row r="257">
          <cell r="E257" t="str">
            <v>Zaret</v>
          </cell>
          <cell r="G257" t="str">
            <v>eye liner</v>
          </cell>
          <cell r="H257">
            <v>25</v>
          </cell>
          <cell r="I257">
            <v>77.33</v>
          </cell>
          <cell r="J257" t="str">
            <v>midwest</v>
          </cell>
        </row>
        <row r="258">
          <cell r="E258" t="str">
            <v>Cici</v>
          </cell>
          <cell r="G258" t="str">
            <v>mascara</v>
          </cell>
          <cell r="H258">
            <v>-1</v>
          </cell>
          <cell r="I258">
            <v>-1.93</v>
          </cell>
          <cell r="J258" t="str">
            <v>south</v>
          </cell>
        </row>
        <row r="259">
          <cell r="E259" t="str">
            <v>Jen</v>
          </cell>
          <cell r="G259" t="str">
            <v>foundation</v>
          </cell>
          <cell r="H259">
            <v>2</v>
          </cell>
          <cell r="I259">
            <v>7.97</v>
          </cell>
          <cell r="J259" t="str">
            <v>midwest</v>
          </cell>
        </row>
        <row r="260">
          <cell r="E260" t="str">
            <v>Zaret</v>
          </cell>
          <cell r="G260" t="str">
            <v>lip gloss</v>
          </cell>
          <cell r="H260">
            <v>62</v>
          </cell>
          <cell r="I260">
            <v>187.62</v>
          </cell>
          <cell r="J260" t="str">
            <v>midwest</v>
          </cell>
        </row>
        <row r="261">
          <cell r="E261" t="str">
            <v>Colleen</v>
          </cell>
          <cell r="G261" t="str">
            <v>foundation</v>
          </cell>
          <cell r="H261">
            <v>28</v>
          </cell>
          <cell r="I261">
            <v>86.79</v>
          </cell>
          <cell r="J261" t="str">
            <v>west</v>
          </cell>
        </row>
        <row r="262">
          <cell r="E262" t="str">
            <v>Hallagan</v>
          </cell>
          <cell r="G262" t="str">
            <v>eye liner</v>
          </cell>
          <cell r="H262">
            <v>55</v>
          </cell>
          <cell r="I262">
            <v>167.05</v>
          </cell>
          <cell r="J262" t="str">
            <v>south</v>
          </cell>
        </row>
        <row r="263">
          <cell r="E263" t="str">
            <v>Colleen</v>
          </cell>
          <cell r="G263" t="str">
            <v>lip gloss</v>
          </cell>
          <cell r="H263">
            <v>28</v>
          </cell>
          <cell r="I263">
            <v>86.64</v>
          </cell>
          <cell r="J263" t="str">
            <v>south</v>
          </cell>
        </row>
        <row r="264">
          <cell r="E264" t="str">
            <v>Cristina</v>
          </cell>
          <cell r="G264" t="str">
            <v>foundation</v>
          </cell>
          <cell r="H264">
            <v>5</v>
          </cell>
          <cell r="I264">
            <v>16.670000000000002</v>
          </cell>
          <cell r="J264" t="str">
            <v>south</v>
          </cell>
        </row>
        <row r="265">
          <cell r="E265" t="str">
            <v>Cristina</v>
          </cell>
          <cell r="G265" t="str">
            <v>eye liner</v>
          </cell>
          <cell r="H265">
            <v>1</v>
          </cell>
          <cell r="I265">
            <v>4.7699999999999996</v>
          </cell>
          <cell r="J265" t="str">
            <v>east</v>
          </cell>
        </row>
        <row r="266">
          <cell r="E266" t="str">
            <v>Cristina</v>
          </cell>
          <cell r="G266" t="str">
            <v>foundation</v>
          </cell>
          <cell r="H266">
            <v>26</v>
          </cell>
          <cell r="I266">
            <v>80.010000000000005</v>
          </cell>
          <cell r="J266" t="str">
            <v>east</v>
          </cell>
        </row>
        <row r="267">
          <cell r="E267" t="str">
            <v>Zaret</v>
          </cell>
          <cell r="G267" t="str">
            <v>foundation</v>
          </cell>
          <cell r="H267">
            <v>47</v>
          </cell>
          <cell r="I267">
            <v>142.85</v>
          </cell>
          <cell r="J267" t="str">
            <v>south</v>
          </cell>
        </row>
        <row r="268">
          <cell r="E268" t="str">
            <v>Hallagan</v>
          </cell>
          <cell r="G268" t="str">
            <v>eye liner</v>
          </cell>
          <cell r="H268">
            <v>74</v>
          </cell>
          <cell r="I268">
            <v>224.75</v>
          </cell>
          <cell r="J268" t="str">
            <v>east</v>
          </cell>
        </row>
        <row r="269">
          <cell r="E269" t="str">
            <v>Cici</v>
          </cell>
          <cell r="G269" t="str">
            <v>lip gloss</v>
          </cell>
          <cell r="H269">
            <v>22</v>
          </cell>
          <cell r="I269">
            <v>68.709999999999994</v>
          </cell>
          <cell r="J269" t="str">
            <v>midwest</v>
          </cell>
        </row>
        <row r="270">
          <cell r="E270" t="str">
            <v>Ashley</v>
          </cell>
          <cell r="G270" t="str">
            <v>lipstick</v>
          </cell>
          <cell r="H270">
            <v>70</v>
          </cell>
          <cell r="I270">
            <v>212.26</v>
          </cell>
          <cell r="J270" t="str">
            <v>south</v>
          </cell>
        </row>
        <row r="271">
          <cell r="E271" t="str">
            <v>Cici</v>
          </cell>
          <cell r="G271" t="str">
            <v>foundation</v>
          </cell>
          <cell r="H271">
            <v>83</v>
          </cell>
          <cell r="I271">
            <v>251.31</v>
          </cell>
          <cell r="J271" t="str">
            <v>midwest</v>
          </cell>
        </row>
        <row r="272">
          <cell r="E272" t="str">
            <v>Hallagan</v>
          </cell>
          <cell r="G272" t="str">
            <v>eye liner</v>
          </cell>
          <cell r="H272">
            <v>59</v>
          </cell>
          <cell r="I272">
            <v>179.39</v>
          </cell>
          <cell r="J272" t="str">
            <v>west</v>
          </cell>
        </row>
        <row r="273">
          <cell r="E273" t="str">
            <v>Cici</v>
          </cell>
          <cell r="G273" t="str">
            <v>mascara</v>
          </cell>
          <cell r="H273">
            <v>0</v>
          </cell>
          <cell r="I273">
            <v>1.58</v>
          </cell>
          <cell r="J273" t="str">
            <v>midwest</v>
          </cell>
        </row>
        <row r="274">
          <cell r="E274" t="str">
            <v>Hallagan</v>
          </cell>
          <cell r="G274" t="str">
            <v>eye liner</v>
          </cell>
          <cell r="H274">
            <v>82</v>
          </cell>
          <cell r="I274">
            <v>247.58</v>
          </cell>
          <cell r="J274" t="str">
            <v>west</v>
          </cell>
        </row>
        <row r="275">
          <cell r="E275" t="str">
            <v>Betsy</v>
          </cell>
          <cell r="G275" t="str">
            <v>eye liner</v>
          </cell>
          <cell r="H275">
            <v>29</v>
          </cell>
          <cell r="I275">
            <v>89.05</v>
          </cell>
          <cell r="J275" t="str">
            <v>west</v>
          </cell>
        </row>
        <row r="276">
          <cell r="E276" t="str">
            <v>Cici</v>
          </cell>
          <cell r="G276" t="str">
            <v>foundation</v>
          </cell>
          <cell r="H276">
            <v>63</v>
          </cell>
          <cell r="I276">
            <v>191.09</v>
          </cell>
          <cell r="J276" t="str">
            <v>east</v>
          </cell>
        </row>
        <row r="277">
          <cell r="E277" t="str">
            <v>Jen</v>
          </cell>
          <cell r="G277" t="str">
            <v>lip gloss</v>
          </cell>
          <cell r="H277">
            <v>67</v>
          </cell>
          <cell r="I277">
            <v>203.11</v>
          </cell>
          <cell r="J277" t="str">
            <v>east</v>
          </cell>
        </row>
        <row r="278">
          <cell r="E278" t="str">
            <v>Cristina</v>
          </cell>
          <cell r="G278" t="str">
            <v>eye liner</v>
          </cell>
          <cell r="H278">
            <v>3</v>
          </cell>
          <cell r="I278">
            <v>10.78</v>
          </cell>
          <cell r="J278" t="str">
            <v>east</v>
          </cell>
        </row>
        <row r="279">
          <cell r="E279" t="str">
            <v>Hallagan</v>
          </cell>
          <cell r="G279" t="str">
            <v>eye liner</v>
          </cell>
          <cell r="H279">
            <v>65</v>
          </cell>
          <cell r="I279">
            <v>197.41</v>
          </cell>
          <cell r="J279" t="str">
            <v>east</v>
          </cell>
        </row>
        <row r="280">
          <cell r="E280" t="str">
            <v>Emilee</v>
          </cell>
          <cell r="G280" t="str">
            <v>lipstick</v>
          </cell>
          <cell r="H280">
            <v>75</v>
          </cell>
          <cell r="I280">
            <v>227.46</v>
          </cell>
          <cell r="J280" t="str">
            <v>west</v>
          </cell>
        </row>
        <row r="281">
          <cell r="E281" t="str">
            <v>Emilee</v>
          </cell>
          <cell r="G281" t="str">
            <v>lip gloss</v>
          </cell>
          <cell r="H281">
            <v>79</v>
          </cell>
          <cell r="I281">
            <v>239.9</v>
          </cell>
          <cell r="J281" t="str">
            <v>west</v>
          </cell>
        </row>
        <row r="282">
          <cell r="E282" t="str">
            <v>Jen</v>
          </cell>
          <cell r="G282" t="str">
            <v>mascara</v>
          </cell>
          <cell r="H282">
            <v>-5</v>
          </cell>
          <cell r="I282">
            <v>-12.92</v>
          </cell>
          <cell r="J282" t="str">
            <v>midwest</v>
          </cell>
        </row>
        <row r="283">
          <cell r="E283" t="str">
            <v>Jen</v>
          </cell>
          <cell r="G283" t="str">
            <v>foundation</v>
          </cell>
          <cell r="H283">
            <v>31</v>
          </cell>
          <cell r="I283">
            <v>95.51</v>
          </cell>
          <cell r="J283" t="str">
            <v>south</v>
          </cell>
        </row>
        <row r="284">
          <cell r="E284" t="str">
            <v>Ashley</v>
          </cell>
          <cell r="G284" t="str">
            <v>mascara</v>
          </cell>
          <cell r="H284">
            <v>21</v>
          </cell>
          <cell r="I284">
            <v>65.34</v>
          </cell>
          <cell r="J284" t="str">
            <v>south</v>
          </cell>
        </row>
        <row r="285">
          <cell r="E285" t="str">
            <v>Ashley</v>
          </cell>
          <cell r="G285" t="str">
            <v>lipstick</v>
          </cell>
          <cell r="H285">
            <v>-8</v>
          </cell>
          <cell r="I285">
            <v>-21.91</v>
          </cell>
          <cell r="J285" t="str">
            <v>east</v>
          </cell>
        </row>
        <row r="286">
          <cell r="E286" t="str">
            <v>Jen</v>
          </cell>
          <cell r="G286" t="str">
            <v>lipstick</v>
          </cell>
          <cell r="H286">
            <v>88</v>
          </cell>
          <cell r="I286">
            <v>266.05</v>
          </cell>
          <cell r="J286" t="str">
            <v>west</v>
          </cell>
        </row>
        <row r="287">
          <cell r="E287" t="str">
            <v>Emilee</v>
          </cell>
          <cell r="G287" t="str">
            <v>foundation</v>
          </cell>
          <cell r="H287">
            <v>94</v>
          </cell>
          <cell r="I287">
            <v>283.85000000000002</v>
          </cell>
          <cell r="J287" t="str">
            <v>midwest</v>
          </cell>
        </row>
        <row r="288">
          <cell r="E288" t="str">
            <v>Zaret</v>
          </cell>
          <cell r="G288" t="str">
            <v>mascara</v>
          </cell>
          <cell r="H288">
            <v>83</v>
          </cell>
          <cell r="I288">
            <v>251.5</v>
          </cell>
          <cell r="J288" t="str">
            <v>midwest</v>
          </cell>
        </row>
        <row r="289">
          <cell r="E289" t="str">
            <v>Ashley</v>
          </cell>
          <cell r="G289" t="str">
            <v>mascara</v>
          </cell>
          <cell r="H289">
            <v>16</v>
          </cell>
          <cell r="I289">
            <v>49.96</v>
          </cell>
          <cell r="J289" t="str">
            <v>south</v>
          </cell>
        </row>
        <row r="290">
          <cell r="E290" t="str">
            <v>Betsy</v>
          </cell>
          <cell r="G290" t="str">
            <v>mascara</v>
          </cell>
          <cell r="H290">
            <v>33</v>
          </cell>
          <cell r="I290">
            <v>100.52</v>
          </cell>
          <cell r="J290" t="str">
            <v>midwest</v>
          </cell>
        </row>
        <row r="291">
          <cell r="E291" t="str">
            <v>Betsy</v>
          </cell>
          <cell r="G291" t="str">
            <v>eye liner</v>
          </cell>
          <cell r="H291">
            <v>-1</v>
          </cell>
          <cell r="I291">
            <v>-0.91</v>
          </cell>
          <cell r="J291" t="str">
            <v>midwest</v>
          </cell>
        </row>
        <row r="292">
          <cell r="E292" t="str">
            <v>Betsy</v>
          </cell>
          <cell r="G292" t="str">
            <v>mascara</v>
          </cell>
          <cell r="H292">
            <v>94</v>
          </cell>
          <cell r="I292">
            <v>284.14</v>
          </cell>
          <cell r="J292" t="str">
            <v>west</v>
          </cell>
        </row>
        <row r="293">
          <cell r="E293" t="str">
            <v>Jen</v>
          </cell>
          <cell r="G293" t="str">
            <v>foundation</v>
          </cell>
          <cell r="H293">
            <v>76</v>
          </cell>
          <cell r="I293">
            <v>230.26</v>
          </cell>
          <cell r="J293" t="str">
            <v>midwest</v>
          </cell>
        </row>
        <row r="294">
          <cell r="E294" t="str">
            <v>Betsy</v>
          </cell>
          <cell r="G294" t="str">
            <v>foundation</v>
          </cell>
          <cell r="H294">
            <v>71</v>
          </cell>
          <cell r="I294">
            <v>215.16</v>
          </cell>
          <cell r="J294" t="str">
            <v>east</v>
          </cell>
        </row>
        <row r="295">
          <cell r="E295" t="str">
            <v>Zaret</v>
          </cell>
          <cell r="G295" t="str">
            <v>lipstick</v>
          </cell>
          <cell r="H295">
            <v>56</v>
          </cell>
          <cell r="I295">
            <v>169.19</v>
          </cell>
          <cell r="J295" t="str">
            <v>south</v>
          </cell>
        </row>
        <row r="296">
          <cell r="E296" t="str">
            <v>Hallagan</v>
          </cell>
          <cell r="G296" t="str">
            <v>lip gloss</v>
          </cell>
          <cell r="H296">
            <v>81</v>
          </cell>
          <cell r="I296">
            <v>245.59</v>
          </cell>
          <cell r="J296" t="str">
            <v>south</v>
          </cell>
        </row>
        <row r="297">
          <cell r="E297" t="str">
            <v>Zaret</v>
          </cell>
          <cell r="G297" t="str">
            <v>eye liner</v>
          </cell>
          <cell r="H297">
            <v>3</v>
          </cell>
          <cell r="I297">
            <v>11.16</v>
          </cell>
          <cell r="J297" t="str">
            <v>south</v>
          </cell>
        </row>
        <row r="298">
          <cell r="E298" t="str">
            <v>Zaret</v>
          </cell>
          <cell r="G298" t="str">
            <v>lip gloss</v>
          </cell>
          <cell r="H298">
            <v>60</v>
          </cell>
          <cell r="I298">
            <v>182.21</v>
          </cell>
          <cell r="J298" t="str">
            <v>east</v>
          </cell>
        </row>
        <row r="299">
          <cell r="E299" t="str">
            <v>Jen</v>
          </cell>
          <cell r="G299" t="str">
            <v>foundation</v>
          </cell>
          <cell r="H299">
            <v>81</v>
          </cell>
          <cell r="I299">
            <v>245.54</v>
          </cell>
          <cell r="J299" t="str">
            <v>south</v>
          </cell>
        </row>
        <row r="300">
          <cell r="E300" t="str">
            <v>Colleen</v>
          </cell>
          <cell r="G300" t="str">
            <v>foundation</v>
          </cell>
          <cell r="H300">
            <v>70</v>
          </cell>
          <cell r="I300">
            <v>211.43</v>
          </cell>
          <cell r="J300" t="str">
            <v>midwest</v>
          </cell>
        </row>
        <row r="301">
          <cell r="E301" t="str">
            <v>Cici</v>
          </cell>
          <cell r="G301" t="str">
            <v>mascara</v>
          </cell>
          <cell r="H301">
            <v>18</v>
          </cell>
          <cell r="I301">
            <v>56.27</v>
          </cell>
          <cell r="J301" t="str">
            <v>midwest</v>
          </cell>
        </row>
        <row r="302">
          <cell r="E302" t="str">
            <v>Hallagan</v>
          </cell>
          <cell r="G302" t="str">
            <v>lipstick</v>
          </cell>
          <cell r="H302">
            <v>73</v>
          </cell>
          <cell r="I302">
            <v>221.17</v>
          </cell>
          <cell r="J302" t="str">
            <v>west</v>
          </cell>
        </row>
        <row r="303">
          <cell r="E303" t="str">
            <v>Zaret</v>
          </cell>
          <cell r="G303" t="str">
            <v>foundation</v>
          </cell>
          <cell r="H303">
            <v>-7</v>
          </cell>
          <cell r="I303">
            <v>-18.78</v>
          </cell>
          <cell r="J303" t="str">
            <v>east</v>
          </cell>
        </row>
        <row r="304">
          <cell r="E304" t="str">
            <v>Zaret</v>
          </cell>
          <cell r="G304" t="str">
            <v>foundation</v>
          </cell>
          <cell r="H304">
            <v>55</v>
          </cell>
          <cell r="I304">
            <v>166.61</v>
          </cell>
          <cell r="J304" t="str">
            <v>midwest</v>
          </cell>
        </row>
        <row r="305">
          <cell r="E305" t="str">
            <v>Cici</v>
          </cell>
          <cell r="G305" t="str">
            <v>lip gloss</v>
          </cell>
          <cell r="H305">
            <v>7</v>
          </cell>
          <cell r="I305">
            <v>23.39</v>
          </cell>
          <cell r="J305" t="str">
            <v>east</v>
          </cell>
        </row>
        <row r="306">
          <cell r="E306" t="str">
            <v>Cici</v>
          </cell>
          <cell r="G306" t="str">
            <v>eye liner</v>
          </cell>
          <cell r="H306">
            <v>63</v>
          </cell>
          <cell r="I306">
            <v>191.45</v>
          </cell>
          <cell r="J306" t="str">
            <v>midwest</v>
          </cell>
        </row>
        <row r="307">
          <cell r="E307" t="str">
            <v>Zaret</v>
          </cell>
          <cell r="G307" t="str">
            <v>lip gloss</v>
          </cell>
          <cell r="H307">
            <v>83</v>
          </cell>
          <cell r="I307">
            <v>251.63</v>
          </cell>
          <cell r="J307" t="str">
            <v>west</v>
          </cell>
        </row>
        <row r="308">
          <cell r="E308" t="str">
            <v>Betsy</v>
          </cell>
          <cell r="G308" t="str">
            <v>lip gloss</v>
          </cell>
          <cell r="H308">
            <v>43</v>
          </cell>
          <cell r="I308">
            <v>130.97</v>
          </cell>
          <cell r="J308" t="str">
            <v>east</v>
          </cell>
        </row>
        <row r="309">
          <cell r="E309" t="str">
            <v>Zaret</v>
          </cell>
          <cell r="G309" t="str">
            <v>eye liner</v>
          </cell>
          <cell r="H309">
            <v>67</v>
          </cell>
          <cell r="I309">
            <v>203.3</v>
          </cell>
          <cell r="J309" t="str">
            <v>south</v>
          </cell>
        </row>
        <row r="310">
          <cell r="E310" t="str">
            <v>Colleen</v>
          </cell>
          <cell r="G310" t="str">
            <v>eye liner</v>
          </cell>
          <cell r="H310">
            <v>-9</v>
          </cell>
          <cell r="I310">
            <v>-24.97</v>
          </cell>
          <cell r="J310" t="str">
            <v>midwest</v>
          </cell>
        </row>
        <row r="311">
          <cell r="E311" t="str">
            <v>Cici</v>
          </cell>
          <cell r="G311" t="str">
            <v>foundation</v>
          </cell>
          <cell r="H311">
            <v>-1</v>
          </cell>
          <cell r="I311">
            <v>-1.48</v>
          </cell>
          <cell r="J311" t="str">
            <v>midwest</v>
          </cell>
        </row>
        <row r="312">
          <cell r="E312" t="str">
            <v>Betsy</v>
          </cell>
          <cell r="G312" t="str">
            <v>foundation</v>
          </cell>
          <cell r="H312">
            <v>21</v>
          </cell>
          <cell r="I312">
            <v>65.2</v>
          </cell>
          <cell r="J312" t="str">
            <v>south</v>
          </cell>
        </row>
        <row r="313">
          <cell r="E313" t="str">
            <v>Cristina</v>
          </cell>
          <cell r="G313" t="str">
            <v>mascara</v>
          </cell>
          <cell r="H313">
            <v>6</v>
          </cell>
          <cell r="I313">
            <v>20.100000000000001</v>
          </cell>
          <cell r="J313" t="str">
            <v>east</v>
          </cell>
        </row>
        <row r="314">
          <cell r="E314" t="str">
            <v>Cristina</v>
          </cell>
          <cell r="G314" t="str">
            <v>eye liner</v>
          </cell>
          <cell r="H314">
            <v>0</v>
          </cell>
          <cell r="I314">
            <v>1.61</v>
          </cell>
          <cell r="J314" t="str">
            <v>east</v>
          </cell>
        </row>
        <row r="315">
          <cell r="E315" t="str">
            <v>Jen</v>
          </cell>
          <cell r="G315" t="str">
            <v>eye liner</v>
          </cell>
          <cell r="H315">
            <v>20</v>
          </cell>
          <cell r="I315">
            <v>61.99</v>
          </cell>
          <cell r="J315" t="str">
            <v>east</v>
          </cell>
        </row>
        <row r="316">
          <cell r="E316" t="str">
            <v>Ashley</v>
          </cell>
          <cell r="G316" t="str">
            <v>foundation</v>
          </cell>
          <cell r="H316">
            <v>70</v>
          </cell>
          <cell r="I316">
            <v>212.5</v>
          </cell>
          <cell r="J316" t="str">
            <v>south</v>
          </cell>
        </row>
        <row r="317">
          <cell r="E317" t="str">
            <v>Jen</v>
          </cell>
          <cell r="G317" t="str">
            <v>eye liner</v>
          </cell>
          <cell r="H317">
            <v>94</v>
          </cell>
          <cell r="I317">
            <v>283.88</v>
          </cell>
          <cell r="J317" t="str">
            <v>east</v>
          </cell>
        </row>
        <row r="318">
          <cell r="E318" t="str">
            <v>Hallagan</v>
          </cell>
          <cell r="G318" t="str">
            <v>lip gloss</v>
          </cell>
          <cell r="H318">
            <v>9</v>
          </cell>
          <cell r="I318">
            <v>28.83</v>
          </cell>
          <cell r="J318" t="str">
            <v>west</v>
          </cell>
        </row>
        <row r="319">
          <cell r="E319" t="str">
            <v>Jen</v>
          </cell>
          <cell r="G319" t="str">
            <v>mascara</v>
          </cell>
          <cell r="H319">
            <v>27</v>
          </cell>
          <cell r="I319">
            <v>83.64</v>
          </cell>
          <cell r="J319" t="str">
            <v>east</v>
          </cell>
        </row>
        <row r="320">
          <cell r="E320" t="str">
            <v>Colleen</v>
          </cell>
          <cell r="G320" t="str">
            <v>lipstick</v>
          </cell>
          <cell r="H320">
            <v>43</v>
          </cell>
          <cell r="I320">
            <v>130.94999999999999</v>
          </cell>
          <cell r="J320" t="str">
            <v>south</v>
          </cell>
        </row>
        <row r="321">
          <cell r="E321" t="str">
            <v>Emilee</v>
          </cell>
          <cell r="G321" t="str">
            <v>foundation</v>
          </cell>
          <cell r="H321">
            <v>84</v>
          </cell>
          <cell r="I321">
            <v>254.39</v>
          </cell>
          <cell r="J321" t="str">
            <v>east</v>
          </cell>
        </row>
        <row r="322">
          <cell r="E322" t="str">
            <v>Hallagan</v>
          </cell>
          <cell r="G322" t="str">
            <v>eye liner</v>
          </cell>
          <cell r="H322">
            <v>83</v>
          </cell>
          <cell r="I322">
            <v>251.63</v>
          </cell>
          <cell r="J322" t="str">
            <v>midwest</v>
          </cell>
        </row>
        <row r="323">
          <cell r="E323" t="str">
            <v>Hallagan</v>
          </cell>
          <cell r="G323" t="str">
            <v>lipstick</v>
          </cell>
          <cell r="H323">
            <v>89</v>
          </cell>
          <cell r="I323">
            <v>268.67</v>
          </cell>
          <cell r="J323" t="str">
            <v>midwest</v>
          </cell>
        </row>
        <row r="324">
          <cell r="E324" t="str">
            <v>Emilee</v>
          </cell>
          <cell r="G324" t="str">
            <v>lip gloss</v>
          </cell>
          <cell r="H324">
            <v>7</v>
          </cell>
          <cell r="I324">
            <v>22.67</v>
          </cell>
          <cell r="J324" t="str">
            <v>south</v>
          </cell>
        </row>
        <row r="325">
          <cell r="E325" t="str">
            <v>Hallagan</v>
          </cell>
          <cell r="G325" t="str">
            <v>foundation</v>
          </cell>
          <cell r="H325">
            <v>68</v>
          </cell>
          <cell r="I325">
            <v>205.76</v>
          </cell>
          <cell r="J325" t="str">
            <v>south</v>
          </cell>
        </row>
        <row r="326">
          <cell r="E326" t="str">
            <v>Emilee</v>
          </cell>
          <cell r="G326" t="str">
            <v>eye liner</v>
          </cell>
          <cell r="H326">
            <v>38</v>
          </cell>
          <cell r="I326">
            <v>116.14</v>
          </cell>
          <cell r="J326" t="str">
            <v>west</v>
          </cell>
        </row>
        <row r="327">
          <cell r="E327" t="str">
            <v>Cici</v>
          </cell>
          <cell r="G327" t="str">
            <v>eye liner</v>
          </cell>
          <cell r="H327">
            <v>90</v>
          </cell>
          <cell r="I327">
            <v>271.33</v>
          </cell>
          <cell r="J327" t="str">
            <v>midwest</v>
          </cell>
        </row>
        <row r="328">
          <cell r="E328" t="str">
            <v>Cici</v>
          </cell>
          <cell r="G328" t="str">
            <v>eye liner</v>
          </cell>
          <cell r="H328">
            <v>10</v>
          </cell>
          <cell r="I328">
            <v>31.74</v>
          </cell>
          <cell r="J328" t="str">
            <v>west</v>
          </cell>
        </row>
        <row r="329">
          <cell r="E329" t="str">
            <v>Cristina</v>
          </cell>
          <cell r="G329" t="str">
            <v>foundation</v>
          </cell>
          <cell r="H329">
            <v>13</v>
          </cell>
          <cell r="I329">
            <v>40.18</v>
          </cell>
          <cell r="J329" t="str">
            <v>east</v>
          </cell>
        </row>
        <row r="330">
          <cell r="E330" t="str">
            <v>Jen</v>
          </cell>
          <cell r="G330" t="str">
            <v>lip gloss</v>
          </cell>
          <cell r="H330">
            <v>68</v>
          </cell>
          <cell r="I330">
            <v>206.38</v>
          </cell>
          <cell r="J330" t="str">
            <v>west</v>
          </cell>
        </row>
        <row r="331">
          <cell r="E331" t="str">
            <v>Zaret</v>
          </cell>
          <cell r="G331" t="str">
            <v>foundation</v>
          </cell>
          <cell r="H331">
            <v>40</v>
          </cell>
          <cell r="I331">
            <v>122.17</v>
          </cell>
          <cell r="J331" t="str">
            <v>south</v>
          </cell>
        </row>
        <row r="332">
          <cell r="E332" t="str">
            <v>Jen</v>
          </cell>
          <cell r="G332" t="str">
            <v>foundation</v>
          </cell>
          <cell r="H332">
            <v>17</v>
          </cell>
          <cell r="I332">
            <v>52.58</v>
          </cell>
          <cell r="J332" t="str">
            <v>west</v>
          </cell>
        </row>
        <row r="333">
          <cell r="E333" t="str">
            <v>Cristina</v>
          </cell>
          <cell r="G333" t="str">
            <v>foundation</v>
          </cell>
          <cell r="H333">
            <v>6</v>
          </cell>
          <cell r="I333">
            <v>19.23</v>
          </cell>
          <cell r="J333" t="str">
            <v>west</v>
          </cell>
        </row>
        <row r="334">
          <cell r="E334" t="str">
            <v>Cristina</v>
          </cell>
          <cell r="G334" t="str">
            <v>foundation</v>
          </cell>
          <cell r="H334">
            <v>27</v>
          </cell>
          <cell r="I334">
            <v>83.79</v>
          </cell>
          <cell r="J334" t="str">
            <v>west</v>
          </cell>
        </row>
        <row r="335">
          <cell r="E335" t="str">
            <v>Zaret</v>
          </cell>
          <cell r="G335" t="str">
            <v>foundation</v>
          </cell>
          <cell r="H335">
            <v>80</v>
          </cell>
          <cell r="I335">
            <v>242.19</v>
          </cell>
          <cell r="J335" t="str">
            <v>midwest</v>
          </cell>
        </row>
        <row r="336">
          <cell r="E336" t="str">
            <v>Colleen</v>
          </cell>
          <cell r="G336" t="str">
            <v>mascara</v>
          </cell>
          <cell r="H336">
            <v>-1</v>
          </cell>
          <cell r="I336">
            <v>-0.93</v>
          </cell>
          <cell r="J336" t="str">
            <v>west</v>
          </cell>
        </row>
        <row r="337">
          <cell r="E337" t="str">
            <v>Hallagan</v>
          </cell>
          <cell r="G337" t="str">
            <v>mascara</v>
          </cell>
          <cell r="H337">
            <v>89</v>
          </cell>
          <cell r="I337">
            <v>269.26</v>
          </cell>
          <cell r="J337" t="str">
            <v>south</v>
          </cell>
        </row>
        <row r="338">
          <cell r="E338" t="str">
            <v>Hallagan</v>
          </cell>
          <cell r="G338" t="str">
            <v>eye liner</v>
          </cell>
          <cell r="H338">
            <v>21</v>
          </cell>
          <cell r="I338">
            <v>65.22</v>
          </cell>
          <cell r="J338" t="str">
            <v>midwest</v>
          </cell>
        </row>
        <row r="339">
          <cell r="E339" t="str">
            <v>Cristina</v>
          </cell>
          <cell r="G339" t="str">
            <v>lip gloss</v>
          </cell>
          <cell r="H339">
            <v>37</v>
          </cell>
          <cell r="I339">
            <v>113.12</v>
          </cell>
          <cell r="J339" t="str">
            <v>east</v>
          </cell>
        </row>
        <row r="340">
          <cell r="E340" t="str">
            <v>Colleen</v>
          </cell>
          <cell r="G340" t="str">
            <v>lipstick</v>
          </cell>
          <cell r="H340">
            <v>15</v>
          </cell>
          <cell r="I340">
            <v>46.64</v>
          </cell>
          <cell r="J340" t="str">
            <v>east</v>
          </cell>
        </row>
        <row r="341">
          <cell r="E341" t="str">
            <v>Ashley</v>
          </cell>
          <cell r="G341" t="str">
            <v>mascara</v>
          </cell>
          <cell r="H341">
            <v>94</v>
          </cell>
          <cell r="I341">
            <v>283.62</v>
          </cell>
          <cell r="J341" t="str">
            <v>midwest</v>
          </cell>
        </row>
        <row r="342">
          <cell r="E342" t="str">
            <v>Cici</v>
          </cell>
          <cell r="G342" t="str">
            <v>mascara</v>
          </cell>
          <cell r="H342">
            <v>85</v>
          </cell>
          <cell r="I342">
            <v>257.29000000000002</v>
          </cell>
          <cell r="J342" t="str">
            <v>south</v>
          </cell>
        </row>
        <row r="343">
          <cell r="E343" t="str">
            <v>Colleen</v>
          </cell>
          <cell r="G343" t="str">
            <v>lip gloss</v>
          </cell>
          <cell r="H343">
            <v>95</v>
          </cell>
          <cell r="I343">
            <v>286.86</v>
          </cell>
          <cell r="J343" t="str">
            <v>west</v>
          </cell>
        </row>
        <row r="344">
          <cell r="E344" t="str">
            <v>Emilee</v>
          </cell>
          <cell r="G344" t="str">
            <v>lipstick</v>
          </cell>
          <cell r="H344">
            <v>25</v>
          </cell>
          <cell r="I344">
            <v>76.37</v>
          </cell>
          <cell r="J344" t="str">
            <v>south</v>
          </cell>
        </row>
        <row r="345">
          <cell r="E345" t="str">
            <v>Hallagan</v>
          </cell>
          <cell r="G345" t="str">
            <v>mascara</v>
          </cell>
          <cell r="H345">
            <v>69</v>
          </cell>
          <cell r="I345">
            <v>208.61</v>
          </cell>
          <cell r="J345" t="str">
            <v>west</v>
          </cell>
        </row>
        <row r="346">
          <cell r="E346" t="str">
            <v>Jen</v>
          </cell>
          <cell r="G346" t="str">
            <v>foundation</v>
          </cell>
          <cell r="H346">
            <v>72</v>
          </cell>
          <cell r="I346">
            <v>218.67</v>
          </cell>
          <cell r="J346" t="str">
            <v>midwest</v>
          </cell>
        </row>
        <row r="347">
          <cell r="E347" t="str">
            <v>Zaret</v>
          </cell>
          <cell r="G347" t="str">
            <v>lipstick</v>
          </cell>
          <cell r="H347">
            <v>-4</v>
          </cell>
          <cell r="I347">
            <v>-9.5</v>
          </cell>
          <cell r="J347" t="str">
            <v>west</v>
          </cell>
        </row>
        <row r="348">
          <cell r="E348" t="str">
            <v>Colleen</v>
          </cell>
          <cell r="G348" t="str">
            <v>lipstick</v>
          </cell>
          <cell r="H348">
            <v>21</v>
          </cell>
          <cell r="I348">
            <v>64.849999999999994</v>
          </cell>
          <cell r="J348" t="str">
            <v>west</v>
          </cell>
        </row>
        <row r="349">
          <cell r="E349" t="str">
            <v>Colleen</v>
          </cell>
          <cell r="G349" t="str">
            <v>eye liner</v>
          </cell>
          <cell r="H349">
            <v>85</v>
          </cell>
          <cell r="I349">
            <v>256.97000000000003</v>
          </cell>
          <cell r="J349" t="str">
            <v>east</v>
          </cell>
        </row>
        <row r="350">
          <cell r="E350" t="str">
            <v>Emilee</v>
          </cell>
          <cell r="G350" t="str">
            <v>eye liner</v>
          </cell>
          <cell r="H350">
            <v>85</v>
          </cell>
          <cell r="I350">
            <v>257.10000000000002</v>
          </cell>
          <cell r="J350" t="str">
            <v>south</v>
          </cell>
        </row>
        <row r="351">
          <cell r="E351" t="str">
            <v>Ashley</v>
          </cell>
          <cell r="G351" t="str">
            <v>lip gloss</v>
          </cell>
          <cell r="H351">
            <v>79</v>
          </cell>
          <cell r="I351">
            <v>239.76</v>
          </cell>
          <cell r="J351" t="str">
            <v>south</v>
          </cell>
        </row>
        <row r="352">
          <cell r="E352" t="str">
            <v>Jen</v>
          </cell>
          <cell r="G352" t="str">
            <v>lip gloss</v>
          </cell>
          <cell r="H352">
            <v>81</v>
          </cell>
          <cell r="I352">
            <v>245.01</v>
          </cell>
          <cell r="J352" t="str">
            <v>south</v>
          </cell>
        </row>
        <row r="353">
          <cell r="E353" t="str">
            <v>Ashley</v>
          </cell>
          <cell r="G353" t="str">
            <v>eye liner</v>
          </cell>
          <cell r="H353">
            <v>76</v>
          </cell>
          <cell r="I353">
            <v>229.58</v>
          </cell>
          <cell r="J353" t="str">
            <v>east</v>
          </cell>
        </row>
        <row r="354">
          <cell r="E354" t="str">
            <v>Ashley</v>
          </cell>
          <cell r="G354" t="str">
            <v>lip gloss</v>
          </cell>
          <cell r="H354">
            <v>31</v>
          </cell>
          <cell r="I354">
            <v>95.41</v>
          </cell>
          <cell r="J354" t="str">
            <v>east</v>
          </cell>
        </row>
        <row r="355">
          <cell r="E355" t="str">
            <v>Zaret</v>
          </cell>
          <cell r="G355" t="str">
            <v>eye liner</v>
          </cell>
          <cell r="H355">
            <v>44</v>
          </cell>
          <cell r="I355">
            <v>133.84</v>
          </cell>
          <cell r="J355" t="str">
            <v>south</v>
          </cell>
        </row>
        <row r="356">
          <cell r="E356" t="str">
            <v>Betsy</v>
          </cell>
          <cell r="G356" t="str">
            <v>lipstick</v>
          </cell>
          <cell r="H356">
            <v>44</v>
          </cell>
          <cell r="I356">
            <v>133.91</v>
          </cell>
          <cell r="J356" t="str">
            <v>west</v>
          </cell>
        </row>
        <row r="357">
          <cell r="E357" t="str">
            <v>Cristina</v>
          </cell>
          <cell r="G357" t="str">
            <v>mascara</v>
          </cell>
          <cell r="H357">
            <v>70</v>
          </cell>
          <cell r="I357">
            <v>211.69</v>
          </cell>
          <cell r="J357" t="str">
            <v>south</v>
          </cell>
        </row>
        <row r="358">
          <cell r="E358" t="str">
            <v>Cristina</v>
          </cell>
          <cell r="G358" t="str">
            <v>foundation</v>
          </cell>
          <cell r="H358">
            <v>-4</v>
          </cell>
          <cell r="I358">
            <v>-9.4499999999999993</v>
          </cell>
          <cell r="J358" t="str">
            <v>east</v>
          </cell>
        </row>
        <row r="359">
          <cell r="E359" t="str">
            <v>Jen</v>
          </cell>
          <cell r="G359" t="str">
            <v>lip gloss</v>
          </cell>
          <cell r="H359">
            <v>28</v>
          </cell>
          <cell r="I359">
            <v>86.33</v>
          </cell>
          <cell r="J359" t="str">
            <v>midwest</v>
          </cell>
        </row>
        <row r="360">
          <cell r="E360" t="str">
            <v>Ashley</v>
          </cell>
          <cell r="G360" t="str">
            <v>mascara</v>
          </cell>
          <cell r="H360">
            <v>83</v>
          </cell>
          <cell r="I360">
            <v>250.61</v>
          </cell>
          <cell r="J360" t="str">
            <v>south</v>
          </cell>
        </row>
        <row r="361">
          <cell r="E361" t="str">
            <v>Cici</v>
          </cell>
          <cell r="G361" t="str">
            <v>lip gloss</v>
          </cell>
          <cell r="H361">
            <v>46</v>
          </cell>
          <cell r="I361">
            <v>140.47999999999999</v>
          </cell>
          <cell r="J361" t="str">
            <v>south</v>
          </cell>
        </row>
        <row r="362">
          <cell r="E362" t="str">
            <v>Jen</v>
          </cell>
          <cell r="G362" t="str">
            <v>lip gloss</v>
          </cell>
          <cell r="H362">
            <v>88</v>
          </cell>
          <cell r="I362">
            <v>266.35000000000002</v>
          </cell>
          <cell r="J362" t="str">
            <v>west</v>
          </cell>
        </row>
        <row r="363">
          <cell r="E363" t="str">
            <v>Emilee</v>
          </cell>
          <cell r="G363" t="str">
            <v>lip gloss</v>
          </cell>
          <cell r="H363">
            <v>-9</v>
          </cell>
          <cell r="I363">
            <v>-24.54</v>
          </cell>
          <cell r="J363" t="str">
            <v>east</v>
          </cell>
        </row>
        <row r="364">
          <cell r="E364" t="str">
            <v>Hallagan</v>
          </cell>
          <cell r="G364" t="str">
            <v>foundation</v>
          </cell>
          <cell r="H364">
            <v>-8</v>
          </cell>
          <cell r="I364">
            <v>-21.83</v>
          </cell>
          <cell r="J364" t="str">
            <v>west</v>
          </cell>
        </row>
        <row r="365">
          <cell r="E365" t="str">
            <v>Colleen</v>
          </cell>
          <cell r="G365" t="str">
            <v>foundation</v>
          </cell>
          <cell r="H365">
            <v>37</v>
          </cell>
          <cell r="I365">
            <v>113.01</v>
          </cell>
          <cell r="J365" t="str">
            <v>midwest</v>
          </cell>
        </row>
        <row r="366">
          <cell r="E366" t="str">
            <v>Hallagan</v>
          </cell>
          <cell r="G366" t="str">
            <v>foundation</v>
          </cell>
          <cell r="H366">
            <v>20</v>
          </cell>
          <cell r="I366">
            <v>61.68</v>
          </cell>
          <cell r="J366" t="str">
            <v>east</v>
          </cell>
        </row>
        <row r="367">
          <cell r="E367" t="str">
            <v>Cristina</v>
          </cell>
          <cell r="G367" t="str">
            <v>lip gloss</v>
          </cell>
          <cell r="H367">
            <v>2</v>
          </cell>
          <cell r="I367">
            <v>7.75</v>
          </cell>
          <cell r="J367" t="str">
            <v>west</v>
          </cell>
        </row>
        <row r="368">
          <cell r="E368" t="str">
            <v>Ashley</v>
          </cell>
          <cell r="G368" t="str">
            <v>eye liner</v>
          </cell>
          <cell r="H368">
            <v>36</v>
          </cell>
          <cell r="I368">
            <v>110.59</v>
          </cell>
          <cell r="J368" t="str">
            <v>south</v>
          </cell>
        </row>
        <row r="369">
          <cell r="E369" t="str">
            <v>Ashley</v>
          </cell>
          <cell r="G369" t="str">
            <v>mascara</v>
          </cell>
          <cell r="H369">
            <v>34</v>
          </cell>
          <cell r="I369">
            <v>103.89</v>
          </cell>
          <cell r="J369" t="str">
            <v>west</v>
          </cell>
        </row>
        <row r="370">
          <cell r="E370" t="str">
            <v>Cici</v>
          </cell>
          <cell r="G370" t="str">
            <v>eye liner</v>
          </cell>
          <cell r="H370">
            <v>84</v>
          </cell>
          <cell r="I370">
            <v>253.89</v>
          </cell>
          <cell r="J370" t="str">
            <v>midwest</v>
          </cell>
        </row>
        <row r="371">
          <cell r="E371" t="str">
            <v>Hallagan</v>
          </cell>
          <cell r="G371" t="str">
            <v>mascara</v>
          </cell>
          <cell r="H371">
            <v>89</v>
          </cell>
          <cell r="I371">
            <v>268.48</v>
          </cell>
          <cell r="J371" t="str">
            <v>east</v>
          </cell>
        </row>
        <row r="372">
          <cell r="E372" t="str">
            <v>Zaret</v>
          </cell>
          <cell r="G372" t="str">
            <v>lip gloss</v>
          </cell>
          <cell r="H372">
            <v>31</v>
          </cell>
          <cell r="I372">
            <v>95.68</v>
          </cell>
          <cell r="J372" t="str">
            <v>south</v>
          </cell>
        </row>
        <row r="373">
          <cell r="E373" t="str">
            <v>Cici</v>
          </cell>
          <cell r="G373" t="str">
            <v>lip gloss</v>
          </cell>
          <cell r="H373">
            <v>7</v>
          </cell>
          <cell r="I373">
            <v>22.55</v>
          </cell>
          <cell r="J373" t="str">
            <v>west</v>
          </cell>
        </row>
        <row r="374">
          <cell r="E374" t="str">
            <v>Hallagan</v>
          </cell>
          <cell r="G374" t="str">
            <v>lip gloss</v>
          </cell>
          <cell r="H374">
            <v>7</v>
          </cell>
          <cell r="I374">
            <v>22.94</v>
          </cell>
          <cell r="J374" t="str">
            <v>west</v>
          </cell>
        </row>
        <row r="375">
          <cell r="E375" t="str">
            <v>Emilee</v>
          </cell>
          <cell r="G375" t="str">
            <v>eye liner</v>
          </cell>
          <cell r="H375">
            <v>76</v>
          </cell>
          <cell r="I375">
            <v>229.89</v>
          </cell>
          <cell r="J375" t="str">
            <v>east</v>
          </cell>
        </row>
        <row r="376">
          <cell r="E376" t="str">
            <v>Zaret</v>
          </cell>
          <cell r="G376" t="str">
            <v>foundation</v>
          </cell>
          <cell r="H376">
            <v>6</v>
          </cell>
          <cell r="I376">
            <v>19.559999999999999</v>
          </cell>
          <cell r="J376" t="str">
            <v>west</v>
          </cell>
        </row>
        <row r="377">
          <cell r="E377" t="str">
            <v>Cristina</v>
          </cell>
          <cell r="G377" t="str">
            <v>lip gloss</v>
          </cell>
          <cell r="H377">
            <v>43</v>
          </cell>
          <cell r="I377">
            <v>130.29</v>
          </cell>
          <cell r="J377" t="str">
            <v>west</v>
          </cell>
        </row>
        <row r="378">
          <cell r="E378" t="str">
            <v>Cici</v>
          </cell>
          <cell r="G378" t="str">
            <v>mascara</v>
          </cell>
          <cell r="H378">
            <v>20</v>
          </cell>
          <cell r="I378">
            <v>62.18</v>
          </cell>
          <cell r="J378" t="str">
            <v>west</v>
          </cell>
        </row>
        <row r="379">
          <cell r="E379" t="str">
            <v>Zaret</v>
          </cell>
          <cell r="G379" t="str">
            <v>lipstick</v>
          </cell>
          <cell r="H379">
            <v>11</v>
          </cell>
          <cell r="I379">
            <v>35.08</v>
          </cell>
          <cell r="J379" t="str">
            <v>south</v>
          </cell>
        </row>
        <row r="380">
          <cell r="E380" t="str">
            <v>Jen</v>
          </cell>
          <cell r="G380" t="str">
            <v>eye liner</v>
          </cell>
          <cell r="H380">
            <v>35</v>
          </cell>
          <cell r="I380">
            <v>107.05</v>
          </cell>
          <cell r="J380" t="str">
            <v>east</v>
          </cell>
        </row>
        <row r="381">
          <cell r="E381" t="str">
            <v>Emilee</v>
          </cell>
          <cell r="G381" t="str">
            <v>foundation</v>
          </cell>
          <cell r="H381">
            <v>72</v>
          </cell>
          <cell r="I381">
            <v>218.15</v>
          </cell>
          <cell r="J381" t="str">
            <v>south</v>
          </cell>
        </row>
        <row r="382">
          <cell r="E382" t="str">
            <v>Cici</v>
          </cell>
          <cell r="G382" t="str">
            <v>foundation</v>
          </cell>
          <cell r="H382">
            <v>49</v>
          </cell>
          <cell r="I382">
            <v>148.93</v>
          </cell>
          <cell r="J382" t="str">
            <v>west</v>
          </cell>
        </row>
        <row r="383">
          <cell r="E383" t="str">
            <v>Jen</v>
          </cell>
          <cell r="G383" t="str">
            <v>foundation</v>
          </cell>
          <cell r="H383">
            <v>88</v>
          </cell>
          <cell r="I383">
            <v>266.64999999999998</v>
          </cell>
          <cell r="J383" t="str">
            <v>midwest</v>
          </cell>
        </row>
        <row r="384">
          <cell r="E384" t="str">
            <v>Ashley</v>
          </cell>
          <cell r="G384" t="str">
            <v>foundation</v>
          </cell>
          <cell r="H384">
            <v>45</v>
          </cell>
          <cell r="I384">
            <v>136.01</v>
          </cell>
          <cell r="J384" t="str">
            <v>midwest</v>
          </cell>
        </row>
        <row r="385">
          <cell r="E385" t="str">
            <v>Ashley</v>
          </cell>
          <cell r="G385" t="str">
            <v>lip gloss</v>
          </cell>
          <cell r="H385">
            <v>37</v>
          </cell>
          <cell r="I385">
            <v>112.93</v>
          </cell>
          <cell r="J385" t="str">
            <v>midwest</v>
          </cell>
        </row>
        <row r="386">
          <cell r="E386" t="str">
            <v>Colleen</v>
          </cell>
          <cell r="G386" t="str">
            <v>lip gloss</v>
          </cell>
          <cell r="H386">
            <v>12</v>
          </cell>
          <cell r="I386">
            <v>38.619999999999997</v>
          </cell>
          <cell r="J386" t="str">
            <v>midwest</v>
          </cell>
        </row>
        <row r="387">
          <cell r="E387" t="str">
            <v>Jen</v>
          </cell>
          <cell r="G387" t="str">
            <v>mascara</v>
          </cell>
          <cell r="H387">
            <v>18</v>
          </cell>
          <cell r="I387">
            <v>55.93</v>
          </cell>
          <cell r="J387" t="str">
            <v>midwest</v>
          </cell>
        </row>
        <row r="388">
          <cell r="E388" t="str">
            <v>Hallagan</v>
          </cell>
          <cell r="G388" t="str">
            <v>lip gloss</v>
          </cell>
          <cell r="H388">
            <v>75</v>
          </cell>
          <cell r="I388">
            <v>227</v>
          </cell>
          <cell r="J388" t="str">
            <v>south</v>
          </cell>
        </row>
        <row r="389">
          <cell r="E389" t="str">
            <v>Jen</v>
          </cell>
          <cell r="G389" t="str">
            <v>foundation</v>
          </cell>
          <cell r="H389">
            <v>8</v>
          </cell>
          <cell r="I389">
            <v>26.31</v>
          </cell>
          <cell r="J389" t="str">
            <v>south</v>
          </cell>
        </row>
        <row r="390">
          <cell r="E390" t="str">
            <v>Betsy</v>
          </cell>
          <cell r="G390" t="str">
            <v>lip gloss</v>
          </cell>
          <cell r="H390">
            <v>37</v>
          </cell>
          <cell r="I390">
            <v>112.54</v>
          </cell>
          <cell r="J390" t="str">
            <v>east</v>
          </cell>
        </row>
        <row r="391">
          <cell r="E391" t="str">
            <v>Ashley</v>
          </cell>
          <cell r="G391" t="str">
            <v>lip gloss</v>
          </cell>
          <cell r="H391">
            <v>-6</v>
          </cell>
          <cell r="I391">
            <v>-16.41</v>
          </cell>
          <cell r="J391" t="str">
            <v>south</v>
          </cell>
        </row>
        <row r="392">
          <cell r="E392" t="str">
            <v>Betsy</v>
          </cell>
          <cell r="G392" t="str">
            <v>lipstick</v>
          </cell>
          <cell r="H392">
            <v>56</v>
          </cell>
          <cell r="I392">
            <v>169.28</v>
          </cell>
          <cell r="J392" t="str">
            <v>midwest</v>
          </cell>
        </row>
        <row r="393">
          <cell r="E393" t="str">
            <v>Jen</v>
          </cell>
          <cell r="G393" t="str">
            <v>eye liner</v>
          </cell>
          <cell r="H393">
            <v>53</v>
          </cell>
          <cell r="I393">
            <v>161.33000000000001</v>
          </cell>
          <cell r="J393" t="str">
            <v>midwest</v>
          </cell>
        </row>
        <row r="394">
          <cell r="E394" t="str">
            <v>Cristina</v>
          </cell>
          <cell r="G394" t="str">
            <v>lip gloss</v>
          </cell>
          <cell r="H394">
            <v>62</v>
          </cell>
          <cell r="I394">
            <v>187.72</v>
          </cell>
          <cell r="J394" t="str">
            <v>south</v>
          </cell>
        </row>
        <row r="395">
          <cell r="E395" t="str">
            <v>Ashley</v>
          </cell>
          <cell r="G395" t="str">
            <v>mascara</v>
          </cell>
          <cell r="H395">
            <v>90</v>
          </cell>
          <cell r="I395">
            <v>271.31</v>
          </cell>
          <cell r="J395" t="str">
            <v>midwest</v>
          </cell>
        </row>
        <row r="396">
          <cell r="E396" t="str">
            <v>Ashley</v>
          </cell>
          <cell r="G396" t="str">
            <v>eye liner</v>
          </cell>
          <cell r="H396">
            <v>30</v>
          </cell>
          <cell r="I396">
            <v>92.29</v>
          </cell>
          <cell r="J396" t="str">
            <v>midwest</v>
          </cell>
        </row>
        <row r="397">
          <cell r="E397" t="str">
            <v>Colleen</v>
          </cell>
          <cell r="G397" t="str">
            <v>foundation</v>
          </cell>
          <cell r="H397">
            <v>36</v>
          </cell>
          <cell r="I397">
            <v>110.39</v>
          </cell>
          <cell r="J397" t="str">
            <v>east</v>
          </cell>
        </row>
        <row r="398">
          <cell r="E398" t="str">
            <v>Cristina</v>
          </cell>
          <cell r="G398" t="str">
            <v>eye liner</v>
          </cell>
          <cell r="H398">
            <v>76</v>
          </cell>
          <cell r="I398">
            <v>230.12</v>
          </cell>
          <cell r="J398" t="str">
            <v>west</v>
          </cell>
        </row>
        <row r="399">
          <cell r="E399" t="str">
            <v>Emilee</v>
          </cell>
          <cell r="G399" t="str">
            <v>lip gloss</v>
          </cell>
          <cell r="H399">
            <v>-4</v>
          </cell>
          <cell r="I399">
            <v>-10.050000000000001</v>
          </cell>
          <cell r="J399" t="str">
            <v>south</v>
          </cell>
        </row>
        <row r="400">
          <cell r="E400" t="str">
            <v>Colleen</v>
          </cell>
          <cell r="G400" t="str">
            <v>lipstick</v>
          </cell>
          <cell r="H400">
            <v>26</v>
          </cell>
          <cell r="I400">
            <v>80.069999999999993</v>
          </cell>
          <cell r="J400" t="str">
            <v>midwest</v>
          </cell>
        </row>
        <row r="401">
          <cell r="E401" t="str">
            <v>Cristina</v>
          </cell>
          <cell r="G401" t="str">
            <v>lip gloss</v>
          </cell>
          <cell r="H401">
            <v>-5</v>
          </cell>
          <cell r="I401">
            <v>-12.8</v>
          </cell>
          <cell r="J401" t="str">
            <v>west</v>
          </cell>
        </row>
        <row r="402">
          <cell r="E402" t="str">
            <v>Zaret</v>
          </cell>
          <cell r="G402" t="str">
            <v>foundation</v>
          </cell>
          <cell r="H402">
            <v>44</v>
          </cell>
          <cell r="I402">
            <v>133.91999999999999</v>
          </cell>
          <cell r="J402" t="str">
            <v>midwest</v>
          </cell>
        </row>
        <row r="403">
          <cell r="E403" t="str">
            <v>Colleen</v>
          </cell>
          <cell r="G403" t="str">
            <v>mascara</v>
          </cell>
          <cell r="H403">
            <v>91</v>
          </cell>
          <cell r="I403">
            <v>274.81</v>
          </cell>
          <cell r="J403" t="str">
            <v>south</v>
          </cell>
        </row>
        <row r="404">
          <cell r="E404" t="str">
            <v>Emilee</v>
          </cell>
          <cell r="G404" t="str">
            <v>lip gloss</v>
          </cell>
          <cell r="H404">
            <v>78</v>
          </cell>
          <cell r="I404">
            <v>235.99</v>
          </cell>
          <cell r="J404" t="str">
            <v>west</v>
          </cell>
        </row>
        <row r="405">
          <cell r="E405" t="str">
            <v>Jen</v>
          </cell>
          <cell r="G405" t="str">
            <v>lip gloss</v>
          </cell>
          <cell r="H405">
            <v>69</v>
          </cell>
          <cell r="I405">
            <v>208.59</v>
          </cell>
          <cell r="J405" t="str">
            <v>midwest</v>
          </cell>
        </row>
        <row r="406">
          <cell r="E406" t="str">
            <v>Betsy</v>
          </cell>
          <cell r="G406" t="str">
            <v>mascara</v>
          </cell>
          <cell r="H406">
            <v>74</v>
          </cell>
          <cell r="I406">
            <v>224.04</v>
          </cell>
          <cell r="J406" t="str">
            <v>east</v>
          </cell>
        </row>
        <row r="407">
          <cell r="E407" t="str">
            <v>Zaret</v>
          </cell>
          <cell r="G407" t="str">
            <v>foundation</v>
          </cell>
          <cell r="H407">
            <v>71</v>
          </cell>
          <cell r="I407">
            <v>215.12</v>
          </cell>
          <cell r="J407" t="str">
            <v>south</v>
          </cell>
        </row>
        <row r="408">
          <cell r="E408" t="str">
            <v>Betsy</v>
          </cell>
          <cell r="G408" t="str">
            <v>lipstick</v>
          </cell>
          <cell r="H408">
            <v>34</v>
          </cell>
          <cell r="I408">
            <v>103.85</v>
          </cell>
          <cell r="J408" t="str">
            <v>midwest</v>
          </cell>
        </row>
        <row r="409">
          <cell r="E409" t="str">
            <v>Jen</v>
          </cell>
          <cell r="G409" t="str">
            <v>mascara</v>
          </cell>
          <cell r="H409">
            <v>93</v>
          </cell>
          <cell r="I409">
            <v>281.17</v>
          </cell>
          <cell r="J409" t="str">
            <v>south</v>
          </cell>
        </row>
        <row r="410">
          <cell r="E410" t="str">
            <v>Hallagan</v>
          </cell>
          <cell r="G410" t="str">
            <v>foundation</v>
          </cell>
          <cell r="H410">
            <v>60</v>
          </cell>
          <cell r="I410">
            <v>182.61</v>
          </cell>
          <cell r="J410" t="str">
            <v>west</v>
          </cell>
        </row>
        <row r="411">
          <cell r="E411" t="str">
            <v>Cici</v>
          </cell>
          <cell r="G411" t="str">
            <v>foundation</v>
          </cell>
          <cell r="H411">
            <v>37</v>
          </cell>
          <cell r="I411">
            <v>112.43</v>
          </cell>
          <cell r="J411" t="str">
            <v>midwest</v>
          </cell>
        </row>
        <row r="412">
          <cell r="E412" t="str">
            <v>Jen</v>
          </cell>
          <cell r="G412" t="str">
            <v>eye liner</v>
          </cell>
          <cell r="H412">
            <v>26</v>
          </cell>
          <cell r="I412">
            <v>79.91</v>
          </cell>
          <cell r="J412" t="str">
            <v>south</v>
          </cell>
        </row>
        <row r="413">
          <cell r="E413" t="str">
            <v>Zaret</v>
          </cell>
          <cell r="G413" t="str">
            <v>eye liner</v>
          </cell>
          <cell r="H413">
            <v>2</v>
          </cell>
          <cell r="I413">
            <v>8.5399999999999991</v>
          </cell>
          <cell r="J413" t="str">
            <v>east</v>
          </cell>
        </row>
        <row r="414">
          <cell r="E414" t="str">
            <v>Cristina</v>
          </cell>
          <cell r="G414" t="str">
            <v>foundation</v>
          </cell>
          <cell r="H414">
            <v>-9</v>
          </cell>
          <cell r="I414">
            <v>-25.92</v>
          </cell>
          <cell r="J414" t="str">
            <v>east</v>
          </cell>
        </row>
        <row r="415">
          <cell r="E415" t="str">
            <v>Betsy</v>
          </cell>
          <cell r="G415" t="str">
            <v>foundation</v>
          </cell>
          <cell r="H415">
            <v>46</v>
          </cell>
          <cell r="I415">
            <v>139.69</v>
          </cell>
          <cell r="J415" t="str">
            <v>west</v>
          </cell>
        </row>
        <row r="416">
          <cell r="E416" t="str">
            <v>Cristina</v>
          </cell>
          <cell r="G416" t="str">
            <v>mascara</v>
          </cell>
          <cell r="H416">
            <v>0</v>
          </cell>
          <cell r="I416">
            <v>2.35</v>
          </cell>
          <cell r="J416" t="str">
            <v>midwest</v>
          </cell>
        </row>
        <row r="417">
          <cell r="E417" t="str">
            <v>Hallagan</v>
          </cell>
          <cell r="G417" t="str">
            <v>foundation</v>
          </cell>
          <cell r="H417">
            <v>79</v>
          </cell>
          <cell r="I417">
            <v>239.22</v>
          </cell>
          <cell r="J417" t="str">
            <v>east</v>
          </cell>
        </row>
        <row r="418">
          <cell r="E418" t="str">
            <v>Ashley</v>
          </cell>
          <cell r="G418" t="str">
            <v>foundation</v>
          </cell>
          <cell r="H418">
            <v>48</v>
          </cell>
          <cell r="I418">
            <v>146.51</v>
          </cell>
          <cell r="J418" t="str">
            <v>midwest</v>
          </cell>
        </row>
        <row r="419">
          <cell r="E419" t="str">
            <v>Zaret</v>
          </cell>
          <cell r="G419" t="str">
            <v>eye liner</v>
          </cell>
          <cell r="H419">
            <v>77</v>
          </cell>
          <cell r="I419">
            <v>233.08</v>
          </cell>
          <cell r="J419" t="str">
            <v>west</v>
          </cell>
        </row>
        <row r="420">
          <cell r="E420" t="str">
            <v>Jen</v>
          </cell>
          <cell r="G420" t="str">
            <v>foundation</v>
          </cell>
          <cell r="H420">
            <v>-10</v>
          </cell>
          <cell r="I420">
            <v>-26.97</v>
          </cell>
          <cell r="J420" t="str">
            <v>east</v>
          </cell>
        </row>
        <row r="421">
          <cell r="E421" t="str">
            <v>Betsy</v>
          </cell>
          <cell r="G421" t="str">
            <v>lipstick</v>
          </cell>
          <cell r="H421">
            <v>45</v>
          </cell>
          <cell r="I421">
            <v>137.22999999999999</v>
          </cell>
          <cell r="J421" t="str">
            <v>west</v>
          </cell>
        </row>
        <row r="422">
          <cell r="E422" t="str">
            <v>Colleen</v>
          </cell>
          <cell r="G422" t="str">
            <v>foundation</v>
          </cell>
          <cell r="H422">
            <v>17</v>
          </cell>
          <cell r="I422">
            <v>53.57</v>
          </cell>
          <cell r="J422" t="str">
            <v>east</v>
          </cell>
        </row>
        <row r="423">
          <cell r="E423" t="str">
            <v>Jen</v>
          </cell>
          <cell r="G423" t="str">
            <v>eye liner</v>
          </cell>
          <cell r="H423">
            <v>-4</v>
          </cell>
          <cell r="I423">
            <v>-10.36</v>
          </cell>
          <cell r="J423" t="str">
            <v>south</v>
          </cell>
        </row>
        <row r="424">
          <cell r="E424" t="str">
            <v>Zaret</v>
          </cell>
          <cell r="G424" t="str">
            <v>mascara</v>
          </cell>
          <cell r="H424">
            <v>43</v>
          </cell>
          <cell r="I424">
            <v>130.80000000000001</v>
          </cell>
          <cell r="J424" t="str">
            <v>west</v>
          </cell>
        </row>
        <row r="425">
          <cell r="E425" t="str">
            <v>Colleen</v>
          </cell>
          <cell r="G425" t="str">
            <v>eye liner</v>
          </cell>
          <cell r="H425">
            <v>41</v>
          </cell>
          <cell r="I425">
            <v>125.19</v>
          </cell>
          <cell r="J425" t="str">
            <v>west</v>
          </cell>
        </row>
        <row r="426">
          <cell r="E426" t="str">
            <v>Jen</v>
          </cell>
          <cell r="G426" t="str">
            <v>lipstick</v>
          </cell>
          <cell r="H426">
            <v>-4</v>
          </cell>
          <cell r="I426">
            <v>-9.8800000000000008</v>
          </cell>
          <cell r="J426" t="str">
            <v>midwest</v>
          </cell>
        </row>
        <row r="427">
          <cell r="E427" t="str">
            <v>Emilee</v>
          </cell>
          <cell r="G427" t="str">
            <v>foundation</v>
          </cell>
          <cell r="H427">
            <v>6</v>
          </cell>
          <cell r="I427">
            <v>20.39</v>
          </cell>
          <cell r="J427" t="str">
            <v>south</v>
          </cell>
        </row>
        <row r="428">
          <cell r="E428" t="str">
            <v>Ashley</v>
          </cell>
          <cell r="G428" t="str">
            <v>foundation</v>
          </cell>
          <cell r="H428">
            <v>8</v>
          </cell>
          <cell r="I428">
            <v>25.12</v>
          </cell>
          <cell r="J428" t="str">
            <v>east</v>
          </cell>
        </row>
        <row r="429">
          <cell r="E429" t="str">
            <v>Hallagan</v>
          </cell>
          <cell r="G429" t="str">
            <v>eye liner</v>
          </cell>
          <cell r="H429">
            <v>43</v>
          </cell>
          <cell r="I429">
            <v>131.19999999999999</v>
          </cell>
          <cell r="J429" t="str">
            <v>west</v>
          </cell>
        </row>
        <row r="430">
          <cell r="E430" t="str">
            <v>Betsy</v>
          </cell>
          <cell r="G430" t="str">
            <v>eye liner</v>
          </cell>
          <cell r="H430">
            <v>47</v>
          </cell>
          <cell r="I430">
            <v>142.66999999999999</v>
          </cell>
          <cell r="J430" t="str">
            <v>south</v>
          </cell>
        </row>
        <row r="431">
          <cell r="E431" t="str">
            <v>Hallagan</v>
          </cell>
          <cell r="G431" t="str">
            <v>lip gloss</v>
          </cell>
          <cell r="H431">
            <v>13</v>
          </cell>
          <cell r="I431">
            <v>41.34</v>
          </cell>
          <cell r="J431" t="str">
            <v>south</v>
          </cell>
        </row>
        <row r="432">
          <cell r="E432" t="str">
            <v>Jen</v>
          </cell>
          <cell r="G432" t="str">
            <v>foundation</v>
          </cell>
          <cell r="H432">
            <v>9</v>
          </cell>
          <cell r="I432">
            <v>28.8</v>
          </cell>
          <cell r="J432" t="str">
            <v>west</v>
          </cell>
        </row>
        <row r="433">
          <cell r="E433" t="str">
            <v>Betsy</v>
          </cell>
          <cell r="G433" t="str">
            <v>eye liner</v>
          </cell>
          <cell r="H433">
            <v>22</v>
          </cell>
          <cell r="I433">
            <v>67.510000000000005</v>
          </cell>
          <cell r="J433" t="str">
            <v>east</v>
          </cell>
        </row>
        <row r="434">
          <cell r="E434" t="str">
            <v>Zaret</v>
          </cell>
          <cell r="G434" t="str">
            <v>eye liner</v>
          </cell>
          <cell r="H434">
            <v>87</v>
          </cell>
          <cell r="I434">
            <v>263.07</v>
          </cell>
          <cell r="J434" t="str">
            <v>south</v>
          </cell>
        </row>
        <row r="435">
          <cell r="E435" t="str">
            <v>Cristina</v>
          </cell>
          <cell r="G435" t="str">
            <v>foundation</v>
          </cell>
          <cell r="H435">
            <v>15</v>
          </cell>
          <cell r="I435">
            <v>46.3</v>
          </cell>
          <cell r="J435" t="str">
            <v>west</v>
          </cell>
        </row>
        <row r="436">
          <cell r="E436" t="str">
            <v>Cici</v>
          </cell>
          <cell r="G436" t="str">
            <v>eye liner</v>
          </cell>
          <cell r="H436">
            <v>27</v>
          </cell>
          <cell r="I436">
            <v>83.41</v>
          </cell>
          <cell r="J436" t="str">
            <v>west</v>
          </cell>
        </row>
        <row r="437">
          <cell r="E437" t="str">
            <v>Colleen</v>
          </cell>
          <cell r="G437" t="str">
            <v>lipstick</v>
          </cell>
          <cell r="H437">
            <v>78</v>
          </cell>
          <cell r="I437">
            <v>236.44</v>
          </cell>
          <cell r="J437" t="str">
            <v>midwest</v>
          </cell>
        </row>
        <row r="438">
          <cell r="E438" t="str">
            <v>Cici</v>
          </cell>
          <cell r="G438" t="str">
            <v>mascara</v>
          </cell>
          <cell r="H438">
            <v>27</v>
          </cell>
          <cell r="I438">
            <v>83</v>
          </cell>
          <cell r="J438" t="str">
            <v>south</v>
          </cell>
        </row>
        <row r="439">
          <cell r="E439" t="str">
            <v>Cici</v>
          </cell>
          <cell r="G439" t="str">
            <v>foundation</v>
          </cell>
          <cell r="H439">
            <v>19</v>
          </cell>
          <cell r="I439">
            <v>59.62</v>
          </cell>
          <cell r="J439" t="str">
            <v>east</v>
          </cell>
        </row>
        <row r="440">
          <cell r="E440" t="str">
            <v>Ashley</v>
          </cell>
          <cell r="G440" t="str">
            <v>mascara</v>
          </cell>
          <cell r="H440">
            <v>0</v>
          </cell>
          <cell r="I440">
            <v>2.37</v>
          </cell>
          <cell r="J440" t="str">
            <v>west</v>
          </cell>
        </row>
        <row r="441">
          <cell r="E441" t="str">
            <v>Betsy</v>
          </cell>
          <cell r="G441" t="str">
            <v>eye liner</v>
          </cell>
          <cell r="H441">
            <v>30</v>
          </cell>
          <cell r="I441">
            <v>91.97</v>
          </cell>
          <cell r="J441" t="str">
            <v>south</v>
          </cell>
        </row>
        <row r="442">
          <cell r="E442" t="str">
            <v>Cristina</v>
          </cell>
          <cell r="G442" t="str">
            <v>lipstick</v>
          </cell>
          <cell r="H442">
            <v>17</v>
          </cell>
          <cell r="I442">
            <v>52.94</v>
          </cell>
          <cell r="J442" t="str">
            <v>midwest</v>
          </cell>
        </row>
        <row r="443">
          <cell r="E443" t="str">
            <v>Hallagan</v>
          </cell>
          <cell r="G443" t="str">
            <v>lip gloss</v>
          </cell>
          <cell r="H443">
            <v>36</v>
          </cell>
          <cell r="I443">
            <v>109.95</v>
          </cell>
          <cell r="J443" t="str">
            <v>south</v>
          </cell>
        </row>
        <row r="444">
          <cell r="E444" t="str">
            <v>Hallagan</v>
          </cell>
          <cell r="G444" t="str">
            <v>foundation</v>
          </cell>
          <cell r="H444">
            <v>-4</v>
          </cell>
          <cell r="I444">
            <v>-10.24</v>
          </cell>
          <cell r="J444" t="str">
            <v>south</v>
          </cell>
        </row>
        <row r="445">
          <cell r="E445" t="str">
            <v>Cici</v>
          </cell>
          <cell r="G445" t="str">
            <v>mascara</v>
          </cell>
          <cell r="H445">
            <v>4</v>
          </cell>
          <cell r="I445">
            <v>14.17</v>
          </cell>
          <cell r="J445" t="str">
            <v>east</v>
          </cell>
        </row>
        <row r="446">
          <cell r="E446" t="str">
            <v>Ashley</v>
          </cell>
          <cell r="G446" t="str">
            <v>eye liner</v>
          </cell>
          <cell r="H446">
            <v>81</v>
          </cell>
          <cell r="I446">
            <v>244.97</v>
          </cell>
          <cell r="J446" t="str">
            <v>east</v>
          </cell>
        </row>
        <row r="447">
          <cell r="E447" t="str">
            <v>Cristina</v>
          </cell>
          <cell r="G447" t="str">
            <v>eye liner</v>
          </cell>
          <cell r="H447">
            <v>87</v>
          </cell>
          <cell r="I447">
            <v>263.83</v>
          </cell>
          <cell r="J447" t="str">
            <v>south</v>
          </cell>
        </row>
        <row r="448">
          <cell r="E448" t="str">
            <v>Betsy</v>
          </cell>
          <cell r="G448" t="str">
            <v>eye liner</v>
          </cell>
          <cell r="H448">
            <v>13</v>
          </cell>
          <cell r="I448">
            <v>40.51</v>
          </cell>
          <cell r="J448" t="str">
            <v>south</v>
          </cell>
        </row>
        <row r="449">
          <cell r="E449" t="str">
            <v>Zaret</v>
          </cell>
          <cell r="G449" t="str">
            <v>lip gloss</v>
          </cell>
          <cell r="H449">
            <v>48</v>
          </cell>
          <cell r="I449">
            <v>145.85</v>
          </cell>
          <cell r="J449" t="str">
            <v>east</v>
          </cell>
        </row>
        <row r="450">
          <cell r="E450" t="str">
            <v>Betsy</v>
          </cell>
          <cell r="G450" t="str">
            <v>lipstick</v>
          </cell>
          <cell r="H450">
            <v>2</v>
          </cell>
          <cell r="I450">
            <v>7.1</v>
          </cell>
          <cell r="J450" t="str">
            <v>west</v>
          </cell>
        </row>
        <row r="451">
          <cell r="E451" t="str">
            <v>Jen</v>
          </cell>
          <cell r="G451" t="str">
            <v>lip gloss</v>
          </cell>
          <cell r="H451">
            <v>32</v>
          </cell>
          <cell r="I451">
            <v>98.37</v>
          </cell>
          <cell r="J451" t="str">
            <v>east</v>
          </cell>
        </row>
        <row r="452">
          <cell r="E452" t="str">
            <v>Ashley</v>
          </cell>
          <cell r="G452" t="str">
            <v>lip gloss</v>
          </cell>
          <cell r="H452">
            <v>13</v>
          </cell>
          <cell r="I452">
            <v>41.17</v>
          </cell>
          <cell r="J452" t="str">
            <v>west</v>
          </cell>
        </row>
        <row r="453">
          <cell r="E453" t="str">
            <v>Cici</v>
          </cell>
          <cell r="G453" t="str">
            <v>mascara</v>
          </cell>
          <cell r="H453">
            <v>94</v>
          </cell>
          <cell r="I453">
            <v>283.45</v>
          </cell>
          <cell r="J453" t="str">
            <v>west</v>
          </cell>
        </row>
        <row r="454">
          <cell r="E454" t="str">
            <v>Jen</v>
          </cell>
          <cell r="G454" t="str">
            <v>mascara</v>
          </cell>
          <cell r="H454">
            <v>63</v>
          </cell>
          <cell r="I454">
            <v>190.84</v>
          </cell>
          <cell r="J454" t="str">
            <v>east</v>
          </cell>
        </row>
        <row r="455">
          <cell r="E455" t="str">
            <v>Zaret</v>
          </cell>
          <cell r="G455" t="str">
            <v>foundation</v>
          </cell>
          <cell r="H455">
            <v>45</v>
          </cell>
          <cell r="I455">
            <v>136.97999999999999</v>
          </cell>
          <cell r="J455" t="str">
            <v>west</v>
          </cell>
        </row>
        <row r="456">
          <cell r="E456" t="str">
            <v>Colleen</v>
          </cell>
          <cell r="G456" t="str">
            <v>mascara</v>
          </cell>
          <cell r="H456">
            <v>71</v>
          </cell>
          <cell r="I456">
            <v>214.77</v>
          </cell>
          <cell r="J456" t="str">
            <v>south</v>
          </cell>
        </row>
        <row r="457">
          <cell r="E457" t="str">
            <v>Colleen</v>
          </cell>
          <cell r="G457" t="str">
            <v>mascara</v>
          </cell>
          <cell r="H457">
            <v>74</v>
          </cell>
          <cell r="I457">
            <v>224.18</v>
          </cell>
          <cell r="J457" t="str">
            <v>east</v>
          </cell>
        </row>
        <row r="458">
          <cell r="E458" t="str">
            <v>Ashley</v>
          </cell>
          <cell r="G458" t="str">
            <v>mascara</v>
          </cell>
          <cell r="H458">
            <v>48</v>
          </cell>
          <cell r="I458">
            <v>145.65</v>
          </cell>
          <cell r="J458" t="str">
            <v>west</v>
          </cell>
        </row>
        <row r="459">
          <cell r="E459" t="str">
            <v>Cristina</v>
          </cell>
          <cell r="G459" t="str">
            <v>lip gloss</v>
          </cell>
          <cell r="H459">
            <v>63</v>
          </cell>
          <cell r="I459">
            <v>191.19</v>
          </cell>
          <cell r="J459" t="str">
            <v>east</v>
          </cell>
        </row>
        <row r="460">
          <cell r="E460" t="str">
            <v>Colleen</v>
          </cell>
          <cell r="G460" t="str">
            <v>lip gloss</v>
          </cell>
          <cell r="H460">
            <v>48</v>
          </cell>
          <cell r="I460">
            <v>145.69</v>
          </cell>
          <cell r="J460" t="str">
            <v>west</v>
          </cell>
        </row>
        <row r="461">
          <cell r="E461" t="str">
            <v>Hallagan</v>
          </cell>
          <cell r="G461" t="str">
            <v>mascara</v>
          </cell>
          <cell r="H461">
            <v>26</v>
          </cell>
          <cell r="I461">
            <v>80.61</v>
          </cell>
          <cell r="J461" t="str">
            <v>midwest</v>
          </cell>
        </row>
        <row r="462">
          <cell r="E462" t="str">
            <v>Ashley</v>
          </cell>
          <cell r="G462" t="str">
            <v>eye liner</v>
          </cell>
          <cell r="H462">
            <v>58</v>
          </cell>
          <cell r="I462">
            <v>176.27</v>
          </cell>
          <cell r="J462" t="str">
            <v>south</v>
          </cell>
        </row>
        <row r="463">
          <cell r="E463" t="str">
            <v>Zaret</v>
          </cell>
          <cell r="G463" t="str">
            <v>lip gloss</v>
          </cell>
          <cell r="H463">
            <v>2</v>
          </cell>
          <cell r="I463">
            <v>8.75</v>
          </cell>
          <cell r="J463" t="str">
            <v>midwest</v>
          </cell>
        </row>
        <row r="464">
          <cell r="E464" t="str">
            <v>Colleen</v>
          </cell>
          <cell r="G464" t="str">
            <v>lip gloss</v>
          </cell>
          <cell r="H464">
            <v>36</v>
          </cell>
          <cell r="I464">
            <v>109.68</v>
          </cell>
          <cell r="J464" t="str">
            <v>midwest</v>
          </cell>
        </row>
        <row r="465">
          <cell r="E465" t="str">
            <v>Cici</v>
          </cell>
          <cell r="G465" t="str">
            <v>mascara</v>
          </cell>
          <cell r="H465">
            <v>22</v>
          </cell>
          <cell r="I465">
            <v>68.36</v>
          </cell>
          <cell r="J465" t="str">
            <v>east</v>
          </cell>
        </row>
        <row r="466">
          <cell r="E466" t="str">
            <v>Cici</v>
          </cell>
          <cell r="G466" t="str">
            <v>lip gloss</v>
          </cell>
          <cell r="H466">
            <v>92</v>
          </cell>
          <cell r="I466">
            <v>277.67</v>
          </cell>
          <cell r="J466" t="str">
            <v>midwest</v>
          </cell>
        </row>
        <row r="467">
          <cell r="E467" t="str">
            <v>Betsy</v>
          </cell>
          <cell r="G467" t="str">
            <v>foundation</v>
          </cell>
          <cell r="H467">
            <v>29</v>
          </cell>
          <cell r="I467">
            <v>88.71</v>
          </cell>
          <cell r="J467" t="str">
            <v>east</v>
          </cell>
        </row>
        <row r="468">
          <cell r="E468" t="str">
            <v>Ashley</v>
          </cell>
          <cell r="G468" t="str">
            <v>lip gloss</v>
          </cell>
          <cell r="H468">
            <v>42</v>
          </cell>
          <cell r="I468">
            <v>128.16999999999999</v>
          </cell>
          <cell r="J468" t="str">
            <v>south</v>
          </cell>
        </row>
        <row r="469">
          <cell r="E469" t="str">
            <v>Cristina</v>
          </cell>
          <cell r="G469" t="str">
            <v>lip gloss</v>
          </cell>
          <cell r="H469">
            <v>25</v>
          </cell>
          <cell r="I469">
            <v>77.319999999999993</v>
          </cell>
          <cell r="J469" t="str">
            <v>south</v>
          </cell>
        </row>
        <row r="470">
          <cell r="E470" t="str">
            <v>Colleen</v>
          </cell>
          <cell r="G470" t="str">
            <v>foundation</v>
          </cell>
          <cell r="H470">
            <v>40</v>
          </cell>
          <cell r="I470">
            <v>122.54</v>
          </cell>
          <cell r="J470" t="str">
            <v>midwest</v>
          </cell>
        </row>
        <row r="471">
          <cell r="E471" t="str">
            <v>Cici</v>
          </cell>
          <cell r="G471" t="str">
            <v>lip gloss</v>
          </cell>
          <cell r="H471">
            <v>3</v>
          </cell>
          <cell r="I471">
            <v>10.57</v>
          </cell>
          <cell r="J471" t="str">
            <v>south</v>
          </cell>
        </row>
        <row r="472">
          <cell r="E472" t="str">
            <v>Betsy</v>
          </cell>
          <cell r="G472" t="str">
            <v>foundation</v>
          </cell>
          <cell r="H472">
            <v>-1</v>
          </cell>
          <cell r="I472">
            <v>-0.82</v>
          </cell>
          <cell r="J472" t="str">
            <v>south</v>
          </cell>
        </row>
        <row r="473">
          <cell r="E473" t="str">
            <v>Ashley</v>
          </cell>
          <cell r="G473" t="str">
            <v>foundation</v>
          </cell>
          <cell r="H473">
            <v>12</v>
          </cell>
          <cell r="I473">
            <v>37.69</v>
          </cell>
          <cell r="J473" t="str">
            <v>east</v>
          </cell>
        </row>
        <row r="474">
          <cell r="E474" t="str">
            <v>Cici</v>
          </cell>
          <cell r="G474" t="str">
            <v>eye liner</v>
          </cell>
          <cell r="H474">
            <v>0</v>
          </cell>
          <cell r="I474">
            <v>2</v>
          </cell>
          <cell r="J474" t="str">
            <v>south</v>
          </cell>
        </row>
        <row r="475">
          <cell r="E475" t="str">
            <v>Hallagan</v>
          </cell>
          <cell r="G475" t="str">
            <v>lip gloss</v>
          </cell>
          <cell r="H475">
            <v>35</v>
          </cell>
          <cell r="I475">
            <v>106.26</v>
          </cell>
          <cell r="J475" t="str">
            <v>south</v>
          </cell>
        </row>
        <row r="476">
          <cell r="E476" t="str">
            <v>Emilee</v>
          </cell>
          <cell r="G476" t="str">
            <v>foundation</v>
          </cell>
          <cell r="H476">
            <v>2</v>
          </cell>
          <cell r="I476">
            <v>7.68</v>
          </cell>
          <cell r="J476" t="str">
            <v>east</v>
          </cell>
        </row>
        <row r="477">
          <cell r="E477" t="str">
            <v>Zaret</v>
          </cell>
          <cell r="G477" t="str">
            <v>lipstick</v>
          </cell>
          <cell r="H477">
            <v>10</v>
          </cell>
          <cell r="I477">
            <v>31.79</v>
          </cell>
          <cell r="J477" t="str">
            <v>east</v>
          </cell>
        </row>
        <row r="478">
          <cell r="E478" t="str">
            <v>Jen</v>
          </cell>
          <cell r="G478" t="str">
            <v>eye liner</v>
          </cell>
          <cell r="H478">
            <v>6</v>
          </cell>
          <cell r="I478">
            <v>19.73</v>
          </cell>
          <cell r="J478" t="str">
            <v>midwest</v>
          </cell>
        </row>
        <row r="479">
          <cell r="E479" t="str">
            <v>Jen</v>
          </cell>
          <cell r="G479" t="str">
            <v>lip gloss</v>
          </cell>
          <cell r="H479">
            <v>4</v>
          </cell>
          <cell r="I479">
            <v>14.1</v>
          </cell>
          <cell r="J479" t="str">
            <v>west</v>
          </cell>
        </row>
        <row r="480">
          <cell r="E480" t="str">
            <v>Cici</v>
          </cell>
          <cell r="G480" t="str">
            <v>mascara</v>
          </cell>
          <cell r="H480">
            <v>91</v>
          </cell>
          <cell r="I480">
            <v>274.92</v>
          </cell>
          <cell r="J480" t="str">
            <v>east</v>
          </cell>
        </row>
        <row r="481">
          <cell r="E481" t="str">
            <v>Jen</v>
          </cell>
          <cell r="G481" t="str">
            <v>lip gloss</v>
          </cell>
          <cell r="H481">
            <v>12</v>
          </cell>
          <cell r="I481">
            <v>37.880000000000003</v>
          </cell>
          <cell r="J481" t="str">
            <v>east</v>
          </cell>
        </row>
        <row r="482">
          <cell r="E482" t="str">
            <v>Zaret</v>
          </cell>
          <cell r="G482" t="str">
            <v>foundation</v>
          </cell>
          <cell r="H482">
            <v>21</v>
          </cell>
          <cell r="I482">
            <v>65.28</v>
          </cell>
          <cell r="J482" t="str">
            <v>west</v>
          </cell>
        </row>
        <row r="483">
          <cell r="E483" t="str">
            <v>Jen</v>
          </cell>
          <cell r="G483" t="str">
            <v>mascara</v>
          </cell>
          <cell r="H483">
            <v>44</v>
          </cell>
          <cell r="I483">
            <v>134.31</v>
          </cell>
          <cell r="J483" t="str">
            <v>west</v>
          </cell>
        </row>
        <row r="484">
          <cell r="E484" t="str">
            <v>Betsy</v>
          </cell>
          <cell r="G484" t="str">
            <v>eye liner</v>
          </cell>
          <cell r="H484">
            <v>75</v>
          </cell>
          <cell r="I484">
            <v>227.1</v>
          </cell>
          <cell r="J484" t="str">
            <v>west</v>
          </cell>
        </row>
        <row r="485">
          <cell r="E485" t="str">
            <v>Betsy</v>
          </cell>
          <cell r="G485" t="str">
            <v>eye liner</v>
          </cell>
          <cell r="H485">
            <v>37</v>
          </cell>
          <cell r="I485">
            <v>113</v>
          </cell>
          <cell r="J485" t="str">
            <v>south</v>
          </cell>
        </row>
        <row r="486">
          <cell r="E486" t="str">
            <v>Zaret</v>
          </cell>
          <cell r="G486" t="str">
            <v>eye liner</v>
          </cell>
          <cell r="H486">
            <v>58</v>
          </cell>
          <cell r="I486">
            <v>176.07</v>
          </cell>
          <cell r="J486" t="str">
            <v>midwest</v>
          </cell>
        </row>
        <row r="487">
          <cell r="E487" t="str">
            <v>Jen</v>
          </cell>
          <cell r="G487" t="str">
            <v>eye liner</v>
          </cell>
          <cell r="H487">
            <v>74</v>
          </cell>
          <cell r="I487">
            <v>223.61</v>
          </cell>
          <cell r="J487" t="str">
            <v>south</v>
          </cell>
        </row>
        <row r="488">
          <cell r="E488" t="str">
            <v>Hallagan</v>
          </cell>
          <cell r="G488" t="str">
            <v>foundation</v>
          </cell>
          <cell r="H488">
            <v>64</v>
          </cell>
          <cell r="I488">
            <v>193.55</v>
          </cell>
          <cell r="J488" t="str">
            <v>south</v>
          </cell>
        </row>
        <row r="489">
          <cell r="E489" t="str">
            <v>Betsy</v>
          </cell>
          <cell r="G489" t="str">
            <v>lipstick</v>
          </cell>
          <cell r="H489">
            <v>53</v>
          </cell>
          <cell r="I489">
            <v>160.46</v>
          </cell>
          <cell r="J489" t="str">
            <v>south</v>
          </cell>
        </row>
        <row r="490">
          <cell r="E490" t="str">
            <v>Ashley</v>
          </cell>
          <cell r="G490" t="str">
            <v>eye liner</v>
          </cell>
          <cell r="H490">
            <v>-1</v>
          </cell>
          <cell r="I490">
            <v>-0.45</v>
          </cell>
          <cell r="J490" t="str">
            <v>midwest</v>
          </cell>
        </row>
        <row r="491">
          <cell r="E491" t="str">
            <v>Ashley</v>
          </cell>
          <cell r="G491" t="str">
            <v>mascara</v>
          </cell>
          <cell r="H491">
            <v>21</v>
          </cell>
          <cell r="I491">
            <v>65.069999999999993</v>
          </cell>
          <cell r="J491" t="str">
            <v>west</v>
          </cell>
        </row>
        <row r="492">
          <cell r="E492" t="str">
            <v>Jen</v>
          </cell>
          <cell r="G492" t="str">
            <v>mascara</v>
          </cell>
          <cell r="H492">
            <v>90</v>
          </cell>
          <cell r="I492">
            <v>271.33999999999997</v>
          </cell>
          <cell r="J492" t="str">
            <v>east</v>
          </cell>
        </row>
        <row r="493">
          <cell r="E493" t="str">
            <v>Jen</v>
          </cell>
          <cell r="G493" t="str">
            <v>lipstick</v>
          </cell>
          <cell r="H493">
            <v>61</v>
          </cell>
          <cell r="I493">
            <v>184.83</v>
          </cell>
          <cell r="J493" t="str">
            <v>midwest</v>
          </cell>
        </row>
        <row r="494">
          <cell r="E494" t="str">
            <v>Betsy</v>
          </cell>
          <cell r="G494" t="str">
            <v>mascara</v>
          </cell>
          <cell r="H494">
            <v>64</v>
          </cell>
          <cell r="I494">
            <v>193.98</v>
          </cell>
          <cell r="J494" t="str">
            <v>east</v>
          </cell>
        </row>
        <row r="495">
          <cell r="E495" t="str">
            <v>Zaret</v>
          </cell>
          <cell r="G495" t="str">
            <v>eye liner</v>
          </cell>
          <cell r="H495">
            <v>79</v>
          </cell>
          <cell r="I495">
            <v>238.61</v>
          </cell>
          <cell r="J495" t="str">
            <v>east</v>
          </cell>
        </row>
        <row r="496">
          <cell r="E496" t="str">
            <v>Zaret</v>
          </cell>
          <cell r="G496" t="str">
            <v>foundation</v>
          </cell>
          <cell r="H496">
            <v>11</v>
          </cell>
          <cell r="I496">
            <v>34.58</v>
          </cell>
          <cell r="J496" t="str">
            <v>west</v>
          </cell>
        </row>
        <row r="497">
          <cell r="E497" t="str">
            <v>Colleen</v>
          </cell>
          <cell r="G497" t="str">
            <v>mascara</v>
          </cell>
          <cell r="H497">
            <v>17</v>
          </cell>
          <cell r="I497">
            <v>52.99</v>
          </cell>
          <cell r="J497" t="str">
            <v>midwest</v>
          </cell>
        </row>
        <row r="498">
          <cell r="E498" t="str">
            <v>Colleen</v>
          </cell>
          <cell r="G498" t="str">
            <v>lip gloss</v>
          </cell>
          <cell r="H498">
            <v>-10</v>
          </cell>
          <cell r="I498">
            <v>-28.51</v>
          </cell>
          <cell r="J498" t="str">
            <v>east</v>
          </cell>
        </row>
        <row r="499">
          <cell r="E499" t="str">
            <v>Cristina</v>
          </cell>
          <cell r="G499" t="str">
            <v>mascara</v>
          </cell>
          <cell r="H499">
            <v>61</v>
          </cell>
          <cell r="I499">
            <v>185.38</v>
          </cell>
          <cell r="J499" t="str">
            <v>south</v>
          </cell>
        </row>
        <row r="500">
          <cell r="E500" t="str">
            <v>Ashley</v>
          </cell>
          <cell r="G500" t="str">
            <v>eye liner</v>
          </cell>
          <cell r="H500">
            <v>81</v>
          </cell>
          <cell r="I500">
            <v>245.19</v>
          </cell>
          <cell r="J500" t="str">
            <v>west</v>
          </cell>
        </row>
        <row r="501">
          <cell r="E501" t="str">
            <v>Colleen</v>
          </cell>
          <cell r="G501" t="str">
            <v>mascara</v>
          </cell>
          <cell r="H501">
            <v>86</v>
          </cell>
          <cell r="I501">
            <v>259.64999999999998</v>
          </cell>
          <cell r="J501" t="str">
            <v>east</v>
          </cell>
        </row>
        <row r="502">
          <cell r="E502" t="str">
            <v>Cristina</v>
          </cell>
          <cell r="G502" t="str">
            <v>eye liner</v>
          </cell>
          <cell r="H502">
            <v>-6</v>
          </cell>
          <cell r="I502">
            <v>-16.600000000000001</v>
          </cell>
          <cell r="J502" t="str">
            <v>east</v>
          </cell>
        </row>
        <row r="503">
          <cell r="E503" t="str">
            <v>Jen</v>
          </cell>
          <cell r="G503" t="str">
            <v>lipstick</v>
          </cell>
          <cell r="H503">
            <v>75</v>
          </cell>
          <cell r="I503">
            <v>226.29</v>
          </cell>
          <cell r="J503" t="str">
            <v>west</v>
          </cell>
        </row>
        <row r="504">
          <cell r="E504" t="str">
            <v>Zaret</v>
          </cell>
          <cell r="G504" t="str">
            <v>mascara</v>
          </cell>
          <cell r="H504">
            <v>87</v>
          </cell>
          <cell r="I504">
            <v>262.5</v>
          </cell>
          <cell r="J504" t="str">
            <v>west</v>
          </cell>
        </row>
        <row r="505">
          <cell r="E505" t="str">
            <v>Cici</v>
          </cell>
          <cell r="G505" t="str">
            <v>foundation</v>
          </cell>
          <cell r="H505">
            <v>15</v>
          </cell>
          <cell r="I505">
            <v>47.14</v>
          </cell>
          <cell r="J505" t="str">
            <v>west</v>
          </cell>
        </row>
        <row r="506">
          <cell r="E506" t="str">
            <v>Jen</v>
          </cell>
          <cell r="G506" t="str">
            <v>lipstick</v>
          </cell>
          <cell r="H506">
            <v>6</v>
          </cell>
          <cell r="I506">
            <v>20.04</v>
          </cell>
          <cell r="J506" t="str">
            <v>east</v>
          </cell>
        </row>
        <row r="507">
          <cell r="E507" t="str">
            <v>Zaret</v>
          </cell>
          <cell r="G507" t="str">
            <v>eye liner</v>
          </cell>
          <cell r="H507">
            <v>4</v>
          </cell>
          <cell r="I507">
            <v>14.01</v>
          </cell>
          <cell r="J507" t="str">
            <v>east</v>
          </cell>
        </row>
        <row r="508">
          <cell r="E508" t="str">
            <v>Jen</v>
          </cell>
          <cell r="G508" t="str">
            <v>eye liner</v>
          </cell>
          <cell r="H508">
            <v>56</v>
          </cell>
          <cell r="I508">
            <v>169.25</v>
          </cell>
          <cell r="J508" t="str">
            <v>west</v>
          </cell>
        </row>
        <row r="509">
          <cell r="E509" t="str">
            <v>Betsy</v>
          </cell>
          <cell r="G509" t="str">
            <v>foundation</v>
          </cell>
          <cell r="H509">
            <v>76</v>
          </cell>
          <cell r="I509">
            <v>230.18</v>
          </cell>
          <cell r="J509" t="str">
            <v>south</v>
          </cell>
        </row>
        <row r="510">
          <cell r="E510" t="str">
            <v>Hallagan</v>
          </cell>
          <cell r="G510" t="str">
            <v>lipstick</v>
          </cell>
          <cell r="H510">
            <v>27</v>
          </cell>
          <cell r="I510">
            <v>82.6</v>
          </cell>
          <cell r="J510" t="str">
            <v>south</v>
          </cell>
        </row>
        <row r="511">
          <cell r="E511" t="str">
            <v>Betsy</v>
          </cell>
          <cell r="G511" t="str">
            <v>foundation</v>
          </cell>
          <cell r="H511">
            <v>58</v>
          </cell>
          <cell r="I511">
            <v>175.77</v>
          </cell>
          <cell r="J511" t="str">
            <v>south</v>
          </cell>
        </row>
        <row r="512">
          <cell r="E512" t="str">
            <v>Jen</v>
          </cell>
          <cell r="G512" t="str">
            <v>lipstick</v>
          </cell>
          <cell r="H512">
            <v>67</v>
          </cell>
          <cell r="I512">
            <v>202.62</v>
          </cell>
          <cell r="J512" t="str">
            <v>east</v>
          </cell>
        </row>
        <row r="513">
          <cell r="E513" t="str">
            <v>Colleen</v>
          </cell>
          <cell r="G513" t="str">
            <v>lip gloss</v>
          </cell>
          <cell r="H513">
            <v>79</v>
          </cell>
          <cell r="I513">
            <v>238.79</v>
          </cell>
          <cell r="J513" t="str">
            <v>south</v>
          </cell>
        </row>
        <row r="514">
          <cell r="E514" t="str">
            <v>Cristina</v>
          </cell>
          <cell r="G514" t="str">
            <v>mascara</v>
          </cell>
          <cell r="H514">
            <v>38</v>
          </cell>
          <cell r="I514">
            <v>116.69</v>
          </cell>
          <cell r="J514" t="str">
            <v>south</v>
          </cell>
        </row>
        <row r="515">
          <cell r="E515" t="str">
            <v>Betsy</v>
          </cell>
          <cell r="G515" t="str">
            <v>mascara</v>
          </cell>
          <cell r="H515">
            <v>4</v>
          </cell>
          <cell r="I515">
            <v>13.64</v>
          </cell>
          <cell r="J515" t="str">
            <v>south</v>
          </cell>
        </row>
        <row r="516">
          <cell r="E516" t="str">
            <v>Zaret</v>
          </cell>
          <cell r="G516" t="str">
            <v>eye liner</v>
          </cell>
          <cell r="H516">
            <v>45</v>
          </cell>
          <cell r="I516">
            <v>137.07</v>
          </cell>
          <cell r="J516" t="str">
            <v>south</v>
          </cell>
        </row>
        <row r="517">
          <cell r="E517" t="str">
            <v>Betsy</v>
          </cell>
          <cell r="G517" t="str">
            <v>foundation</v>
          </cell>
          <cell r="H517">
            <v>10</v>
          </cell>
          <cell r="I517">
            <v>32.19</v>
          </cell>
          <cell r="J517" t="str">
            <v>west</v>
          </cell>
        </row>
        <row r="518">
          <cell r="E518" t="str">
            <v>Hallagan</v>
          </cell>
          <cell r="G518" t="str">
            <v>foundation</v>
          </cell>
          <cell r="H518">
            <v>86</v>
          </cell>
          <cell r="I518">
            <v>260.39999999999998</v>
          </cell>
          <cell r="J518" t="str">
            <v>midwest</v>
          </cell>
        </row>
        <row r="519">
          <cell r="E519" t="str">
            <v>Cici</v>
          </cell>
          <cell r="G519" t="str">
            <v>foundation</v>
          </cell>
          <cell r="H519">
            <v>75</v>
          </cell>
          <cell r="I519">
            <v>226.71</v>
          </cell>
          <cell r="J519" t="str">
            <v>west</v>
          </cell>
        </row>
        <row r="520">
          <cell r="E520" t="str">
            <v>Emilee</v>
          </cell>
          <cell r="G520" t="str">
            <v>eye liner</v>
          </cell>
          <cell r="H520">
            <v>77</v>
          </cell>
          <cell r="I520">
            <v>232.5</v>
          </cell>
          <cell r="J520" t="str">
            <v>west</v>
          </cell>
        </row>
        <row r="521">
          <cell r="E521" t="str">
            <v>Emilee</v>
          </cell>
          <cell r="G521" t="str">
            <v>eye liner</v>
          </cell>
          <cell r="H521">
            <v>10</v>
          </cell>
          <cell r="I521">
            <v>31.82</v>
          </cell>
          <cell r="J521" t="str">
            <v>west</v>
          </cell>
        </row>
        <row r="522">
          <cell r="E522" t="str">
            <v>Cristina</v>
          </cell>
          <cell r="G522" t="str">
            <v>foundation</v>
          </cell>
          <cell r="H522">
            <v>62</v>
          </cell>
          <cell r="I522">
            <v>188.38</v>
          </cell>
          <cell r="J522" t="str">
            <v>west</v>
          </cell>
        </row>
        <row r="523">
          <cell r="E523" t="str">
            <v>Betsy</v>
          </cell>
          <cell r="G523" t="str">
            <v>lip gloss</v>
          </cell>
          <cell r="H523">
            <v>73</v>
          </cell>
          <cell r="I523">
            <v>221.29</v>
          </cell>
          <cell r="J523" t="str">
            <v>east</v>
          </cell>
        </row>
        <row r="524">
          <cell r="E524" t="str">
            <v>Jen</v>
          </cell>
          <cell r="G524" t="str">
            <v>foundation</v>
          </cell>
          <cell r="H524">
            <v>62</v>
          </cell>
          <cell r="I524">
            <v>187.23</v>
          </cell>
          <cell r="J524" t="str">
            <v>south</v>
          </cell>
        </row>
        <row r="525">
          <cell r="E525" t="str">
            <v>Zaret</v>
          </cell>
          <cell r="G525" t="str">
            <v>mascara</v>
          </cell>
          <cell r="H525">
            <v>11</v>
          </cell>
          <cell r="I525">
            <v>35.72</v>
          </cell>
          <cell r="J525" t="str">
            <v>east</v>
          </cell>
        </row>
        <row r="526">
          <cell r="E526" t="str">
            <v>Hallagan</v>
          </cell>
          <cell r="G526" t="str">
            <v>mascara</v>
          </cell>
          <cell r="H526">
            <v>28</v>
          </cell>
          <cell r="I526">
            <v>86.08</v>
          </cell>
          <cell r="J526" t="str">
            <v>south</v>
          </cell>
        </row>
        <row r="527">
          <cell r="E527" t="str">
            <v>Hallagan</v>
          </cell>
          <cell r="G527" t="str">
            <v>mascara</v>
          </cell>
          <cell r="H527">
            <v>57</v>
          </cell>
          <cell r="I527">
            <v>172.36</v>
          </cell>
          <cell r="J527" t="str">
            <v>west</v>
          </cell>
        </row>
        <row r="528">
          <cell r="E528" t="str">
            <v>Cici</v>
          </cell>
          <cell r="G528" t="str">
            <v>eye liner</v>
          </cell>
          <cell r="H528">
            <v>34</v>
          </cell>
          <cell r="I528">
            <v>103.49</v>
          </cell>
          <cell r="J528" t="str">
            <v>south</v>
          </cell>
        </row>
        <row r="529">
          <cell r="E529" t="str">
            <v>Jen</v>
          </cell>
          <cell r="G529" t="str">
            <v>eye liner</v>
          </cell>
          <cell r="H529">
            <v>89</v>
          </cell>
          <cell r="I529">
            <v>267.86</v>
          </cell>
          <cell r="J529" t="str">
            <v>west</v>
          </cell>
        </row>
        <row r="530">
          <cell r="E530" t="str">
            <v>Hallagan</v>
          </cell>
          <cell r="G530" t="str">
            <v>lip gloss</v>
          </cell>
          <cell r="H530">
            <v>32</v>
          </cell>
          <cell r="I530">
            <v>97.89</v>
          </cell>
          <cell r="J530" t="str">
            <v>midwest</v>
          </cell>
        </row>
        <row r="531">
          <cell r="E531" t="str">
            <v>Zaret</v>
          </cell>
          <cell r="G531" t="str">
            <v>eye liner</v>
          </cell>
          <cell r="H531">
            <v>38</v>
          </cell>
          <cell r="I531">
            <v>116.04</v>
          </cell>
          <cell r="J531" t="str">
            <v>east</v>
          </cell>
        </row>
        <row r="532">
          <cell r="E532" t="str">
            <v>Cristina</v>
          </cell>
          <cell r="G532" t="str">
            <v>lip gloss</v>
          </cell>
          <cell r="H532">
            <v>82</v>
          </cell>
          <cell r="I532">
            <v>248.05</v>
          </cell>
          <cell r="J532" t="str">
            <v>east</v>
          </cell>
        </row>
        <row r="533">
          <cell r="E533" t="str">
            <v>Jen</v>
          </cell>
          <cell r="G533" t="str">
            <v>foundation</v>
          </cell>
          <cell r="H533">
            <v>29</v>
          </cell>
          <cell r="I533">
            <v>89.29</v>
          </cell>
          <cell r="J533" t="str">
            <v>south</v>
          </cell>
        </row>
        <row r="534">
          <cell r="E534" t="str">
            <v>Emilee</v>
          </cell>
          <cell r="G534" t="str">
            <v>lipstick</v>
          </cell>
          <cell r="H534">
            <v>17</v>
          </cell>
          <cell r="I534">
            <v>52.25</v>
          </cell>
          <cell r="J534" t="str">
            <v>west</v>
          </cell>
        </row>
        <row r="535">
          <cell r="E535" t="str">
            <v>Hallagan</v>
          </cell>
          <cell r="G535" t="str">
            <v>eye liner</v>
          </cell>
          <cell r="H535">
            <v>50</v>
          </cell>
          <cell r="I535">
            <v>151.87</v>
          </cell>
          <cell r="J535" t="str">
            <v>east</v>
          </cell>
        </row>
        <row r="536">
          <cell r="E536" t="str">
            <v>Colleen</v>
          </cell>
          <cell r="G536" t="str">
            <v>lipstick</v>
          </cell>
          <cell r="H536">
            <v>7</v>
          </cell>
          <cell r="I536">
            <v>22.96</v>
          </cell>
          <cell r="J536" t="str">
            <v>east</v>
          </cell>
        </row>
        <row r="537">
          <cell r="E537" t="str">
            <v>Ashley</v>
          </cell>
          <cell r="G537" t="str">
            <v>lip gloss</v>
          </cell>
          <cell r="H537">
            <v>50</v>
          </cell>
          <cell r="I537">
            <v>151.36000000000001</v>
          </cell>
          <cell r="J537" t="str">
            <v>east</v>
          </cell>
        </row>
        <row r="538">
          <cell r="E538" t="str">
            <v>Cristina</v>
          </cell>
          <cell r="G538" t="str">
            <v>lipstick</v>
          </cell>
          <cell r="H538">
            <v>20</v>
          </cell>
          <cell r="I538">
            <v>61.88</v>
          </cell>
          <cell r="J538" t="str">
            <v>midwest</v>
          </cell>
        </row>
        <row r="539">
          <cell r="E539" t="str">
            <v>Jen</v>
          </cell>
          <cell r="G539" t="str">
            <v>foundation</v>
          </cell>
          <cell r="H539">
            <v>37</v>
          </cell>
          <cell r="I539">
            <v>112.83</v>
          </cell>
          <cell r="J539" t="str">
            <v>east</v>
          </cell>
        </row>
        <row r="540">
          <cell r="E540" t="str">
            <v>Zaret</v>
          </cell>
          <cell r="G540" t="str">
            <v>mascara</v>
          </cell>
          <cell r="H540">
            <v>58</v>
          </cell>
          <cell r="I540">
            <v>176.61</v>
          </cell>
          <cell r="J540" t="str">
            <v>east</v>
          </cell>
        </row>
        <row r="541">
          <cell r="E541" t="str">
            <v>Colleen</v>
          </cell>
          <cell r="G541" t="str">
            <v>foundation</v>
          </cell>
          <cell r="H541">
            <v>25</v>
          </cell>
          <cell r="I541">
            <v>76.92</v>
          </cell>
          <cell r="J541" t="str">
            <v>south</v>
          </cell>
        </row>
        <row r="542">
          <cell r="E542" t="str">
            <v>Hallagan</v>
          </cell>
          <cell r="G542" t="str">
            <v>eye liner</v>
          </cell>
          <cell r="H542">
            <v>34</v>
          </cell>
          <cell r="I542">
            <v>103.18</v>
          </cell>
          <cell r="J542" t="str">
            <v>midwest</v>
          </cell>
        </row>
        <row r="543">
          <cell r="E543" t="str">
            <v>Betsy</v>
          </cell>
          <cell r="G543" t="str">
            <v>foundation</v>
          </cell>
          <cell r="H543">
            <v>3</v>
          </cell>
          <cell r="I543">
            <v>11.58</v>
          </cell>
          <cell r="J543" t="str">
            <v>midwest</v>
          </cell>
        </row>
        <row r="544">
          <cell r="E544" t="str">
            <v>Betsy</v>
          </cell>
          <cell r="G544" t="str">
            <v>lipstick</v>
          </cell>
          <cell r="H544">
            <v>63</v>
          </cell>
          <cell r="I544">
            <v>190.59</v>
          </cell>
          <cell r="J544" t="str">
            <v>east</v>
          </cell>
        </row>
        <row r="545">
          <cell r="E545" t="str">
            <v>Betsy</v>
          </cell>
          <cell r="G545" t="str">
            <v>eye liner</v>
          </cell>
          <cell r="H545">
            <v>44</v>
          </cell>
          <cell r="I545">
            <v>133.62</v>
          </cell>
          <cell r="J545" t="str">
            <v>midwest</v>
          </cell>
        </row>
        <row r="546">
          <cell r="E546" t="str">
            <v>Cici</v>
          </cell>
          <cell r="G546" t="str">
            <v>eye liner</v>
          </cell>
          <cell r="H546">
            <v>87</v>
          </cell>
          <cell r="I546">
            <v>263.16000000000003</v>
          </cell>
          <cell r="J546" t="str">
            <v>midwest</v>
          </cell>
        </row>
        <row r="547">
          <cell r="E547" t="str">
            <v>Jen</v>
          </cell>
          <cell r="G547" t="str">
            <v>lipstick</v>
          </cell>
          <cell r="H547">
            <v>4</v>
          </cell>
          <cell r="I547">
            <v>14.19</v>
          </cell>
          <cell r="J547" t="str">
            <v>south</v>
          </cell>
        </row>
        <row r="548">
          <cell r="E548" t="str">
            <v>Ashley</v>
          </cell>
          <cell r="G548" t="str">
            <v>foundation</v>
          </cell>
          <cell r="H548">
            <v>93</v>
          </cell>
          <cell r="I548">
            <v>281.17</v>
          </cell>
          <cell r="J548" t="str">
            <v>midwest</v>
          </cell>
        </row>
        <row r="549">
          <cell r="E549" t="str">
            <v>Cristina</v>
          </cell>
          <cell r="G549" t="str">
            <v>lipstick</v>
          </cell>
          <cell r="H549">
            <v>10</v>
          </cell>
          <cell r="I549">
            <v>32.07</v>
          </cell>
          <cell r="J549" t="str">
            <v>east</v>
          </cell>
        </row>
        <row r="550">
          <cell r="E550" t="str">
            <v>Zaret</v>
          </cell>
          <cell r="G550" t="str">
            <v>mascara</v>
          </cell>
          <cell r="H550">
            <v>19</v>
          </cell>
          <cell r="I550">
            <v>58.97</v>
          </cell>
          <cell r="J550" t="str">
            <v>east</v>
          </cell>
        </row>
        <row r="551">
          <cell r="E551" t="str">
            <v>Hallagan</v>
          </cell>
          <cell r="G551" t="str">
            <v>eye liner</v>
          </cell>
          <cell r="H551">
            <v>30</v>
          </cell>
          <cell r="I551">
            <v>92.53</v>
          </cell>
          <cell r="J551" t="str">
            <v>south</v>
          </cell>
        </row>
        <row r="552">
          <cell r="E552" t="str">
            <v>Ashley</v>
          </cell>
          <cell r="G552" t="str">
            <v>mascara</v>
          </cell>
          <cell r="H552">
            <v>-1</v>
          </cell>
          <cell r="I552">
            <v>-1.28</v>
          </cell>
          <cell r="J552" t="str">
            <v>south</v>
          </cell>
        </row>
        <row r="553">
          <cell r="E553" t="str">
            <v>Jen</v>
          </cell>
          <cell r="G553" t="str">
            <v>eye liner</v>
          </cell>
          <cell r="H553">
            <v>46</v>
          </cell>
          <cell r="I553">
            <v>139.41</v>
          </cell>
          <cell r="J553" t="str">
            <v>east</v>
          </cell>
        </row>
        <row r="554">
          <cell r="E554" t="str">
            <v>Cristina</v>
          </cell>
          <cell r="G554" t="str">
            <v>foundation</v>
          </cell>
          <cell r="H554">
            <v>44</v>
          </cell>
          <cell r="I554">
            <v>133.51</v>
          </cell>
          <cell r="J554" t="str">
            <v>midwest</v>
          </cell>
        </row>
        <row r="555">
          <cell r="E555" t="str">
            <v>Betsy</v>
          </cell>
          <cell r="G555" t="str">
            <v>eye liner</v>
          </cell>
          <cell r="H555">
            <v>47</v>
          </cell>
          <cell r="I555">
            <v>143.21</v>
          </cell>
          <cell r="J555" t="str">
            <v>midwest</v>
          </cell>
        </row>
        <row r="556">
          <cell r="E556" t="str">
            <v>Jen</v>
          </cell>
          <cell r="G556" t="str">
            <v>eye liner</v>
          </cell>
          <cell r="H556">
            <v>86</v>
          </cell>
          <cell r="I556">
            <v>260.39</v>
          </cell>
          <cell r="J556" t="str">
            <v>east</v>
          </cell>
        </row>
        <row r="557">
          <cell r="E557" t="str">
            <v>Jen</v>
          </cell>
          <cell r="G557" t="str">
            <v>foundation</v>
          </cell>
          <cell r="H557">
            <v>76</v>
          </cell>
          <cell r="I557">
            <v>229.96</v>
          </cell>
          <cell r="J557" t="str">
            <v>midwest</v>
          </cell>
        </row>
        <row r="558">
          <cell r="E558" t="str">
            <v>Zaret</v>
          </cell>
          <cell r="G558" t="str">
            <v>mascara</v>
          </cell>
          <cell r="H558">
            <v>55</v>
          </cell>
          <cell r="I558">
            <v>166.99</v>
          </cell>
          <cell r="J558" t="str">
            <v>west</v>
          </cell>
        </row>
        <row r="559">
          <cell r="E559" t="str">
            <v>Ashley</v>
          </cell>
          <cell r="G559" t="str">
            <v>eye liner</v>
          </cell>
          <cell r="H559">
            <v>-1</v>
          </cell>
          <cell r="I559">
            <v>-0.79</v>
          </cell>
          <cell r="J559" t="str">
            <v>south</v>
          </cell>
        </row>
        <row r="560">
          <cell r="E560" t="str">
            <v>Ashley</v>
          </cell>
          <cell r="G560" t="str">
            <v>mascara</v>
          </cell>
          <cell r="H560">
            <v>62</v>
          </cell>
          <cell r="I560">
            <v>187.63</v>
          </cell>
          <cell r="J560" t="str">
            <v>west</v>
          </cell>
        </row>
        <row r="561">
          <cell r="E561" t="str">
            <v>Ashley</v>
          </cell>
          <cell r="G561" t="str">
            <v>foundation</v>
          </cell>
          <cell r="H561">
            <v>73</v>
          </cell>
          <cell r="I561">
            <v>220.97</v>
          </cell>
          <cell r="J561" t="str">
            <v>midwest</v>
          </cell>
        </row>
        <row r="562">
          <cell r="E562" t="str">
            <v>Hallagan</v>
          </cell>
          <cell r="G562" t="str">
            <v>lipstick</v>
          </cell>
          <cell r="H562">
            <v>12</v>
          </cell>
          <cell r="I562">
            <v>38.44</v>
          </cell>
          <cell r="J562" t="str">
            <v>west</v>
          </cell>
        </row>
        <row r="563">
          <cell r="E563" t="str">
            <v>Emilee</v>
          </cell>
          <cell r="G563" t="str">
            <v>mascara</v>
          </cell>
          <cell r="H563">
            <v>0</v>
          </cell>
          <cell r="I563">
            <v>1.6</v>
          </cell>
          <cell r="J563" t="str">
            <v>west</v>
          </cell>
        </row>
        <row r="564">
          <cell r="E564" t="str">
            <v>Cici</v>
          </cell>
          <cell r="G564" t="str">
            <v>eye liner</v>
          </cell>
          <cell r="H564">
            <v>23</v>
          </cell>
          <cell r="I564">
            <v>71.400000000000006</v>
          </cell>
          <cell r="J564" t="str">
            <v>west</v>
          </cell>
        </row>
        <row r="565">
          <cell r="E565" t="str">
            <v>Cici</v>
          </cell>
          <cell r="G565" t="str">
            <v>eye liner</v>
          </cell>
          <cell r="H565">
            <v>73</v>
          </cell>
          <cell r="I565">
            <v>220.81</v>
          </cell>
          <cell r="J565" t="str">
            <v>midwest</v>
          </cell>
        </row>
        <row r="566">
          <cell r="E566" t="str">
            <v>Jen</v>
          </cell>
          <cell r="G566" t="str">
            <v>lip gloss</v>
          </cell>
          <cell r="H566">
            <v>73</v>
          </cell>
          <cell r="I566">
            <v>221.78</v>
          </cell>
          <cell r="J566" t="str">
            <v>west</v>
          </cell>
        </row>
        <row r="567">
          <cell r="E567" t="str">
            <v>Emilee</v>
          </cell>
          <cell r="G567" t="str">
            <v>foundation</v>
          </cell>
          <cell r="H567">
            <v>43</v>
          </cell>
          <cell r="I567">
            <v>131.06</v>
          </cell>
          <cell r="J567" t="str">
            <v>south</v>
          </cell>
        </row>
        <row r="568">
          <cell r="E568" t="str">
            <v>Hallagan</v>
          </cell>
          <cell r="G568" t="str">
            <v>lipstick</v>
          </cell>
          <cell r="H568">
            <v>60</v>
          </cell>
          <cell r="I568">
            <v>182.29</v>
          </cell>
          <cell r="J568" t="str">
            <v>east</v>
          </cell>
        </row>
        <row r="569">
          <cell r="E569" t="str">
            <v>Emilee</v>
          </cell>
          <cell r="G569" t="str">
            <v>lip gloss</v>
          </cell>
          <cell r="H569">
            <v>40</v>
          </cell>
          <cell r="I569">
            <v>121.87</v>
          </cell>
          <cell r="J569" t="str">
            <v>midwest</v>
          </cell>
        </row>
        <row r="570">
          <cell r="E570" t="str">
            <v>Jen</v>
          </cell>
          <cell r="G570" t="str">
            <v>lip gloss</v>
          </cell>
          <cell r="H570">
            <v>-7</v>
          </cell>
          <cell r="I570">
            <v>-18.920000000000002</v>
          </cell>
          <cell r="J570" t="str">
            <v>midwest</v>
          </cell>
        </row>
        <row r="571">
          <cell r="E571" t="str">
            <v>Betsy</v>
          </cell>
          <cell r="G571" t="str">
            <v>foundation</v>
          </cell>
          <cell r="H571">
            <v>39</v>
          </cell>
          <cell r="I571">
            <v>118.37</v>
          </cell>
          <cell r="J571" t="str">
            <v>midwest</v>
          </cell>
        </row>
        <row r="572">
          <cell r="E572" t="str">
            <v>Colleen</v>
          </cell>
          <cell r="G572" t="str">
            <v>mascara</v>
          </cell>
          <cell r="H572">
            <v>84</v>
          </cell>
          <cell r="I572">
            <v>253.79</v>
          </cell>
          <cell r="J572" t="str">
            <v>west</v>
          </cell>
        </row>
        <row r="573">
          <cell r="E573" t="str">
            <v>Jen</v>
          </cell>
          <cell r="G573" t="str">
            <v>lipstick</v>
          </cell>
          <cell r="H573">
            <v>92</v>
          </cell>
          <cell r="I573">
            <v>277.81</v>
          </cell>
          <cell r="J573" t="str">
            <v>west</v>
          </cell>
        </row>
        <row r="574">
          <cell r="E574" t="str">
            <v>Hallagan</v>
          </cell>
          <cell r="G574" t="str">
            <v>mascara</v>
          </cell>
          <cell r="H574">
            <v>68</v>
          </cell>
          <cell r="I574">
            <v>206.08</v>
          </cell>
          <cell r="J574" t="str">
            <v>south</v>
          </cell>
        </row>
        <row r="575">
          <cell r="E575" t="str">
            <v>Hallagan</v>
          </cell>
          <cell r="G575" t="str">
            <v>lip gloss</v>
          </cell>
          <cell r="H575">
            <v>7</v>
          </cell>
          <cell r="I575">
            <v>23.19</v>
          </cell>
          <cell r="J575" t="str">
            <v>east</v>
          </cell>
        </row>
        <row r="576">
          <cell r="E576" t="str">
            <v>Zaret</v>
          </cell>
          <cell r="G576" t="str">
            <v>eye liner</v>
          </cell>
          <cell r="H576">
            <v>-9</v>
          </cell>
          <cell r="I576">
            <v>-24.84</v>
          </cell>
          <cell r="J576" t="str">
            <v>south</v>
          </cell>
        </row>
        <row r="577">
          <cell r="E577" t="str">
            <v>Cici</v>
          </cell>
          <cell r="G577" t="str">
            <v>mascara</v>
          </cell>
          <cell r="H577">
            <v>51</v>
          </cell>
          <cell r="I577">
            <v>154.4</v>
          </cell>
          <cell r="J577" t="str">
            <v>midwest</v>
          </cell>
        </row>
        <row r="578">
          <cell r="E578" t="str">
            <v>Hallagan</v>
          </cell>
          <cell r="G578" t="str">
            <v>lip gloss</v>
          </cell>
          <cell r="H578">
            <v>59</v>
          </cell>
          <cell r="I578">
            <v>178.9</v>
          </cell>
          <cell r="J578" t="str">
            <v>south</v>
          </cell>
        </row>
        <row r="579">
          <cell r="E579" t="str">
            <v>Cristina</v>
          </cell>
          <cell r="G579" t="str">
            <v>mascara</v>
          </cell>
          <cell r="H579">
            <v>64</v>
          </cell>
          <cell r="I579">
            <v>194.44</v>
          </cell>
          <cell r="J579" t="str">
            <v>west</v>
          </cell>
        </row>
        <row r="580">
          <cell r="E580" t="str">
            <v>Cici</v>
          </cell>
          <cell r="G580" t="str">
            <v>lip gloss</v>
          </cell>
          <cell r="H580">
            <v>0</v>
          </cell>
          <cell r="I580">
            <v>2.52</v>
          </cell>
          <cell r="J580" t="str">
            <v>east</v>
          </cell>
        </row>
        <row r="581">
          <cell r="E581" t="str">
            <v>Jen</v>
          </cell>
          <cell r="G581" t="str">
            <v>mascara</v>
          </cell>
          <cell r="H581">
            <v>81</v>
          </cell>
          <cell r="I581">
            <v>243.82</v>
          </cell>
          <cell r="J581" t="str">
            <v>midwest</v>
          </cell>
        </row>
        <row r="582">
          <cell r="E582" t="str">
            <v>Emilee</v>
          </cell>
          <cell r="G582" t="str">
            <v>lipstick</v>
          </cell>
          <cell r="H582">
            <v>93</v>
          </cell>
          <cell r="I582">
            <v>280.8</v>
          </cell>
          <cell r="J582" t="str">
            <v>midwest</v>
          </cell>
        </row>
        <row r="583">
          <cell r="E583" t="str">
            <v>Cici</v>
          </cell>
          <cell r="G583" t="str">
            <v>lip gloss</v>
          </cell>
          <cell r="H583">
            <v>20</v>
          </cell>
          <cell r="I583">
            <v>61.97</v>
          </cell>
          <cell r="J583" t="str">
            <v>south</v>
          </cell>
        </row>
        <row r="584">
          <cell r="E584" t="str">
            <v>Ashley</v>
          </cell>
          <cell r="G584" t="str">
            <v>eye liner</v>
          </cell>
          <cell r="H584">
            <v>39</v>
          </cell>
          <cell r="I584">
            <v>119.91</v>
          </cell>
          <cell r="J584" t="str">
            <v>east</v>
          </cell>
        </row>
        <row r="585">
          <cell r="E585" t="str">
            <v>Cristina</v>
          </cell>
          <cell r="G585" t="str">
            <v>foundation</v>
          </cell>
          <cell r="H585">
            <v>6</v>
          </cell>
          <cell r="I585">
            <v>20.02</v>
          </cell>
          <cell r="J585" t="str">
            <v>south</v>
          </cell>
        </row>
        <row r="586">
          <cell r="E586" t="str">
            <v>Cristina</v>
          </cell>
          <cell r="G586" t="str">
            <v>foundation</v>
          </cell>
          <cell r="H586">
            <v>34</v>
          </cell>
          <cell r="I586">
            <v>103.68</v>
          </cell>
          <cell r="J586" t="str">
            <v>south</v>
          </cell>
        </row>
        <row r="587">
          <cell r="E587" t="str">
            <v>Hallagan</v>
          </cell>
          <cell r="G587" t="str">
            <v>lip gloss</v>
          </cell>
          <cell r="H587">
            <v>33</v>
          </cell>
          <cell r="I587">
            <v>101.31</v>
          </cell>
          <cell r="J587" t="str">
            <v>west</v>
          </cell>
        </row>
        <row r="588">
          <cell r="E588" t="str">
            <v>Ashley</v>
          </cell>
          <cell r="G588" t="str">
            <v>lipstick</v>
          </cell>
          <cell r="H588">
            <v>-10</v>
          </cell>
          <cell r="I588">
            <v>-28.46</v>
          </cell>
          <cell r="J588" t="str">
            <v>west</v>
          </cell>
        </row>
        <row r="589">
          <cell r="E589" t="str">
            <v>Cici</v>
          </cell>
          <cell r="G589" t="str">
            <v>eye liner</v>
          </cell>
          <cell r="H589">
            <v>47</v>
          </cell>
          <cell r="I589">
            <v>141.97</v>
          </cell>
          <cell r="J589" t="str">
            <v>midwest</v>
          </cell>
        </row>
        <row r="590">
          <cell r="E590" t="str">
            <v>Emilee</v>
          </cell>
          <cell r="G590" t="str">
            <v>foundation</v>
          </cell>
          <cell r="H590">
            <v>94</v>
          </cell>
          <cell r="I590">
            <v>284.61</v>
          </cell>
          <cell r="J590" t="str">
            <v>east</v>
          </cell>
        </row>
        <row r="591">
          <cell r="E591" t="str">
            <v>Hallagan</v>
          </cell>
          <cell r="G591" t="str">
            <v>foundation</v>
          </cell>
          <cell r="H591">
            <v>92</v>
          </cell>
          <cell r="I591">
            <v>278.23</v>
          </cell>
          <cell r="J591" t="str">
            <v>midwest</v>
          </cell>
        </row>
        <row r="592">
          <cell r="E592" t="str">
            <v>Colleen</v>
          </cell>
          <cell r="G592" t="str">
            <v>lip gloss</v>
          </cell>
          <cell r="H592">
            <v>68</v>
          </cell>
          <cell r="I592">
            <v>205.96</v>
          </cell>
          <cell r="J592" t="str">
            <v>south</v>
          </cell>
        </row>
        <row r="593">
          <cell r="E593" t="str">
            <v>Jen</v>
          </cell>
          <cell r="G593" t="str">
            <v>lip gloss</v>
          </cell>
          <cell r="H593">
            <v>37</v>
          </cell>
          <cell r="I593">
            <v>112.85</v>
          </cell>
          <cell r="J593" t="str">
            <v>midwest</v>
          </cell>
        </row>
        <row r="594">
          <cell r="E594" t="str">
            <v>Emilee</v>
          </cell>
          <cell r="G594" t="str">
            <v>eye liner</v>
          </cell>
          <cell r="H594">
            <v>78</v>
          </cell>
          <cell r="I594">
            <v>235.37</v>
          </cell>
          <cell r="J594" t="str">
            <v>south</v>
          </cell>
        </row>
        <row r="595">
          <cell r="E595" t="str">
            <v>Hallagan</v>
          </cell>
          <cell r="G595" t="str">
            <v>eye liner</v>
          </cell>
          <cell r="H595">
            <v>14</v>
          </cell>
          <cell r="I595">
            <v>43.76</v>
          </cell>
          <cell r="J595" t="str">
            <v>east</v>
          </cell>
        </row>
        <row r="596">
          <cell r="E596" t="str">
            <v>Cici</v>
          </cell>
          <cell r="G596" t="str">
            <v>foundation</v>
          </cell>
          <cell r="H596">
            <v>33</v>
          </cell>
          <cell r="I596">
            <v>100.55</v>
          </cell>
          <cell r="J596" t="str">
            <v>east</v>
          </cell>
        </row>
        <row r="597">
          <cell r="E597" t="str">
            <v>Emilee</v>
          </cell>
          <cell r="G597" t="str">
            <v>eye liner</v>
          </cell>
          <cell r="H597">
            <v>64</v>
          </cell>
          <cell r="I597">
            <v>194.18</v>
          </cell>
          <cell r="J597" t="str">
            <v>west</v>
          </cell>
        </row>
        <row r="598">
          <cell r="E598" t="str">
            <v>Zaret</v>
          </cell>
          <cell r="G598" t="str">
            <v>lip gloss</v>
          </cell>
          <cell r="H598">
            <v>6</v>
          </cell>
          <cell r="I598">
            <v>20.23</v>
          </cell>
          <cell r="J598" t="str">
            <v>south</v>
          </cell>
        </row>
        <row r="599">
          <cell r="E599" t="str">
            <v>Cici</v>
          </cell>
          <cell r="G599" t="str">
            <v>lipstick</v>
          </cell>
          <cell r="H599">
            <v>65</v>
          </cell>
          <cell r="I599">
            <v>197.49</v>
          </cell>
          <cell r="J599" t="str">
            <v>west</v>
          </cell>
        </row>
        <row r="600">
          <cell r="E600" t="str">
            <v>Betsy</v>
          </cell>
          <cell r="G600" t="str">
            <v>mascara</v>
          </cell>
          <cell r="H600">
            <v>24</v>
          </cell>
          <cell r="I600">
            <v>74.28</v>
          </cell>
          <cell r="J600" t="str">
            <v>south</v>
          </cell>
        </row>
        <row r="601">
          <cell r="E601" t="str">
            <v>Colleen</v>
          </cell>
          <cell r="G601" t="str">
            <v>lipstick</v>
          </cell>
          <cell r="H601">
            <v>89</v>
          </cell>
          <cell r="I601">
            <v>269.01</v>
          </cell>
          <cell r="J601" t="str">
            <v>midwest</v>
          </cell>
        </row>
        <row r="602">
          <cell r="E602" t="str">
            <v>Colleen</v>
          </cell>
          <cell r="G602" t="str">
            <v>mascara</v>
          </cell>
          <cell r="H602">
            <v>94</v>
          </cell>
          <cell r="I602">
            <v>284.25</v>
          </cell>
          <cell r="J602" t="str">
            <v>east</v>
          </cell>
        </row>
        <row r="603">
          <cell r="E603" t="str">
            <v>Zaret</v>
          </cell>
          <cell r="G603" t="str">
            <v>foundation</v>
          </cell>
          <cell r="H603">
            <v>67</v>
          </cell>
          <cell r="I603">
            <v>203.71</v>
          </cell>
          <cell r="J603" t="str">
            <v>south</v>
          </cell>
        </row>
        <row r="604">
          <cell r="E604" t="str">
            <v>Colleen</v>
          </cell>
          <cell r="G604" t="str">
            <v>mascara</v>
          </cell>
          <cell r="H604">
            <v>7</v>
          </cell>
          <cell r="I604">
            <v>23.43</v>
          </cell>
          <cell r="J604" t="str">
            <v>south</v>
          </cell>
        </row>
        <row r="605">
          <cell r="E605" t="str">
            <v>Colleen</v>
          </cell>
          <cell r="G605" t="str">
            <v>foundation</v>
          </cell>
          <cell r="H605">
            <v>58</v>
          </cell>
          <cell r="I605">
            <v>176</v>
          </cell>
          <cell r="J605" t="str">
            <v>east</v>
          </cell>
        </row>
        <row r="606">
          <cell r="E606" t="str">
            <v>Jen</v>
          </cell>
          <cell r="G606" t="str">
            <v>mascara</v>
          </cell>
          <cell r="H606">
            <v>77</v>
          </cell>
          <cell r="I606">
            <v>232.67</v>
          </cell>
          <cell r="J606" t="str">
            <v>midwest</v>
          </cell>
        </row>
        <row r="607">
          <cell r="E607" t="str">
            <v>Zaret</v>
          </cell>
          <cell r="G607" t="str">
            <v>eye liner</v>
          </cell>
          <cell r="H607">
            <v>50</v>
          </cell>
          <cell r="I607">
            <v>151.12</v>
          </cell>
          <cell r="J607" t="str">
            <v>east</v>
          </cell>
        </row>
        <row r="608">
          <cell r="E608" t="str">
            <v>Betsy</v>
          </cell>
          <cell r="G608" t="str">
            <v>lip gloss</v>
          </cell>
          <cell r="H608">
            <v>10</v>
          </cell>
          <cell r="I608">
            <v>32.14</v>
          </cell>
          <cell r="J608" t="str">
            <v>south</v>
          </cell>
        </row>
        <row r="609">
          <cell r="E609" t="str">
            <v>Hallagan</v>
          </cell>
          <cell r="G609" t="str">
            <v>mascara</v>
          </cell>
          <cell r="H609">
            <v>2</v>
          </cell>
          <cell r="I609">
            <v>7.78</v>
          </cell>
          <cell r="J609" t="str">
            <v>west</v>
          </cell>
        </row>
        <row r="610">
          <cell r="E610" t="str">
            <v>Ashley</v>
          </cell>
          <cell r="G610" t="str">
            <v>mascara</v>
          </cell>
          <cell r="H610">
            <v>17</v>
          </cell>
          <cell r="I610">
            <v>53.69</v>
          </cell>
          <cell r="J610" t="str">
            <v>east</v>
          </cell>
        </row>
        <row r="611">
          <cell r="E611" t="str">
            <v>Cristina</v>
          </cell>
          <cell r="G611" t="str">
            <v>mascara</v>
          </cell>
          <cell r="H611">
            <v>90</v>
          </cell>
          <cell r="I611">
            <v>272.41000000000003</v>
          </cell>
          <cell r="J611" t="str">
            <v>midwest</v>
          </cell>
        </row>
        <row r="612">
          <cell r="E612" t="str">
            <v>Hallagan</v>
          </cell>
          <cell r="G612" t="str">
            <v>foundation</v>
          </cell>
          <cell r="H612">
            <v>58</v>
          </cell>
          <cell r="I612">
            <v>175.59</v>
          </cell>
          <cell r="J612" t="str">
            <v>south</v>
          </cell>
        </row>
        <row r="613">
          <cell r="E613" t="str">
            <v>Cristina</v>
          </cell>
          <cell r="G613" t="str">
            <v>mascara</v>
          </cell>
          <cell r="H613">
            <v>66</v>
          </cell>
          <cell r="I613">
            <v>199.93</v>
          </cell>
          <cell r="J613" t="str">
            <v>midwest</v>
          </cell>
        </row>
        <row r="614">
          <cell r="E614" t="str">
            <v>Jen</v>
          </cell>
          <cell r="G614" t="str">
            <v>eye liner</v>
          </cell>
          <cell r="H614">
            <v>6</v>
          </cell>
          <cell r="I614">
            <v>20.239999999999998</v>
          </cell>
          <cell r="J614" t="str">
            <v>midwest</v>
          </cell>
        </row>
        <row r="615">
          <cell r="E615" t="str">
            <v>Colleen</v>
          </cell>
          <cell r="G615" t="str">
            <v>lip gloss</v>
          </cell>
          <cell r="H615">
            <v>90</v>
          </cell>
          <cell r="I615">
            <v>272.58999999999997</v>
          </cell>
          <cell r="J615" t="str">
            <v>south</v>
          </cell>
        </row>
        <row r="616">
          <cell r="E616" t="str">
            <v>Colleen</v>
          </cell>
          <cell r="G616" t="str">
            <v>lip gloss</v>
          </cell>
          <cell r="H616">
            <v>38</v>
          </cell>
          <cell r="I616">
            <v>115.86</v>
          </cell>
          <cell r="J616" t="str">
            <v>west</v>
          </cell>
        </row>
        <row r="617">
          <cell r="E617" t="str">
            <v>Cristina</v>
          </cell>
          <cell r="G617" t="str">
            <v>mascara</v>
          </cell>
          <cell r="H617">
            <v>3</v>
          </cell>
          <cell r="I617">
            <v>10.91</v>
          </cell>
          <cell r="J617" t="str">
            <v>midwest</v>
          </cell>
        </row>
        <row r="618">
          <cell r="E618" t="str">
            <v>Emilee</v>
          </cell>
          <cell r="G618" t="str">
            <v>foundation</v>
          </cell>
          <cell r="H618">
            <v>-4</v>
          </cell>
          <cell r="I618">
            <v>-10.39</v>
          </cell>
          <cell r="J618" t="str">
            <v>midwest</v>
          </cell>
        </row>
        <row r="619">
          <cell r="E619" t="str">
            <v>Ashley</v>
          </cell>
          <cell r="G619" t="str">
            <v>eye liner</v>
          </cell>
          <cell r="H619">
            <v>8</v>
          </cell>
          <cell r="I619">
            <v>25.9</v>
          </cell>
          <cell r="J619" t="str">
            <v>west</v>
          </cell>
        </row>
        <row r="620">
          <cell r="E620" t="str">
            <v>Colleen</v>
          </cell>
          <cell r="G620" t="str">
            <v>mascara</v>
          </cell>
          <cell r="H620">
            <v>-8</v>
          </cell>
          <cell r="I620">
            <v>-22.23</v>
          </cell>
          <cell r="J620" t="str">
            <v>west</v>
          </cell>
        </row>
        <row r="621">
          <cell r="E621" t="str">
            <v>Hallagan</v>
          </cell>
          <cell r="G621" t="str">
            <v>mascara</v>
          </cell>
          <cell r="H621">
            <v>72</v>
          </cell>
          <cell r="I621">
            <v>218.69</v>
          </cell>
          <cell r="J621" t="str">
            <v>midwest</v>
          </cell>
        </row>
        <row r="622">
          <cell r="E622" t="str">
            <v>Jen</v>
          </cell>
          <cell r="G622" t="str">
            <v>eye liner</v>
          </cell>
          <cell r="H622">
            <v>83</v>
          </cell>
          <cell r="I622">
            <v>250.67</v>
          </cell>
          <cell r="J622" t="str">
            <v>west</v>
          </cell>
        </row>
        <row r="623">
          <cell r="E623" t="str">
            <v>Zaret</v>
          </cell>
          <cell r="G623" t="str">
            <v>foundation</v>
          </cell>
          <cell r="H623">
            <v>12</v>
          </cell>
          <cell r="I623">
            <v>38.979999999999997</v>
          </cell>
          <cell r="J623" t="str">
            <v>west</v>
          </cell>
        </row>
        <row r="624">
          <cell r="E624" t="str">
            <v>Colleen</v>
          </cell>
          <cell r="G624" t="str">
            <v>foundation</v>
          </cell>
          <cell r="H624">
            <v>-8</v>
          </cell>
          <cell r="I624">
            <v>-21.53</v>
          </cell>
          <cell r="J624" t="str">
            <v>south</v>
          </cell>
        </row>
        <row r="625">
          <cell r="E625" t="str">
            <v>Betsy</v>
          </cell>
          <cell r="G625" t="str">
            <v>eye liner</v>
          </cell>
          <cell r="H625">
            <v>22</v>
          </cell>
          <cell r="I625">
            <v>68.13</v>
          </cell>
          <cell r="J625" t="str">
            <v>west</v>
          </cell>
        </row>
        <row r="626">
          <cell r="E626" t="str">
            <v>Cristina</v>
          </cell>
          <cell r="G626" t="str">
            <v>mascara</v>
          </cell>
          <cell r="H626">
            <v>-2</v>
          </cell>
          <cell r="I626">
            <v>-3.83</v>
          </cell>
          <cell r="J626" t="str">
            <v>west</v>
          </cell>
        </row>
        <row r="627">
          <cell r="E627" t="str">
            <v>Hallagan</v>
          </cell>
          <cell r="G627" t="str">
            <v>foundation</v>
          </cell>
          <cell r="H627">
            <v>55</v>
          </cell>
          <cell r="I627">
            <v>166.77</v>
          </cell>
          <cell r="J627" t="str">
            <v>south</v>
          </cell>
        </row>
        <row r="628">
          <cell r="E628" t="str">
            <v>Jen</v>
          </cell>
          <cell r="G628" t="str">
            <v>eye liner</v>
          </cell>
          <cell r="H628">
            <v>40</v>
          </cell>
          <cell r="I628">
            <v>122.55</v>
          </cell>
          <cell r="J628" t="str">
            <v>west</v>
          </cell>
        </row>
        <row r="629">
          <cell r="E629" t="str">
            <v>Betsy</v>
          </cell>
          <cell r="G629" t="str">
            <v>foundation</v>
          </cell>
          <cell r="H629">
            <v>61</v>
          </cell>
          <cell r="I629">
            <v>183.96</v>
          </cell>
          <cell r="J629" t="str">
            <v>midwest</v>
          </cell>
        </row>
        <row r="630">
          <cell r="E630" t="str">
            <v>Hallagan</v>
          </cell>
          <cell r="G630" t="str">
            <v>eye liner</v>
          </cell>
          <cell r="H630">
            <v>40</v>
          </cell>
          <cell r="I630">
            <v>122.54</v>
          </cell>
          <cell r="J630" t="str">
            <v>south</v>
          </cell>
        </row>
        <row r="631">
          <cell r="E631" t="str">
            <v>Jen</v>
          </cell>
          <cell r="G631" t="str">
            <v>eye liner</v>
          </cell>
          <cell r="H631">
            <v>31</v>
          </cell>
          <cell r="I631">
            <v>94.68</v>
          </cell>
          <cell r="J631" t="str">
            <v>midwest</v>
          </cell>
        </row>
        <row r="632">
          <cell r="E632" t="str">
            <v>Betsy</v>
          </cell>
          <cell r="G632" t="str">
            <v>mascara</v>
          </cell>
          <cell r="H632">
            <v>6</v>
          </cell>
          <cell r="I632">
            <v>20.45</v>
          </cell>
          <cell r="J632" t="str">
            <v>midwest</v>
          </cell>
        </row>
        <row r="633">
          <cell r="E633" t="str">
            <v>Hallagan</v>
          </cell>
          <cell r="G633" t="str">
            <v>foundation</v>
          </cell>
          <cell r="H633">
            <v>-6</v>
          </cell>
          <cell r="I633">
            <v>-16.100000000000001</v>
          </cell>
          <cell r="J633" t="str">
            <v>south</v>
          </cell>
        </row>
        <row r="634">
          <cell r="E634" t="str">
            <v>Hallagan</v>
          </cell>
          <cell r="G634" t="str">
            <v>eye liner</v>
          </cell>
          <cell r="H634">
            <v>14</v>
          </cell>
          <cell r="I634">
            <v>43.4</v>
          </cell>
          <cell r="J634" t="str">
            <v>midwest</v>
          </cell>
        </row>
        <row r="635">
          <cell r="E635" t="str">
            <v>Hallagan</v>
          </cell>
          <cell r="G635" t="str">
            <v>mascara</v>
          </cell>
          <cell r="H635">
            <v>94</v>
          </cell>
          <cell r="I635">
            <v>283.88</v>
          </cell>
          <cell r="J635" t="str">
            <v>east</v>
          </cell>
        </row>
        <row r="636">
          <cell r="E636" t="str">
            <v>Jen</v>
          </cell>
          <cell r="G636" t="str">
            <v>mascara</v>
          </cell>
          <cell r="H636">
            <v>70</v>
          </cell>
          <cell r="I636">
            <v>212.27</v>
          </cell>
          <cell r="J636" t="str">
            <v>east</v>
          </cell>
        </row>
        <row r="637">
          <cell r="E637" t="str">
            <v>Emilee</v>
          </cell>
          <cell r="G637" t="str">
            <v>lip gloss</v>
          </cell>
          <cell r="H637">
            <v>-8</v>
          </cell>
          <cell r="I637">
            <v>-21.44</v>
          </cell>
          <cell r="J637" t="str">
            <v>south</v>
          </cell>
        </row>
        <row r="638">
          <cell r="E638" t="str">
            <v>Emilee</v>
          </cell>
          <cell r="G638" t="str">
            <v>lip gloss</v>
          </cell>
          <cell r="H638">
            <v>-8</v>
          </cell>
          <cell r="I638">
            <v>-21.91</v>
          </cell>
          <cell r="J638" t="str">
            <v>south</v>
          </cell>
        </row>
        <row r="639">
          <cell r="E639" t="str">
            <v>Ashley</v>
          </cell>
          <cell r="G639" t="str">
            <v>mascara</v>
          </cell>
          <cell r="H639">
            <v>2</v>
          </cell>
          <cell r="I639">
            <v>7.64</v>
          </cell>
          <cell r="J639" t="str">
            <v>midwest</v>
          </cell>
        </row>
        <row r="640">
          <cell r="E640" t="str">
            <v>Hallagan</v>
          </cell>
          <cell r="G640" t="str">
            <v>lipstick</v>
          </cell>
          <cell r="H640">
            <v>10</v>
          </cell>
          <cell r="I640">
            <v>31.84</v>
          </cell>
          <cell r="J640" t="str">
            <v>south</v>
          </cell>
        </row>
        <row r="641">
          <cell r="E641" t="str">
            <v>Cici</v>
          </cell>
          <cell r="G641" t="str">
            <v>eye liner</v>
          </cell>
          <cell r="H641">
            <v>51</v>
          </cell>
          <cell r="I641">
            <v>154.53</v>
          </cell>
          <cell r="J641" t="str">
            <v>south</v>
          </cell>
        </row>
        <row r="642">
          <cell r="E642" t="str">
            <v>Cici</v>
          </cell>
          <cell r="G642" t="str">
            <v>eye liner</v>
          </cell>
          <cell r="H642">
            <v>5</v>
          </cell>
          <cell r="I642">
            <v>16.850000000000001</v>
          </cell>
          <cell r="J642" t="str">
            <v>south</v>
          </cell>
        </row>
        <row r="643">
          <cell r="E643" t="str">
            <v>Emilee</v>
          </cell>
          <cell r="G643" t="str">
            <v>eye liner</v>
          </cell>
          <cell r="H643">
            <v>39</v>
          </cell>
          <cell r="I643">
            <v>119.49</v>
          </cell>
          <cell r="J643" t="str">
            <v>south</v>
          </cell>
        </row>
        <row r="644">
          <cell r="E644" t="str">
            <v>Ashley</v>
          </cell>
          <cell r="G644" t="str">
            <v>eye liner</v>
          </cell>
          <cell r="H644">
            <v>20</v>
          </cell>
          <cell r="I644">
            <v>61.93</v>
          </cell>
          <cell r="J644" t="str">
            <v>west</v>
          </cell>
        </row>
        <row r="645">
          <cell r="E645" t="str">
            <v>Emilee</v>
          </cell>
          <cell r="G645" t="str">
            <v>foundation</v>
          </cell>
          <cell r="H645">
            <v>29</v>
          </cell>
          <cell r="I645">
            <v>88.79</v>
          </cell>
          <cell r="J645" t="str">
            <v>south</v>
          </cell>
        </row>
        <row r="646">
          <cell r="E646" t="str">
            <v>Zaret</v>
          </cell>
          <cell r="G646" t="str">
            <v>foundation</v>
          </cell>
          <cell r="H646">
            <v>43</v>
          </cell>
          <cell r="I646">
            <v>130.6</v>
          </cell>
          <cell r="J646" t="str">
            <v>midwest</v>
          </cell>
        </row>
        <row r="647">
          <cell r="E647" t="str">
            <v>Ashley</v>
          </cell>
          <cell r="G647" t="str">
            <v>mascara</v>
          </cell>
          <cell r="H647">
            <v>40</v>
          </cell>
          <cell r="I647">
            <v>122.34</v>
          </cell>
          <cell r="J647" t="str">
            <v>midwest</v>
          </cell>
        </row>
        <row r="648">
          <cell r="E648" t="str">
            <v>Emilee</v>
          </cell>
          <cell r="G648" t="str">
            <v>foundation</v>
          </cell>
          <cell r="H648">
            <v>36</v>
          </cell>
          <cell r="I648">
            <v>109.41</v>
          </cell>
          <cell r="J648" t="str">
            <v>south</v>
          </cell>
        </row>
        <row r="649">
          <cell r="E649" t="str">
            <v>Emilee</v>
          </cell>
          <cell r="G649" t="str">
            <v>eye liner</v>
          </cell>
          <cell r="H649">
            <v>88</v>
          </cell>
          <cell r="I649">
            <v>265.7</v>
          </cell>
          <cell r="J649" t="str">
            <v>south</v>
          </cell>
        </row>
        <row r="650">
          <cell r="E650" t="str">
            <v>Betsy</v>
          </cell>
          <cell r="G650" t="str">
            <v>mascara</v>
          </cell>
          <cell r="H650">
            <v>55</v>
          </cell>
          <cell r="I650">
            <v>166.43</v>
          </cell>
          <cell r="J650" t="str">
            <v>south</v>
          </cell>
        </row>
        <row r="651">
          <cell r="E651" t="str">
            <v>Jen</v>
          </cell>
          <cell r="G651" t="str">
            <v>eye liner</v>
          </cell>
          <cell r="H651">
            <v>65</v>
          </cell>
          <cell r="I651">
            <v>196.86</v>
          </cell>
          <cell r="J651" t="str">
            <v>west</v>
          </cell>
        </row>
        <row r="652">
          <cell r="E652" t="str">
            <v>Jen</v>
          </cell>
          <cell r="G652" t="str">
            <v>lip gloss</v>
          </cell>
          <cell r="H652">
            <v>6</v>
          </cell>
          <cell r="I652">
            <v>19.489999999999998</v>
          </cell>
          <cell r="J652" t="str">
            <v>west</v>
          </cell>
        </row>
        <row r="653">
          <cell r="E653" t="str">
            <v>Cici</v>
          </cell>
          <cell r="G653" t="str">
            <v>foundation</v>
          </cell>
          <cell r="H653">
            <v>-1</v>
          </cell>
          <cell r="I653">
            <v>-1.23</v>
          </cell>
          <cell r="J653" t="str">
            <v>midwest</v>
          </cell>
        </row>
        <row r="654">
          <cell r="E654" t="str">
            <v>Jen</v>
          </cell>
          <cell r="G654" t="str">
            <v>foundation</v>
          </cell>
          <cell r="H654">
            <v>32</v>
          </cell>
          <cell r="I654">
            <v>97.81</v>
          </cell>
          <cell r="J654" t="str">
            <v>south</v>
          </cell>
        </row>
        <row r="655">
          <cell r="E655" t="str">
            <v>Hallagan</v>
          </cell>
          <cell r="G655" t="str">
            <v>mascara</v>
          </cell>
          <cell r="H655">
            <v>17</v>
          </cell>
          <cell r="I655">
            <v>53.06</v>
          </cell>
          <cell r="J655" t="str">
            <v>south</v>
          </cell>
        </row>
        <row r="656">
          <cell r="E656" t="str">
            <v>Zaret</v>
          </cell>
          <cell r="G656" t="str">
            <v>eye liner</v>
          </cell>
          <cell r="H656">
            <v>25</v>
          </cell>
          <cell r="I656">
            <v>76.38</v>
          </cell>
          <cell r="J656" t="str">
            <v>east</v>
          </cell>
        </row>
        <row r="657">
          <cell r="E657" t="str">
            <v>Zaret</v>
          </cell>
          <cell r="G657" t="str">
            <v>eye liner</v>
          </cell>
          <cell r="H657">
            <v>11</v>
          </cell>
          <cell r="I657">
            <v>35.75</v>
          </cell>
          <cell r="J657" t="str">
            <v>east</v>
          </cell>
        </row>
        <row r="658">
          <cell r="E658" t="str">
            <v>Zaret</v>
          </cell>
          <cell r="G658" t="str">
            <v>mascara</v>
          </cell>
          <cell r="H658">
            <v>51</v>
          </cell>
          <cell r="I658">
            <v>155.02000000000001</v>
          </cell>
          <cell r="J658" t="str">
            <v>south</v>
          </cell>
        </row>
        <row r="659">
          <cell r="E659" t="str">
            <v>Emilee</v>
          </cell>
          <cell r="G659" t="str">
            <v>lipstick</v>
          </cell>
          <cell r="H659">
            <v>25</v>
          </cell>
          <cell r="I659">
            <v>78.069999999999993</v>
          </cell>
          <cell r="J659" t="str">
            <v>west</v>
          </cell>
        </row>
        <row r="660">
          <cell r="E660" t="str">
            <v>Hallagan</v>
          </cell>
          <cell r="G660" t="str">
            <v>eye liner</v>
          </cell>
          <cell r="H660">
            <v>27</v>
          </cell>
          <cell r="I660">
            <v>82.45</v>
          </cell>
          <cell r="J660" t="str">
            <v>east</v>
          </cell>
        </row>
        <row r="661">
          <cell r="E661" t="str">
            <v>Betsy</v>
          </cell>
          <cell r="G661" t="str">
            <v>lip gloss</v>
          </cell>
          <cell r="H661">
            <v>38</v>
          </cell>
          <cell r="I661">
            <v>116.79</v>
          </cell>
          <cell r="J661" t="str">
            <v>west</v>
          </cell>
        </row>
        <row r="662">
          <cell r="E662" t="str">
            <v>Cristina</v>
          </cell>
          <cell r="G662" t="str">
            <v>foundation</v>
          </cell>
          <cell r="H662">
            <v>27</v>
          </cell>
          <cell r="I662">
            <v>82.57</v>
          </cell>
          <cell r="J662" t="str">
            <v>midwest</v>
          </cell>
        </row>
        <row r="663">
          <cell r="E663" t="str">
            <v>Jen</v>
          </cell>
          <cell r="G663" t="str">
            <v>eye liner</v>
          </cell>
          <cell r="H663">
            <v>59</v>
          </cell>
          <cell r="I663">
            <v>178.63</v>
          </cell>
          <cell r="J663" t="str">
            <v>west</v>
          </cell>
        </row>
        <row r="664">
          <cell r="E664" t="str">
            <v>Cici</v>
          </cell>
          <cell r="G664" t="str">
            <v>foundation</v>
          </cell>
          <cell r="H664">
            <v>73</v>
          </cell>
          <cell r="I664">
            <v>220.45</v>
          </cell>
          <cell r="J664" t="str">
            <v>west</v>
          </cell>
        </row>
        <row r="665">
          <cell r="E665" t="str">
            <v>Colleen</v>
          </cell>
          <cell r="G665" t="str">
            <v>eye liner</v>
          </cell>
          <cell r="H665">
            <v>43</v>
          </cell>
          <cell r="I665">
            <v>131.44999999999999</v>
          </cell>
          <cell r="J665" t="str">
            <v>midwest</v>
          </cell>
        </row>
        <row r="666">
          <cell r="E666" t="str">
            <v>Cristina</v>
          </cell>
          <cell r="G666" t="str">
            <v>mascara</v>
          </cell>
          <cell r="H666">
            <v>51</v>
          </cell>
          <cell r="I666">
            <v>154.78</v>
          </cell>
          <cell r="J666" t="str">
            <v>west</v>
          </cell>
        </row>
        <row r="667">
          <cell r="E667" t="str">
            <v>Betsy</v>
          </cell>
          <cell r="G667" t="str">
            <v>lip gloss</v>
          </cell>
          <cell r="H667">
            <v>32</v>
          </cell>
          <cell r="I667">
            <v>98.01</v>
          </cell>
          <cell r="J667" t="str">
            <v>midwest</v>
          </cell>
        </row>
        <row r="668">
          <cell r="E668" t="str">
            <v>Zaret</v>
          </cell>
          <cell r="G668" t="str">
            <v>lip gloss</v>
          </cell>
          <cell r="H668">
            <v>89</v>
          </cell>
          <cell r="I668">
            <v>268.58999999999997</v>
          </cell>
          <cell r="J668" t="str">
            <v>midwest</v>
          </cell>
        </row>
        <row r="669">
          <cell r="E669" t="str">
            <v>Jen</v>
          </cell>
          <cell r="G669" t="str">
            <v>mascara</v>
          </cell>
          <cell r="H669">
            <v>-1</v>
          </cell>
          <cell r="I669">
            <v>-0.61</v>
          </cell>
          <cell r="J669" t="str">
            <v>east</v>
          </cell>
        </row>
        <row r="670">
          <cell r="E670" t="str">
            <v>Hallagan</v>
          </cell>
          <cell r="G670" t="str">
            <v>eye liner</v>
          </cell>
          <cell r="H670">
            <v>26</v>
          </cell>
          <cell r="I670">
            <v>81.09</v>
          </cell>
          <cell r="J670" t="str">
            <v>east</v>
          </cell>
        </row>
        <row r="671">
          <cell r="E671" t="str">
            <v>Jen</v>
          </cell>
          <cell r="G671" t="str">
            <v>foundation</v>
          </cell>
          <cell r="H671">
            <v>56</v>
          </cell>
          <cell r="I671">
            <v>170.29</v>
          </cell>
          <cell r="J671" t="str">
            <v>midwest</v>
          </cell>
        </row>
        <row r="672">
          <cell r="E672" t="str">
            <v>Betsy</v>
          </cell>
          <cell r="G672" t="str">
            <v>lip gloss</v>
          </cell>
          <cell r="H672">
            <v>10</v>
          </cell>
          <cell r="I672">
            <v>32.450000000000003</v>
          </cell>
          <cell r="J672" t="str">
            <v>midwest</v>
          </cell>
        </row>
        <row r="673">
          <cell r="E673" t="str">
            <v>Hallagan</v>
          </cell>
          <cell r="G673" t="str">
            <v>lipstick</v>
          </cell>
          <cell r="H673">
            <v>8</v>
          </cell>
          <cell r="I673">
            <v>25.64</v>
          </cell>
          <cell r="J673" t="str">
            <v>east</v>
          </cell>
        </row>
        <row r="674">
          <cell r="E674" t="str">
            <v>Colleen</v>
          </cell>
          <cell r="G674" t="str">
            <v>eye liner</v>
          </cell>
          <cell r="H674">
            <v>75</v>
          </cell>
          <cell r="I674">
            <v>226.81</v>
          </cell>
          <cell r="J674" t="str">
            <v>south</v>
          </cell>
        </row>
        <row r="675">
          <cell r="E675" t="str">
            <v>Jen</v>
          </cell>
          <cell r="G675" t="str">
            <v>foundation</v>
          </cell>
          <cell r="H675">
            <v>79</v>
          </cell>
          <cell r="I675">
            <v>239.48</v>
          </cell>
          <cell r="J675" t="str">
            <v>east</v>
          </cell>
        </row>
        <row r="676">
          <cell r="E676" t="str">
            <v>Colleen</v>
          </cell>
          <cell r="G676" t="str">
            <v>foundation</v>
          </cell>
          <cell r="H676">
            <v>25</v>
          </cell>
          <cell r="I676">
            <v>75.94</v>
          </cell>
          <cell r="J676" t="str">
            <v>south</v>
          </cell>
        </row>
        <row r="677">
          <cell r="E677" t="str">
            <v>Cristina</v>
          </cell>
          <cell r="G677" t="str">
            <v>lip gloss</v>
          </cell>
          <cell r="H677">
            <v>22</v>
          </cell>
          <cell r="I677">
            <v>68.81</v>
          </cell>
          <cell r="J677" t="str">
            <v>east</v>
          </cell>
        </row>
        <row r="678">
          <cell r="E678" t="str">
            <v>Betsy</v>
          </cell>
          <cell r="G678" t="str">
            <v>lipstick</v>
          </cell>
          <cell r="H678">
            <v>88</v>
          </cell>
          <cell r="I678">
            <v>265.64</v>
          </cell>
          <cell r="J678" t="str">
            <v>west</v>
          </cell>
        </row>
        <row r="679">
          <cell r="E679" t="str">
            <v>Emilee</v>
          </cell>
          <cell r="G679" t="str">
            <v>foundation</v>
          </cell>
          <cell r="H679">
            <v>94</v>
          </cell>
          <cell r="I679">
            <v>284.33</v>
          </cell>
          <cell r="J679" t="str">
            <v>midwest</v>
          </cell>
        </row>
        <row r="680">
          <cell r="E680" t="str">
            <v>Jen</v>
          </cell>
          <cell r="G680" t="str">
            <v>mascara</v>
          </cell>
          <cell r="H680">
            <v>58</v>
          </cell>
          <cell r="I680">
            <v>176.73</v>
          </cell>
          <cell r="J680" t="str">
            <v>south</v>
          </cell>
        </row>
        <row r="681">
          <cell r="E681" t="str">
            <v>Emilee</v>
          </cell>
          <cell r="G681" t="str">
            <v>lip gloss</v>
          </cell>
          <cell r="H681">
            <v>66</v>
          </cell>
          <cell r="I681">
            <v>200.21</v>
          </cell>
          <cell r="J681" t="str">
            <v>south</v>
          </cell>
        </row>
        <row r="682">
          <cell r="E682" t="str">
            <v>Jen</v>
          </cell>
          <cell r="G682" t="str">
            <v>eye liner</v>
          </cell>
          <cell r="H682">
            <v>82</v>
          </cell>
          <cell r="I682">
            <v>247.94</v>
          </cell>
          <cell r="J682" t="str">
            <v>west</v>
          </cell>
        </row>
        <row r="683">
          <cell r="E683" t="str">
            <v>Hallagan</v>
          </cell>
          <cell r="G683" t="str">
            <v>foundation</v>
          </cell>
          <cell r="H683">
            <v>94</v>
          </cell>
          <cell r="I683">
            <v>283.77</v>
          </cell>
          <cell r="J683" t="str">
            <v>south</v>
          </cell>
        </row>
        <row r="684">
          <cell r="E684" t="str">
            <v>Ashley</v>
          </cell>
          <cell r="G684" t="str">
            <v>lip gloss</v>
          </cell>
          <cell r="H684">
            <v>27</v>
          </cell>
          <cell r="I684">
            <v>82.88</v>
          </cell>
          <cell r="J684" t="str">
            <v>west</v>
          </cell>
        </row>
        <row r="685">
          <cell r="E685" t="str">
            <v>Betsy</v>
          </cell>
          <cell r="G685" t="str">
            <v>lipstick</v>
          </cell>
          <cell r="H685">
            <v>56</v>
          </cell>
          <cell r="I685">
            <v>169.96</v>
          </cell>
          <cell r="J685" t="str">
            <v>midwest</v>
          </cell>
        </row>
        <row r="686">
          <cell r="E686" t="str">
            <v>Emilee</v>
          </cell>
          <cell r="G686" t="str">
            <v>mascara</v>
          </cell>
          <cell r="H686">
            <v>82</v>
          </cell>
          <cell r="I686">
            <v>247.8</v>
          </cell>
          <cell r="J686" t="str">
            <v>south</v>
          </cell>
        </row>
        <row r="687">
          <cell r="E687" t="str">
            <v>Emilee</v>
          </cell>
          <cell r="G687" t="str">
            <v>mascara</v>
          </cell>
          <cell r="H687">
            <v>7</v>
          </cell>
          <cell r="I687">
            <v>23.07</v>
          </cell>
          <cell r="J687" t="str">
            <v>south</v>
          </cell>
        </row>
        <row r="688">
          <cell r="E688" t="str">
            <v>Betsy</v>
          </cell>
          <cell r="G688" t="str">
            <v>lip gloss</v>
          </cell>
          <cell r="H688">
            <v>25</v>
          </cell>
          <cell r="I688">
            <v>77.37</v>
          </cell>
          <cell r="J688" t="str">
            <v>west</v>
          </cell>
        </row>
        <row r="689">
          <cell r="E689" t="str">
            <v>Ashley</v>
          </cell>
          <cell r="G689" t="str">
            <v>foundation</v>
          </cell>
          <cell r="H689">
            <v>15</v>
          </cell>
          <cell r="I689">
            <v>46.81</v>
          </cell>
          <cell r="J689" t="str">
            <v>south</v>
          </cell>
        </row>
        <row r="690">
          <cell r="E690" t="str">
            <v>Jen</v>
          </cell>
          <cell r="G690" t="str">
            <v>foundation</v>
          </cell>
          <cell r="H690">
            <v>39</v>
          </cell>
          <cell r="I690">
            <v>118.82</v>
          </cell>
          <cell r="J690" t="str">
            <v>south</v>
          </cell>
        </row>
        <row r="691">
          <cell r="E691" t="str">
            <v>Betsy</v>
          </cell>
          <cell r="G691" t="str">
            <v>lip gloss</v>
          </cell>
          <cell r="H691">
            <v>22</v>
          </cell>
          <cell r="I691">
            <v>67.92</v>
          </cell>
          <cell r="J691" t="str">
            <v>midwest</v>
          </cell>
        </row>
        <row r="692">
          <cell r="E692" t="str">
            <v>Zaret</v>
          </cell>
          <cell r="G692" t="str">
            <v>lipstick</v>
          </cell>
          <cell r="H692">
            <v>0</v>
          </cell>
          <cell r="I692">
            <v>1.58</v>
          </cell>
          <cell r="J692" t="str">
            <v>west</v>
          </cell>
        </row>
        <row r="693">
          <cell r="E693" t="str">
            <v>Betsy</v>
          </cell>
          <cell r="G693" t="str">
            <v>mascara</v>
          </cell>
          <cell r="H693">
            <v>47</v>
          </cell>
          <cell r="I693">
            <v>142.63</v>
          </cell>
          <cell r="J693" t="str">
            <v>south</v>
          </cell>
        </row>
        <row r="694">
          <cell r="E694" t="str">
            <v>Jen</v>
          </cell>
          <cell r="G694" t="str">
            <v>lipstick</v>
          </cell>
          <cell r="H694">
            <v>36</v>
          </cell>
          <cell r="I694">
            <v>110.26</v>
          </cell>
          <cell r="J694" t="str">
            <v>east</v>
          </cell>
        </row>
        <row r="695">
          <cell r="E695" t="str">
            <v>Jen</v>
          </cell>
          <cell r="G695" t="str">
            <v>eye liner</v>
          </cell>
          <cell r="H695">
            <v>46</v>
          </cell>
          <cell r="I695">
            <v>139.53</v>
          </cell>
          <cell r="J695" t="str">
            <v>west</v>
          </cell>
        </row>
        <row r="696">
          <cell r="E696" t="str">
            <v>Emilee</v>
          </cell>
          <cell r="G696" t="str">
            <v>eye liner</v>
          </cell>
          <cell r="H696">
            <v>84</v>
          </cell>
          <cell r="I696">
            <v>253.68</v>
          </cell>
          <cell r="J696" t="str">
            <v>east</v>
          </cell>
        </row>
        <row r="697">
          <cell r="E697" t="str">
            <v>Cristina</v>
          </cell>
          <cell r="G697" t="str">
            <v>lip gloss</v>
          </cell>
          <cell r="H697">
            <v>38</v>
          </cell>
          <cell r="I697">
            <v>115.77</v>
          </cell>
          <cell r="J697" t="str">
            <v>east</v>
          </cell>
        </row>
        <row r="698">
          <cell r="E698" t="str">
            <v>Betsy</v>
          </cell>
          <cell r="G698" t="str">
            <v>lip gloss</v>
          </cell>
          <cell r="H698">
            <v>13</v>
          </cell>
          <cell r="I698">
            <v>40.47</v>
          </cell>
          <cell r="J698" t="str">
            <v>east</v>
          </cell>
        </row>
        <row r="699">
          <cell r="E699" t="str">
            <v>Emilee</v>
          </cell>
          <cell r="G699" t="str">
            <v>foundation</v>
          </cell>
          <cell r="H699">
            <v>40</v>
          </cell>
          <cell r="I699">
            <v>122.42</v>
          </cell>
          <cell r="J699" t="str">
            <v>midwest</v>
          </cell>
        </row>
        <row r="700">
          <cell r="E700" t="str">
            <v>Colleen</v>
          </cell>
          <cell r="G700" t="str">
            <v>lipstick</v>
          </cell>
          <cell r="H700">
            <v>46</v>
          </cell>
          <cell r="I700">
            <v>139.41</v>
          </cell>
          <cell r="J700" t="str">
            <v>midwest</v>
          </cell>
        </row>
        <row r="701">
          <cell r="E701" t="str">
            <v>Cici</v>
          </cell>
          <cell r="G701" t="str">
            <v>eye liner</v>
          </cell>
          <cell r="H701">
            <v>11</v>
          </cell>
          <cell r="I701">
            <v>35.11</v>
          </cell>
          <cell r="J701" t="str">
            <v>east</v>
          </cell>
        </row>
        <row r="702">
          <cell r="E702" t="str">
            <v>Ashley</v>
          </cell>
          <cell r="G702" t="str">
            <v>lip gloss</v>
          </cell>
          <cell r="H702">
            <v>-1</v>
          </cell>
          <cell r="I702">
            <v>-0.9</v>
          </cell>
          <cell r="J702" t="str">
            <v>west</v>
          </cell>
        </row>
        <row r="703">
          <cell r="E703" t="str">
            <v>Ashley</v>
          </cell>
          <cell r="G703" t="str">
            <v>lip gloss</v>
          </cell>
          <cell r="H703">
            <v>32</v>
          </cell>
          <cell r="I703">
            <v>98.62</v>
          </cell>
          <cell r="J703" t="str">
            <v>east</v>
          </cell>
        </row>
        <row r="704">
          <cell r="E704" t="str">
            <v>Cici</v>
          </cell>
          <cell r="G704" t="str">
            <v>foundation</v>
          </cell>
          <cell r="H704">
            <v>78</v>
          </cell>
          <cell r="I704">
            <v>235.38</v>
          </cell>
          <cell r="J704" t="str">
            <v>midwest</v>
          </cell>
        </row>
        <row r="705">
          <cell r="E705" t="str">
            <v>Ashley</v>
          </cell>
          <cell r="G705" t="str">
            <v>lipstick</v>
          </cell>
          <cell r="H705">
            <v>71</v>
          </cell>
          <cell r="I705">
            <v>215.14</v>
          </cell>
          <cell r="J705" t="str">
            <v>east</v>
          </cell>
        </row>
        <row r="706">
          <cell r="E706" t="str">
            <v>Colleen</v>
          </cell>
          <cell r="G706" t="str">
            <v>lip gloss</v>
          </cell>
          <cell r="H706">
            <v>36</v>
          </cell>
          <cell r="I706">
            <v>109.8</v>
          </cell>
          <cell r="J706" t="str">
            <v>midwest</v>
          </cell>
        </row>
        <row r="707">
          <cell r="E707" t="str">
            <v>Jen</v>
          </cell>
          <cell r="G707" t="str">
            <v>mascara</v>
          </cell>
          <cell r="H707">
            <v>79</v>
          </cell>
          <cell r="I707">
            <v>238.75</v>
          </cell>
          <cell r="J707" t="str">
            <v>west</v>
          </cell>
        </row>
        <row r="708">
          <cell r="E708" t="str">
            <v>Ashley</v>
          </cell>
          <cell r="G708" t="str">
            <v>lipstick</v>
          </cell>
          <cell r="H708">
            <v>92</v>
          </cell>
          <cell r="I708">
            <v>278.33999999999997</v>
          </cell>
          <cell r="J708" t="str">
            <v>west</v>
          </cell>
        </row>
        <row r="709">
          <cell r="E709" t="str">
            <v>Hallagan</v>
          </cell>
          <cell r="G709" t="str">
            <v>foundation</v>
          </cell>
          <cell r="H709">
            <v>38</v>
          </cell>
          <cell r="I709">
            <v>116.2</v>
          </cell>
          <cell r="J709" t="str">
            <v>midwest</v>
          </cell>
        </row>
        <row r="710">
          <cell r="E710" t="str">
            <v>Betsy</v>
          </cell>
          <cell r="G710" t="str">
            <v>mascara</v>
          </cell>
          <cell r="H710">
            <v>50</v>
          </cell>
          <cell r="I710">
            <v>152.08000000000001</v>
          </cell>
          <cell r="J710" t="str">
            <v>east</v>
          </cell>
        </row>
        <row r="711">
          <cell r="E711" t="str">
            <v>Cristina</v>
          </cell>
          <cell r="G711" t="str">
            <v>foundation</v>
          </cell>
          <cell r="H711">
            <v>31</v>
          </cell>
          <cell r="I711">
            <v>93.73</v>
          </cell>
          <cell r="J711" t="str">
            <v>west</v>
          </cell>
        </row>
        <row r="712">
          <cell r="E712" t="str">
            <v>Jen</v>
          </cell>
          <cell r="G712" t="str">
            <v>lip gloss</v>
          </cell>
          <cell r="H712">
            <v>9</v>
          </cell>
          <cell r="I712">
            <v>29.39</v>
          </cell>
          <cell r="J712" t="str">
            <v>east</v>
          </cell>
        </row>
        <row r="713">
          <cell r="E713" t="str">
            <v>Hallagan</v>
          </cell>
          <cell r="G713" t="str">
            <v>eye liner</v>
          </cell>
          <cell r="H713">
            <v>24</v>
          </cell>
          <cell r="I713">
            <v>73.28</v>
          </cell>
          <cell r="J713" t="str">
            <v>west</v>
          </cell>
        </row>
        <row r="714">
          <cell r="E714" t="str">
            <v>Ashley</v>
          </cell>
          <cell r="G714" t="str">
            <v>lip gloss</v>
          </cell>
          <cell r="H714">
            <v>50</v>
          </cell>
          <cell r="I714">
            <v>152.59</v>
          </cell>
          <cell r="J714" t="str">
            <v>west</v>
          </cell>
        </row>
        <row r="715">
          <cell r="E715" t="str">
            <v>Jen</v>
          </cell>
          <cell r="G715" t="str">
            <v>lipstick</v>
          </cell>
          <cell r="H715">
            <v>32</v>
          </cell>
          <cell r="I715">
            <v>98.19</v>
          </cell>
          <cell r="J715" t="str">
            <v>west</v>
          </cell>
        </row>
        <row r="716">
          <cell r="E716" t="str">
            <v>Cici</v>
          </cell>
          <cell r="G716" t="str">
            <v>foundation</v>
          </cell>
          <cell r="H716">
            <v>71</v>
          </cell>
          <cell r="I716">
            <v>214.93</v>
          </cell>
          <cell r="J716" t="str">
            <v>south</v>
          </cell>
        </row>
        <row r="717">
          <cell r="E717" t="str">
            <v>Cristina</v>
          </cell>
          <cell r="G717" t="str">
            <v>mascara</v>
          </cell>
          <cell r="H717">
            <v>28</v>
          </cell>
          <cell r="I717">
            <v>86.11</v>
          </cell>
          <cell r="J717" t="str">
            <v>south</v>
          </cell>
        </row>
        <row r="718">
          <cell r="E718" t="str">
            <v>Ashley</v>
          </cell>
          <cell r="G718" t="str">
            <v>lip gloss</v>
          </cell>
          <cell r="H718">
            <v>40</v>
          </cell>
          <cell r="I718">
            <v>121.83</v>
          </cell>
          <cell r="J718" t="str">
            <v>east</v>
          </cell>
        </row>
        <row r="719">
          <cell r="E719" t="str">
            <v>Cristina</v>
          </cell>
          <cell r="G719" t="str">
            <v>eye liner</v>
          </cell>
          <cell r="H719">
            <v>75</v>
          </cell>
          <cell r="I719">
            <v>226.99</v>
          </cell>
          <cell r="J719" t="str">
            <v>east</v>
          </cell>
        </row>
        <row r="720">
          <cell r="E720" t="str">
            <v>Zaret</v>
          </cell>
          <cell r="G720" t="str">
            <v>lip gloss</v>
          </cell>
          <cell r="H720">
            <v>30</v>
          </cell>
          <cell r="I720">
            <v>92.03</v>
          </cell>
          <cell r="J720" t="str">
            <v>midwest</v>
          </cell>
        </row>
        <row r="721">
          <cell r="E721" t="str">
            <v>Jen</v>
          </cell>
          <cell r="G721" t="str">
            <v>lip gloss</v>
          </cell>
          <cell r="H721">
            <v>78</v>
          </cell>
          <cell r="I721">
            <v>235.9</v>
          </cell>
          <cell r="J721" t="str">
            <v>south</v>
          </cell>
        </row>
        <row r="722">
          <cell r="E722" t="str">
            <v>Colleen</v>
          </cell>
          <cell r="G722" t="str">
            <v>mascara</v>
          </cell>
          <cell r="H722">
            <v>15</v>
          </cell>
          <cell r="I722">
            <v>47.1</v>
          </cell>
          <cell r="J722" t="str">
            <v>south</v>
          </cell>
        </row>
        <row r="723">
          <cell r="E723" t="str">
            <v>Cristina</v>
          </cell>
          <cell r="G723" t="str">
            <v>lipstick</v>
          </cell>
          <cell r="H723">
            <v>30</v>
          </cell>
          <cell r="I723">
            <v>91.8</v>
          </cell>
          <cell r="J723" t="str">
            <v>west</v>
          </cell>
        </row>
        <row r="724">
          <cell r="E724" t="str">
            <v>Zaret</v>
          </cell>
          <cell r="G724" t="str">
            <v>foundation</v>
          </cell>
          <cell r="H724">
            <v>27</v>
          </cell>
          <cell r="I724">
            <v>83.56</v>
          </cell>
          <cell r="J724" t="str">
            <v>west</v>
          </cell>
        </row>
        <row r="725">
          <cell r="E725" t="str">
            <v>Hallagan</v>
          </cell>
          <cell r="G725" t="str">
            <v>lip gloss</v>
          </cell>
          <cell r="H725">
            <v>95</v>
          </cell>
          <cell r="I725">
            <v>286.68</v>
          </cell>
          <cell r="J725" t="str">
            <v>midwest</v>
          </cell>
        </row>
        <row r="726">
          <cell r="E726" t="str">
            <v>Jen</v>
          </cell>
          <cell r="G726" t="str">
            <v>foundation</v>
          </cell>
          <cell r="H726">
            <v>62</v>
          </cell>
          <cell r="I726">
            <v>188.7</v>
          </cell>
          <cell r="J726" t="str">
            <v>south</v>
          </cell>
        </row>
        <row r="727">
          <cell r="E727" t="str">
            <v>Cristina</v>
          </cell>
          <cell r="G727" t="str">
            <v>lip gloss</v>
          </cell>
          <cell r="H727">
            <v>-4</v>
          </cell>
          <cell r="I727">
            <v>-10.15</v>
          </cell>
          <cell r="J727" t="str">
            <v>west</v>
          </cell>
        </row>
        <row r="728">
          <cell r="E728" t="str">
            <v>Betsy</v>
          </cell>
          <cell r="G728" t="str">
            <v>mascara</v>
          </cell>
          <cell r="H728">
            <v>-3</v>
          </cell>
          <cell r="I728">
            <v>-7.23</v>
          </cell>
          <cell r="J728" t="str">
            <v>west</v>
          </cell>
        </row>
        <row r="729">
          <cell r="E729" t="str">
            <v>Hallagan</v>
          </cell>
          <cell r="G729" t="str">
            <v>mascara</v>
          </cell>
          <cell r="H729">
            <v>62</v>
          </cell>
          <cell r="I729">
            <v>187.71</v>
          </cell>
          <cell r="J729" t="str">
            <v>midwest</v>
          </cell>
        </row>
        <row r="730">
          <cell r="E730" t="str">
            <v>Betsy</v>
          </cell>
          <cell r="G730" t="str">
            <v>lipstick</v>
          </cell>
          <cell r="H730">
            <v>92</v>
          </cell>
          <cell r="I730">
            <v>277.68</v>
          </cell>
          <cell r="J730" t="str">
            <v>midwest</v>
          </cell>
        </row>
        <row r="731">
          <cell r="E731" t="str">
            <v>Zaret</v>
          </cell>
          <cell r="G731" t="str">
            <v>foundation</v>
          </cell>
          <cell r="H731">
            <v>35</v>
          </cell>
          <cell r="I731">
            <v>107.1</v>
          </cell>
          <cell r="J731" t="str">
            <v>south</v>
          </cell>
        </row>
        <row r="732">
          <cell r="E732" t="str">
            <v>Betsy</v>
          </cell>
          <cell r="G732" t="str">
            <v>eye liner</v>
          </cell>
          <cell r="H732">
            <v>91</v>
          </cell>
          <cell r="I732">
            <v>274.95999999999998</v>
          </cell>
          <cell r="J732" t="str">
            <v>west</v>
          </cell>
        </row>
        <row r="733">
          <cell r="E733" t="str">
            <v>Cristina</v>
          </cell>
          <cell r="G733" t="str">
            <v>mascara</v>
          </cell>
          <cell r="H733">
            <v>21</v>
          </cell>
          <cell r="I733">
            <v>64.319999999999993</v>
          </cell>
          <cell r="J733" t="str">
            <v>south</v>
          </cell>
        </row>
        <row r="734">
          <cell r="E734" t="str">
            <v>Colleen</v>
          </cell>
          <cell r="G734" t="str">
            <v>mascara</v>
          </cell>
          <cell r="H734">
            <v>49</v>
          </cell>
          <cell r="I734">
            <v>148.74</v>
          </cell>
          <cell r="J734" t="str">
            <v>south</v>
          </cell>
        </row>
        <row r="735">
          <cell r="E735" t="str">
            <v>Zaret</v>
          </cell>
          <cell r="G735" t="str">
            <v>foundation</v>
          </cell>
          <cell r="H735">
            <v>34</v>
          </cell>
          <cell r="I735">
            <v>103.35</v>
          </cell>
          <cell r="J735" t="str">
            <v>midwest</v>
          </cell>
        </row>
        <row r="736">
          <cell r="E736" t="str">
            <v>Hallagan</v>
          </cell>
          <cell r="G736" t="str">
            <v>lip gloss</v>
          </cell>
          <cell r="H736">
            <v>56</v>
          </cell>
          <cell r="I736">
            <v>170.12</v>
          </cell>
          <cell r="J736" t="str">
            <v>east</v>
          </cell>
        </row>
        <row r="737">
          <cell r="E737" t="str">
            <v>Cristina</v>
          </cell>
          <cell r="G737" t="str">
            <v>eye liner</v>
          </cell>
          <cell r="H737">
            <v>81</v>
          </cell>
          <cell r="I737">
            <v>244.85</v>
          </cell>
          <cell r="J737" t="str">
            <v>west</v>
          </cell>
        </row>
        <row r="738">
          <cell r="E738" t="str">
            <v>Betsy</v>
          </cell>
          <cell r="G738" t="str">
            <v>eye liner</v>
          </cell>
          <cell r="H738">
            <v>63</v>
          </cell>
          <cell r="I738">
            <v>191.25</v>
          </cell>
          <cell r="J738" t="str">
            <v>west</v>
          </cell>
        </row>
        <row r="739">
          <cell r="E739" t="str">
            <v>Cristina</v>
          </cell>
          <cell r="G739" t="str">
            <v>foundation</v>
          </cell>
          <cell r="H739">
            <v>-3</v>
          </cell>
          <cell r="I739">
            <v>-7.37</v>
          </cell>
          <cell r="J739" t="str">
            <v>midwest</v>
          </cell>
        </row>
        <row r="740">
          <cell r="E740" t="str">
            <v>Colleen</v>
          </cell>
          <cell r="G740" t="str">
            <v>foundation</v>
          </cell>
          <cell r="H740">
            <v>8</v>
          </cell>
          <cell r="I740">
            <v>25.81</v>
          </cell>
          <cell r="J740" t="str">
            <v>east</v>
          </cell>
        </row>
        <row r="741">
          <cell r="E741" t="str">
            <v>Jen</v>
          </cell>
          <cell r="G741" t="str">
            <v>lip gloss</v>
          </cell>
          <cell r="H741">
            <v>46</v>
          </cell>
          <cell r="I741">
            <v>139.62</v>
          </cell>
          <cell r="J741" t="str">
            <v>west</v>
          </cell>
        </row>
        <row r="742">
          <cell r="E742" t="str">
            <v>Colleen</v>
          </cell>
          <cell r="G742" t="str">
            <v>lip gloss</v>
          </cell>
          <cell r="H742">
            <v>3</v>
          </cell>
          <cell r="I742">
            <v>10.88</v>
          </cell>
          <cell r="J742" t="str">
            <v>south</v>
          </cell>
        </row>
        <row r="743">
          <cell r="E743" t="str">
            <v>Colleen</v>
          </cell>
          <cell r="G743" t="str">
            <v>foundation</v>
          </cell>
          <cell r="H743">
            <v>68</v>
          </cell>
          <cell r="I743">
            <v>205.86</v>
          </cell>
          <cell r="J743" t="str">
            <v>west</v>
          </cell>
        </row>
        <row r="744">
          <cell r="E744" t="str">
            <v>Betsy</v>
          </cell>
          <cell r="G744" t="str">
            <v>foundation</v>
          </cell>
          <cell r="H744">
            <v>83</v>
          </cell>
          <cell r="I744">
            <v>251.06</v>
          </cell>
          <cell r="J744" t="str">
            <v>east</v>
          </cell>
        </row>
        <row r="745">
          <cell r="E745" t="str">
            <v>Cristina</v>
          </cell>
          <cell r="G745" t="str">
            <v>eye liner</v>
          </cell>
          <cell r="H745">
            <v>51</v>
          </cell>
          <cell r="I745">
            <v>155.12</v>
          </cell>
          <cell r="J745" t="str">
            <v>west</v>
          </cell>
        </row>
        <row r="746">
          <cell r="E746" t="str">
            <v>Cici</v>
          </cell>
          <cell r="G746" t="str">
            <v>foundation</v>
          </cell>
          <cell r="H746">
            <v>16</v>
          </cell>
          <cell r="I746">
            <v>50.2</v>
          </cell>
          <cell r="J746" t="str">
            <v>west</v>
          </cell>
        </row>
        <row r="747">
          <cell r="E747" t="str">
            <v>Cici</v>
          </cell>
          <cell r="G747" t="str">
            <v>eye liner</v>
          </cell>
          <cell r="H747">
            <v>-2</v>
          </cell>
          <cell r="I747">
            <v>-3.91</v>
          </cell>
          <cell r="J747" t="str">
            <v>south</v>
          </cell>
        </row>
        <row r="748">
          <cell r="E748" t="str">
            <v>Cristina</v>
          </cell>
          <cell r="G748" t="str">
            <v>lip gloss</v>
          </cell>
          <cell r="H748">
            <v>6</v>
          </cell>
          <cell r="I748">
            <v>20.37</v>
          </cell>
          <cell r="J748" t="str">
            <v>south</v>
          </cell>
        </row>
        <row r="749">
          <cell r="E749" t="str">
            <v>Colleen</v>
          </cell>
          <cell r="G749" t="str">
            <v>lip gloss</v>
          </cell>
          <cell r="H749">
            <v>-5</v>
          </cell>
          <cell r="I749">
            <v>-12.57</v>
          </cell>
          <cell r="J749" t="str">
            <v>east</v>
          </cell>
        </row>
        <row r="750">
          <cell r="E750" t="str">
            <v>Betsy</v>
          </cell>
          <cell r="G750" t="str">
            <v>eye liner</v>
          </cell>
          <cell r="H750">
            <v>42</v>
          </cell>
          <cell r="I750">
            <v>127.71</v>
          </cell>
          <cell r="J750" t="str">
            <v>south</v>
          </cell>
        </row>
        <row r="751">
          <cell r="E751" t="str">
            <v>Cristina</v>
          </cell>
          <cell r="G751" t="str">
            <v>eye liner</v>
          </cell>
          <cell r="H751">
            <v>47</v>
          </cell>
          <cell r="I751">
            <v>143.38</v>
          </cell>
          <cell r="J751" t="str">
            <v>midwest</v>
          </cell>
        </row>
        <row r="752">
          <cell r="E752" t="str">
            <v>Hallagan</v>
          </cell>
          <cell r="G752" t="str">
            <v>mascara</v>
          </cell>
          <cell r="H752">
            <v>16</v>
          </cell>
          <cell r="I752">
            <v>50.19</v>
          </cell>
          <cell r="J752" t="str">
            <v>west</v>
          </cell>
        </row>
        <row r="753">
          <cell r="E753" t="str">
            <v>Cici</v>
          </cell>
          <cell r="G753" t="str">
            <v>lip gloss</v>
          </cell>
          <cell r="H753">
            <v>11</v>
          </cell>
          <cell r="I753">
            <v>35.36</v>
          </cell>
          <cell r="J753" t="str">
            <v>west</v>
          </cell>
        </row>
        <row r="754">
          <cell r="E754" t="str">
            <v>Betsy</v>
          </cell>
          <cell r="G754" t="str">
            <v>eye liner</v>
          </cell>
          <cell r="H754">
            <v>-10</v>
          </cell>
          <cell r="I754">
            <v>-27.9</v>
          </cell>
          <cell r="J754" t="str">
            <v>east</v>
          </cell>
        </row>
        <row r="755">
          <cell r="E755" t="str">
            <v>Ashley</v>
          </cell>
          <cell r="G755" t="str">
            <v>eye liner</v>
          </cell>
          <cell r="H755">
            <v>21</v>
          </cell>
          <cell r="I755">
            <v>65.38</v>
          </cell>
          <cell r="J755" t="str">
            <v>south</v>
          </cell>
        </row>
        <row r="756">
          <cell r="E756" t="str">
            <v>Cici</v>
          </cell>
          <cell r="G756" t="str">
            <v>mascara</v>
          </cell>
          <cell r="H756">
            <v>52</v>
          </cell>
          <cell r="I756">
            <v>157.72999999999999</v>
          </cell>
          <cell r="J756" t="str">
            <v>east</v>
          </cell>
        </row>
        <row r="757">
          <cell r="E757" t="str">
            <v>Cristina</v>
          </cell>
          <cell r="G757" t="str">
            <v>lipstick</v>
          </cell>
          <cell r="H757">
            <v>5</v>
          </cell>
          <cell r="I757">
            <v>17.010000000000002</v>
          </cell>
          <cell r="J757" t="str">
            <v>south</v>
          </cell>
        </row>
        <row r="758">
          <cell r="E758" t="str">
            <v>Cristina</v>
          </cell>
          <cell r="G758" t="str">
            <v>eye liner</v>
          </cell>
          <cell r="H758">
            <v>52</v>
          </cell>
          <cell r="I758">
            <v>158.43</v>
          </cell>
          <cell r="J758" t="str">
            <v>midwest</v>
          </cell>
        </row>
        <row r="759">
          <cell r="E759" t="str">
            <v>Colleen</v>
          </cell>
          <cell r="G759" t="str">
            <v>mascara</v>
          </cell>
          <cell r="H759">
            <v>38</v>
          </cell>
          <cell r="I759">
            <v>115.39</v>
          </cell>
          <cell r="J759" t="str">
            <v>south</v>
          </cell>
        </row>
        <row r="760">
          <cell r="E760" t="str">
            <v>Emilee</v>
          </cell>
          <cell r="G760" t="str">
            <v>mascara</v>
          </cell>
          <cell r="H760">
            <v>84</v>
          </cell>
          <cell r="I760">
            <v>254.26</v>
          </cell>
          <cell r="J760" t="str">
            <v>east</v>
          </cell>
        </row>
        <row r="761">
          <cell r="E761" t="str">
            <v>Cici</v>
          </cell>
          <cell r="G761" t="str">
            <v>lipstick</v>
          </cell>
          <cell r="H761">
            <v>18</v>
          </cell>
          <cell r="I761">
            <v>55.34</v>
          </cell>
          <cell r="J761" t="str">
            <v>south</v>
          </cell>
        </row>
        <row r="762">
          <cell r="E762" t="str">
            <v>Jen</v>
          </cell>
          <cell r="G762" t="str">
            <v>lip gloss</v>
          </cell>
          <cell r="H762">
            <v>-6</v>
          </cell>
          <cell r="I762">
            <v>-15.74</v>
          </cell>
          <cell r="J762" t="str">
            <v>west</v>
          </cell>
        </row>
        <row r="763">
          <cell r="E763" t="str">
            <v>Cici</v>
          </cell>
          <cell r="G763" t="str">
            <v>lip gloss</v>
          </cell>
          <cell r="H763">
            <v>5</v>
          </cell>
          <cell r="I763">
            <v>16.91</v>
          </cell>
          <cell r="J763" t="str">
            <v>west</v>
          </cell>
        </row>
        <row r="764">
          <cell r="E764" t="str">
            <v>Colleen</v>
          </cell>
          <cell r="G764" t="str">
            <v>foundation</v>
          </cell>
          <cell r="H764">
            <v>59</v>
          </cell>
          <cell r="I764">
            <v>178.9</v>
          </cell>
          <cell r="J764" t="str">
            <v>south</v>
          </cell>
        </row>
        <row r="765">
          <cell r="E765" t="str">
            <v>Colleen</v>
          </cell>
          <cell r="G765" t="str">
            <v>mascara</v>
          </cell>
          <cell r="H765">
            <v>-1</v>
          </cell>
          <cell r="I765">
            <v>-1.43</v>
          </cell>
          <cell r="J765" t="str">
            <v>east</v>
          </cell>
        </row>
        <row r="766">
          <cell r="E766" t="str">
            <v>Jen</v>
          </cell>
          <cell r="G766" t="str">
            <v>lipstick</v>
          </cell>
          <cell r="H766">
            <v>12</v>
          </cell>
          <cell r="I766">
            <v>37.85</v>
          </cell>
          <cell r="J766" t="str">
            <v>east</v>
          </cell>
        </row>
        <row r="767">
          <cell r="E767" t="str">
            <v>Colleen</v>
          </cell>
          <cell r="G767" t="str">
            <v>lipstick</v>
          </cell>
          <cell r="H767">
            <v>25</v>
          </cell>
          <cell r="I767">
            <v>76.81</v>
          </cell>
          <cell r="J767" t="str">
            <v>east</v>
          </cell>
        </row>
        <row r="768">
          <cell r="E768" t="str">
            <v>Cristina</v>
          </cell>
          <cell r="G768" t="str">
            <v>mascara</v>
          </cell>
          <cell r="H768">
            <v>33</v>
          </cell>
          <cell r="I768">
            <v>101.42</v>
          </cell>
          <cell r="J768" t="str">
            <v>east</v>
          </cell>
        </row>
        <row r="769">
          <cell r="E769" t="str">
            <v>Betsy</v>
          </cell>
          <cell r="G769" t="str">
            <v>mascara</v>
          </cell>
          <cell r="H769">
            <v>12</v>
          </cell>
          <cell r="I769">
            <v>37.89</v>
          </cell>
          <cell r="J769" t="str">
            <v>west</v>
          </cell>
        </row>
        <row r="770">
          <cell r="E770" t="str">
            <v>Emilee</v>
          </cell>
          <cell r="G770" t="str">
            <v>eye liner</v>
          </cell>
          <cell r="H770">
            <v>52</v>
          </cell>
          <cell r="I770">
            <v>158.31</v>
          </cell>
          <cell r="J770" t="str">
            <v>east</v>
          </cell>
        </row>
        <row r="771">
          <cell r="E771" t="str">
            <v>Jen</v>
          </cell>
          <cell r="G771" t="str">
            <v>eye liner</v>
          </cell>
          <cell r="H771">
            <v>34</v>
          </cell>
          <cell r="I771">
            <v>103.62</v>
          </cell>
          <cell r="J771" t="str">
            <v>west</v>
          </cell>
        </row>
        <row r="772">
          <cell r="E772" t="str">
            <v>Cristina</v>
          </cell>
          <cell r="G772" t="str">
            <v>foundation</v>
          </cell>
          <cell r="H772">
            <v>66</v>
          </cell>
          <cell r="I772">
            <v>200.66</v>
          </cell>
          <cell r="J772" t="str">
            <v>south</v>
          </cell>
        </row>
        <row r="773">
          <cell r="E773" t="str">
            <v>Cristina</v>
          </cell>
          <cell r="G773" t="str">
            <v>lipstick</v>
          </cell>
          <cell r="H773">
            <v>10</v>
          </cell>
          <cell r="I773">
            <v>31.85</v>
          </cell>
          <cell r="J773" t="str">
            <v>south</v>
          </cell>
        </row>
        <row r="774">
          <cell r="E774" t="str">
            <v>Cici</v>
          </cell>
          <cell r="G774" t="str">
            <v>foundation</v>
          </cell>
          <cell r="H774">
            <v>-5</v>
          </cell>
          <cell r="I774">
            <v>-12.55</v>
          </cell>
          <cell r="J774" t="str">
            <v>midwest</v>
          </cell>
        </row>
        <row r="775">
          <cell r="E775" t="str">
            <v>Ashley</v>
          </cell>
          <cell r="G775" t="str">
            <v>mascara</v>
          </cell>
          <cell r="H775">
            <v>89</v>
          </cell>
          <cell r="I775">
            <v>269.49</v>
          </cell>
          <cell r="J775" t="str">
            <v>south</v>
          </cell>
        </row>
        <row r="776">
          <cell r="E776" t="str">
            <v>Cici</v>
          </cell>
          <cell r="G776" t="str">
            <v>foundation</v>
          </cell>
          <cell r="H776">
            <v>5</v>
          </cell>
          <cell r="I776">
            <v>16.82</v>
          </cell>
          <cell r="J776" t="str">
            <v>south</v>
          </cell>
        </row>
        <row r="777">
          <cell r="E777" t="str">
            <v>Jen</v>
          </cell>
          <cell r="G777" t="str">
            <v>mascara</v>
          </cell>
          <cell r="H777">
            <v>48</v>
          </cell>
          <cell r="I777">
            <v>145.99</v>
          </cell>
          <cell r="J777" t="str">
            <v>midwest</v>
          </cell>
        </row>
        <row r="778">
          <cell r="E778" t="str">
            <v>Betsy</v>
          </cell>
          <cell r="G778" t="str">
            <v>mascara</v>
          </cell>
          <cell r="H778">
            <v>36</v>
          </cell>
          <cell r="I778">
            <v>109.92</v>
          </cell>
          <cell r="J778" t="str">
            <v>midwest</v>
          </cell>
        </row>
        <row r="779">
          <cell r="E779" t="str">
            <v>Cristina</v>
          </cell>
          <cell r="G779" t="str">
            <v>mascara</v>
          </cell>
          <cell r="H779">
            <v>80</v>
          </cell>
          <cell r="I779">
            <v>242</v>
          </cell>
          <cell r="J779" t="str">
            <v>west</v>
          </cell>
        </row>
        <row r="780">
          <cell r="E780" t="str">
            <v>Betsy</v>
          </cell>
          <cell r="G780" t="str">
            <v>lip gloss</v>
          </cell>
          <cell r="H780">
            <v>64</v>
          </cell>
          <cell r="I780">
            <v>193.89</v>
          </cell>
          <cell r="J780" t="str">
            <v>west</v>
          </cell>
        </row>
        <row r="781">
          <cell r="E781" t="str">
            <v>Betsy</v>
          </cell>
          <cell r="G781" t="str">
            <v>foundation</v>
          </cell>
          <cell r="H781">
            <v>51</v>
          </cell>
          <cell r="I781">
            <v>155.5</v>
          </cell>
          <cell r="J781" t="str">
            <v>east</v>
          </cell>
        </row>
        <row r="782">
          <cell r="E782" t="str">
            <v>Ashley</v>
          </cell>
          <cell r="G782" t="str">
            <v>eye liner</v>
          </cell>
          <cell r="H782">
            <v>92</v>
          </cell>
          <cell r="I782">
            <v>278.33999999999997</v>
          </cell>
          <cell r="J782" t="str">
            <v>east</v>
          </cell>
        </row>
        <row r="783">
          <cell r="E783" t="str">
            <v>Cici</v>
          </cell>
          <cell r="G783" t="str">
            <v>eye liner</v>
          </cell>
          <cell r="H783">
            <v>93</v>
          </cell>
          <cell r="I783">
            <v>280.86</v>
          </cell>
          <cell r="J783" t="str">
            <v>midwest</v>
          </cell>
        </row>
        <row r="784">
          <cell r="E784" t="str">
            <v>Jen</v>
          </cell>
          <cell r="G784" t="str">
            <v>foundation</v>
          </cell>
          <cell r="H784">
            <v>36</v>
          </cell>
          <cell r="I784">
            <v>110.48</v>
          </cell>
          <cell r="J784" t="str">
            <v>west</v>
          </cell>
        </row>
        <row r="785">
          <cell r="E785" t="str">
            <v>Ashley</v>
          </cell>
          <cell r="G785" t="str">
            <v>lip gloss</v>
          </cell>
          <cell r="H785">
            <v>-9</v>
          </cell>
          <cell r="I785">
            <v>-24.83</v>
          </cell>
          <cell r="J785" t="str">
            <v>midwest</v>
          </cell>
        </row>
        <row r="786">
          <cell r="E786" t="str">
            <v>Jen</v>
          </cell>
          <cell r="G786" t="str">
            <v>lip gloss</v>
          </cell>
          <cell r="H786">
            <v>48</v>
          </cell>
          <cell r="I786">
            <v>146.22999999999999</v>
          </cell>
          <cell r="J786" t="str">
            <v>west</v>
          </cell>
        </row>
        <row r="787">
          <cell r="E787" t="str">
            <v>Cici</v>
          </cell>
          <cell r="G787" t="str">
            <v>eye liner</v>
          </cell>
          <cell r="H787">
            <v>11</v>
          </cell>
          <cell r="I787">
            <v>34.549999999999997</v>
          </cell>
          <cell r="J787" t="str">
            <v>east</v>
          </cell>
        </row>
        <row r="788">
          <cell r="E788" t="str">
            <v>Cici</v>
          </cell>
          <cell r="G788" t="str">
            <v>lipstick</v>
          </cell>
          <cell r="H788">
            <v>8</v>
          </cell>
          <cell r="I788">
            <v>25.45</v>
          </cell>
          <cell r="J788" t="str">
            <v>west</v>
          </cell>
        </row>
        <row r="789">
          <cell r="E789" t="str">
            <v>Colleen</v>
          </cell>
          <cell r="G789" t="str">
            <v>foundation</v>
          </cell>
          <cell r="H789">
            <v>36</v>
          </cell>
          <cell r="I789">
            <v>110.09</v>
          </cell>
          <cell r="J789" t="str">
            <v>east</v>
          </cell>
        </row>
        <row r="790">
          <cell r="E790" t="str">
            <v>Cici</v>
          </cell>
          <cell r="G790" t="str">
            <v>mascara</v>
          </cell>
          <cell r="H790">
            <v>93</v>
          </cell>
          <cell r="I790">
            <v>280.77999999999997</v>
          </cell>
          <cell r="J790" t="str">
            <v>west</v>
          </cell>
        </row>
        <row r="791">
          <cell r="E791" t="str">
            <v>Hallagan</v>
          </cell>
          <cell r="G791" t="str">
            <v>lip gloss</v>
          </cell>
          <cell r="H791">
            <v>39</v>
          </cell>
          <cell r="I791">
            <v>119.2</v>
          </cell>
          <cell r="J791" t="str">
            <v>east</v>
          </cell>
        </row>
        <row r="792">
          <cell r="E792" t="str">
            <v>Hallagan</v>
          </cell>
          <cell r="G792" t="str">
            <v>eye liner</v>
          </cell>
          <cell r="H792">
            <v>72</v>
          </cell>
          <cell r="I792">
            <v>218.08</v>
          </cell>
          <cell r="J792" t="str">
            <v>south</v>
          </cell>
        </row>
        <row r="793">
          <cell r="E793" t="str">
            <v>Emilee</v>
          </cell>
          <cell r="G793" t="str">
            <v>lip gloss</v>
          </cell>
          <cell r="H793">
            <v>3</v>
          </cell>
          <cell r="I793">
            <v>10.42</v>
          </cell>
          <cell r="J793" t="str">
            <v>midwest</v>
          </cell>
        </row>
        <row r="794">
          <cell r="E794" t="str">
            <v>Zaret</v>
          </cell>
          <cell r="G794" t="str">
            <v>mascara</v>
          </cell>
          <cell r="H794">
            <v>47</v>
          </cell>
          <cell r="I794">
            <v>142.84</v>
          </cell>
          <cell r="J794" t="str">
            <v>east</v>
          </cell>
        </row>
        <row r="795">
          <cell r="E795" t="str">
            <v>Cristina</v>
          </cell>
          <cell r="G795" t="str">
            <v>mascara</v>
          </cell>
          <cell r="H795">
            <v>72</v>
          </cell>
          <cell r="I795">
            <v>217.32</v>
          </cell>
          <cell r="J795" t="str">
            <v>west</v>
          </cell>
        </row>
        <row r="796">
          <cell r="E796" t="str">
            <v>Colleen</v>
          </cell>
          <cell r="G796" t="str">
            <v>mascara</v>
          </cell>
          <cell r="H796">
            <v>26</v>
          </cell>
          <cell r="I796">
            <v>79.75</v>
          </cell>
          <cell r="J796" t="str">
            <v>midwest</v>
          </cell>
        </row>
        <row r="797">
          <cell r="E797" t="str">
            <v>Zaret</v>
          </cell>
          <cell r="G797" t="str">
            <v>eye liner</v>
          </cell>
          <cell r="H797">
            <v>47</v>
          </cell>
          <cell r="I797">
            <v>142.49</v>
          </cell>
          <cell r="J797" t="str">
            <v>south</v>
          </cell>
        </row>
        <row r="798">
          <cell r="E798" t="str">
            <v>Cristina</v>
          </cell>
          <cell r="G798" t="str">
            <v>lip gloss</v>
          </cell>
          <cell r="H798">
            <v>14</v>
          </cell>
          <cell r="I798">
            <v>43.4</v>
          </cell>
          <cell r="J798" t="str">
            <v>east</v>
          </cell>
        </row>
        <row r="799">
          <cell r="E799" t="str">
            <v>Zaret</v>
          </cell>
          <cell r="G799" t="str">
            <v>mascara</v>
          </cell>
          <cell r="H799">
            <v>71</v>
          </cell>
          <cell r="I799">
            <v>215.08</v>
          </cell>
          <cell r="J799" t="str">
            <v>south</v>
          </cell>
        </row>
        <row r="800">
          <cell r="E800" t="str">
            <v>Hallagan</v>
          </cell>
          <cell r="G800" t="str">
            <v>foundation</v>
          </cell>
          <cell r="H800">
            <v>95</v>
          </cell>
          <cell r="I800">
            <v>287.8</v>
          </cell>
          <cell r="J800" t="str">
            <v>midwest</v>
          </cell>
        </row>
        <row r="801">
          <cell r="E801" t="str">
            <v>Cici</v>
          </cell>
          <cell r="G801" t="str">
            <v>mascara</v>
          </cell>
          <cell r="H801">
            <v>37</v>
          </cell>
          <cell r="I801">
            <v>112.78</v>
          </cell>
          <cell r="J801" t="str">
            <v>south</v>
          </cell>
        </row>
        <row r="802">
          <cell r="E802" t="str">
            <v>Hallagan</v>
          </cell>
          <cell r="G802" t="str">
            <v>lip gloss</v>
          </cell>
          <cell r="H802">
            <v>-1</v>
          </cell>
          <cell r="I802">
            <v>-0.39</v>
          </cell>
          <cell r="J802" t="str">
            <v>east</v>
          </cell>
        </row>
        <row r="803">
          <cell r="E803" t="str">
            <v>Emilee</v>
          </cell>
          <cell r="G803" t="str">
            <v>eye liner</v>
          </cell>
          <cell r="H803">
            <v>26</v>
          </cell>
          <cell r="I803">
            <v>80.209999999999994</v>
          </cell>
          <cell r="J803" t="str">
            <v>midwest</v>
          </cell>
        </row>
        <row r="804">
          <cell r="E804" t="str">
            <v>Zaret</v>
          </cell>
          <cell r="G804" t="str">
            <v>eye liner</v>
          </cell>
          <cell r="H804">
            <v>67</v>
          </cell>
          <cell r="I804">
            <v>203.54</v>
          </cell>
          <cell r="J804" t="str">
            <v>east</v>
          </cell>
        </row>
        <row r="805">
          <cell r="E805" t="str">
            <v>Emilee</v>
          </cell>
          <cell r="G805" t="str">
            <v>lip gloss</v>
          </cell>
          <cell r="H805">
            <v>15</v>
          </cell>
          <cell r="I805">
            <v>47.2</v>
          </cell>
          <cell r="J805" t="str">
            <v>midwest</v>
          </cell>
        </row>
        <row r="806">
          <cell r="E806" t="str">
            <v>Jen</v>
          </cell>
          <cell r="G806" t="str">
            <v>lip gloss</v>
          </cell>
          <cell r="H806">
            <v>73</v>
          </cell>
          <cell r="I806">
            <v>221.34</v>
          </cell>
          <cell r="J806" t="str">
            <v>south</v>
          </cell>
        </row>
        <row r="807">
          <cell r="E807" t="str">
            <v>Jen</v>
          </cell>
          <cell r="G807" t="str">
            <v>mascara</v>
          </cell>
          <cell r="H807">
            <v>13</v>
          </cell>
          <cell r="I807">
            <v>40.9</v>
          </cell>
          <cell r="J807" t="str">
            <v>west</v>
          </cell>
        </row>
        <row r="808">
          <cell r="E808" t="str">
            <v>Emilee</v>
          </cell>
          <cell r="G808" t="str">
            <v>foundation</v>
          </cell>
          <cell r="H808">
            <v>76</v>
          </cell>
          <cell r="I808">
            <v>229.56</v>
          </cell>
          <cell r="J808" t="str">
            <v>east</v>
          </cell>
        </row>
        <row r="809">
          <cell r="E809" t="str">
            <v>Cici</v>
          </cell>
          <cell r="G809" t="str">
            <v>eye liner</v>
          </cell>
          <cell r="H809">
            <v>-9</v>
          </cell>
          <cell r="I809">
            <v>-24.93</v>
          </cell>
          <cell r="J809" t="str">
            <v>south</v>
          </cell>
        </row>
        <row r="810">
          <cell r="E810" t="str">
            <v>Colleen</v>
          </cell>
          <cell r="G810" t="str">
            <v>lipstick</v>
          </cell>
          <cell r="H810">
            <v>36</v>
          </cell>
          <cell r="I810">
            <v>109.53</v>
          </cell>
          <cell r="J810" t="str">
            <v>west</v>
          </cell>
        </row>
        <row r="811">
          <cell r="E811" t="str">
            <v>Ashley</v>
          </cell>
          <cell r="G811" t="str">
            <v>foundation</v>
          </cell>
          <cell r="H811">
            <v>11</v>
          </cell>
          <cell r="I811">
            <v>35.520000000000003</v>
          </cell>
          <cell r="J811" t="str">
            <v>south</v>
          </cell>
        </row>
        <row r="812">
          <cell r="E812" t="str">
            <v>Colleen</v>
          </cell>
          <cell r="G812" t="str">
            <v>lip gloss</v>
          </cell>
          <cell r="H812">
            <v>73</v>
          </cell>
          <cell r="I812">
            <v>220.5</v>
          </cell>
          <cell r="J812" t="str">
            <v>east</v>
          </cell>
        </row>
        <row r="813">
          <cell r="E813" t="str">
            <v>Jen</v>
          </cell>
          <cell r="G813" t="str">
            <v>lipstick</v>
          </cell>
          <cell r="H813">
            <v>93</v>
          </cell>
          <cell r="I813">
            <v>280.27</v>
          </cell>
          <cell r="J813" t="str">
            <v>south</v>
          </cell>
        </row>
        <row r="814">
          <cell r="E814" t="str">
            <v>Betsy</v>
          </cell>
          <cell r="G814" t="str">
            <v>foundation</v>
          </cell>
          <cell r="H814">
            <v>69</v>
          </cell>
          <cell r="I814">
            <v>209.32</v>
          </cell>
          <cell r="J814" t="str">
            <v>east</v>
          </cell>
        </row>
        <row r="815">
          <cell r="E815" t="str">
            <v>Hallagan</v>
          </cell>
          <cell r="G815" t="str">
            <v>eye liner</v>
          </cell>
          <cell r="H815">
            <v>86</v>
          </cell>
          <cell r="I815">
            <v>259.48</v>
          </cell>
          <cell r="J815" t="str">
            <v>midwest</v>
          </cell>
        </row>
        <row r="816">
          <cell r="E816" t="str">
            <v>Betsy</v>
          </cell>
          <cell r="G816" t="str">
            <v>mascara</v>
          </cell>
          <cell r="H816">
            <v>54</v>
          </cell>
          <cell r="I816">
            <v>164.38</v>
          </cell>
          <cell r="J816" t="str">
            <v>south</v>
          </cell>
        </row>
        <row r="817">
          <cell r="E817" t="str">
            <v>Cristina</v>
          </cell>
          <cell r="G817" t="str">
            <v>mascara</v>
          </cell>
          <cell r="H817">
            <v>-2</v>
          </cell>
          <cell r="I817">
            <v>-4.04</v>
          </cell>
          <cell r="J817" t="str">
            <v>midwest</v>
          </cell>
        </row>
        <row r="818">
          <cell r="E818" t="str">
            <v>Zaret</v>
          </cell>
          <cell r="G818" t="str">
            <v>foundation</v>
          </cell>
          <cell r="H818">
            <v>83</v>
          </cell>
          <cell r="I818">
            <v>250.17</v>
          </cell>
          <cell r="J818" t="str">
            <v>west</v>
          </cell>
        </row>
        <row r="819">
          <cell r="E819" t="str">
            <v>Cici</v>
          </cell>
          <cell r="G819" t="str">
            <v>mascara</v>
          </cell>
          <cell r="H819">
            <v>2</v>
          </cell>
          <cell r="I819">
            <v>8</v>
          </cell>
          <cell r="J819" t="str">
            <v>west</v>
          </cell>
        </row>
        <row r="820">
          <cell r="E820" t="str">
            <v>Colleen</v>
          </cell>
          <cell r="G820" t="str">
            <v>eye liner</v>
          </cell>
          <cell r="H820">
            <v>54</v>
          </cell>
          <cell r="I820">
            <v>164.15</v>
          </cell>
          <cell r="J820" t="str">
            <v>midwest</v>
          </cell>
        </row>
        <row r="821">
          <cell r="E821" t="str">
            <v>Hallagan</v>
          </cell>
          <cell r="G821" t="str">
            <v>foundation</v>
          </cell>
          <cell r="H821">
            <v>76</v>
          </cell>
          <cell r="I821">
            <v>230.42</v>
          </cell>
          <cell r="J821" t="str">
            <v>east</v>
          </cell>
        </row>
        <row r="822">
          <cell r="E822" t="str">
            <v>Betsy</v>
          </cell>
          <cell r="G822" t="str">
            <v>eye liner</v>
          </cell>
          <cell r="H822">
            <v>10</v>
          </cell>
          <cell r="I822">
            <v>32.25</v>
          </cell>
          <cell r="J822" t="str">
            <v>midwest</v>
          </cell>
        </row>
        <row r="823">
          <cell r="E823" t="str">
            <v>Jen</v>
          </cell>
          <cell r="G823" t="str">
            <v>foundation</v>
          </cell>
          <cell r="H823">
            <v>81</v>
          </cell>
          <cell r="I823">
            <v>245.04</v>
          </cell>
          <cell r="J823" t="str">
            <v>west</v>
          </cell>
        </row>
        <row r="824">
          <cell r="E824" t="str">
            <v>Jen</v>
          </cell>
          <cell r="G824" t="str">
            <v>eye liner</v>
          </cell>
          <cell r="H824">
            <v>83</v>
          </cell>
          <cell r="I824">
            <v>251.14</v>
          </cell>
          <cell r="J824" t="str">
            <v>midwest</v>
          </cell>
        </row>
        <row r="825">
          <cell r="E825" t="str">
            <v>Zaret</v>
          </cell>
          <cell r="G825" t="str">
            <v>foundation</v>
          </cell>
          <cell r="H825">
            <v>6</v>
          </cell>
          <cell r="I825">
            <v>19.52</v>
          </cell>
          <cell r="J825" t="str">
            <v>south</v>
          </cell>
        </row>
        <row r="826">
          <cell r="E826" t="str">
            <v>Colleen</v>
          </cell>
          <cell r="G826" t="str">
            <v>mascara</v>
          </cell>
          <cell r="H826">
            <v>77</v>
          </cell>
          <cell r="I826">
            <v>233.16</v>
          </cell>
          <cell r="J826" t="str">
            <v>east</v>
          </cell>
        </row>
        <row r="827">
          <cell r="E827" t="str">
            <v>Jen</v>
          </cell>
          <cell r="G827" t="str">
            <v>mascara</v>
          </cell>
          <cell r="H827">
            <v>41</v>
          </cell>
          <cell r="I827">
            <v>125.28</v>
          </cell>
          <cell r="J827" t="str">
            <v>west</v>
          </cell>
        </row>
        <row r="828">
          <cell r="E828" t="str">
            <v>Ashley</v>
          </cell>
          <cell r="G828" t="str">
            <v>lip gloss</v>
          </cell>
          <cell r="H828">
            <v>80</v>
          </cell>
          <cell r="I828">
            <v>241.71</v>
          </cell>
          <cell r="J828" t="str">
            <v>south</v>
          </cell>
        </row>
        <row r="829">
          <cell r="E829" t="str">
            <v>Zaret</v>
          </cell>
          <cell r="G829" t="str">
            <v>eye liner</v>
          </cell>
          <cell r="H829">
            <v>20</v>
          </cell>
          <cell r="I829">
            <v>62.21</v>
          </cell>
          <cell r="J829" t="str">
            <v>east</v>
          </cell>
        </row>
        <row r="830">
          <cell r="E830" t="str">
            <v>Emilee</v>
          </cell>
          <cell r="G830" t="str">
            <v>eye liner</v>
          </cell>
          <cell r="H830">
            <v>31</v>
          </cell>
          <cell r="I830">
            <v>95.33</v>
          </cell>
          <cell r="J830" t="str">
            <v>midwest</v>
          </cell>
        </row>
        <row r="831">
          <cell r="E831" t="str">
            <v>Hallagan</v>
          </cell>
          <cell r="G831" t="str">
            <v>foundation</v>
          </cell>
          <cell r="H831">
            <v>34</v>
          </cell>
          <cell r="I831">
            <v>103.9</v>
          </cell>
          <cell r="J831" t="str">
            <v>east</v>
          </cell>
        </row>
        <row r="832">
          <cell r="E832" t="str">
            <v>Ashley</v>
          </cell>
          <cell r="G832" t="str">
            <v>foundation</v>
          </cell>
          <cell r="H832">
            <v>2</v>
          </cell>
          <cell r="I832">
            <v>8.0299999999999994</v>
          </cell>
          <cell r="J832" t="str">
            <v>west</v>
          </cell>
        </row>
        <row r="833">
          <cell r="E833" t="str">
            <v>Jen</v>
          </cell>
          <cell r="G833" t="str">
            <v>foundation</v>
          </cell>
          <cell r="H833">
            <v>17</v>
          </cell>
          <cell r="I833">
            <v>53.33</v>
          </cell>
          <cell r="J833" t="str">
            <v>south</v>
          </cell>
        </row>
        <row r="834">
          <cell r="E834" t="str">
            <v>Emilee</v>
          </cell>
          <cell r="G834" t="str">
            <v>eye liner</v>
          </cell>
          <cell r="H834">
            <v>16</v>
          </cell>
          <cell r="I834">
            <v>50.31</v>
          </cell>
          <cell r="J834" t="str">
            <v>south</v>
          </cell>
        </row>
        <row r="835">
          <cell r="E835" t="str">
            <v>Cristina</v>
          </cell>
          <cell r="G835" t="str">
            <v>foundation</v>
          </cell>
          <cell r="H835">
            <v>54</v>
          </cell>
          <cell r="I835">
            <v>163.69999999999999</v>
          </cell>
          <cell r="J835" t="str">
            <v>west</v>
          </cell>
        </row>
        <row r="836">
          <cell r="E836" t="str">
            <v>Zaret</v>
          </cell>
          <cell r="G836" t="str">
            <v>lip gloss</v>
          </cell>
          <cell r="H836">
            <v>-9</v>
          </cell>
          <cell r="I836">
            <v>-24.92</v>
          </cell>
          <cell r="J836" t="str">
            <v>east</v>
          </cell>
        </row>
        <row r="837">
          <cell r="E837" t="str">
            <v>Zaret</v>
          </cell>
          <cell r="G837" t="str">
            <v>eye liner</v>
          </cell>
          <cell r="H837">
            <v>94</v>
          </cell>
          <cell r="I837">
            <v>284.54000000000002</v>
          </cell>
          <cell r="J837" t="str">
            <v>west</v>
          </cell>
        </row>
        <row r="838">
          <cell r="E838" t="str">
            <v>Jen</v>
          </cell>
          <cell r="G838" t="str">
            <v>foundation</v>
          </cell>
          <cell r="H838">
            <v>-3</v>
          </cell>
          <cell r="I838">
            <v>-7.45</v>
          </cell>
          <cell r="J838" t="str">
            <v>midwest</v>
          </cell>
        </row>
        <row r="839">
          <cell r="E839" t="str">
            <v>Cristina</v>
          </cell>
          <cell r="G839" t="str">
            <v>mascara</v>
          </cell>
          <cell r="H839">
            <v>9</v>
          </cell>
          <cell r="I839">
            <v>28.83</v>
          </cell>
          <cell r="J839" t="str">
            <v>west</v>
          </cell>
        </row>
        <row r="840">
          <cell r="E840" t="str">
            <v>Hallagan</v>
          </cell>
          <cell r="G840" t="str">
            <v>foundation</v>
          </cell>
          <cell r="H840">
            <v>25</v>
          </cell>
          <cell r="I840">
            <v>77.11</v>
          </cell>
          <cell r="J840" t="str">
            <v>east</v>
          </cell>
        </row>
        <row r="841">
          <cell r="E841" t="str">
            <v>Ashley</v>
          </cell>
          <cell r="G841" t="str">
            <v>lip gloss</v>
          </cell>
          <cell r="H841">
            <v>29</v>
          </cell>
          <cell r="I841">
            <v>89.31</v>
          </cell>
          <cell r="J841" t="str">
            <v>south</v>
          </cell>
        </row>
        <row r="842">
          <cell r="E842" t="str">
            <v>Cici</v>
          </cell>
          <cell r="G842" t="str">
            <v>eye liner</v>
          </cell>
          <cell r="H842">
            <v>37</v>
          </cell>
          <cell r="I842">
            <v>113.21</v>
          </cell>
          <cell r="J842" t="str">
            <v>east</v>
          </cell>
        </row>
        <row r="843">
          <cell r="E843" t="str">
            <v>Zaret</v>
          </cell>
          <cell r="G843" t="str">
            <v>foundation</v>
          </cell>
          <cell r="H843">
            <v>19</v>
          </cell>
          <cell r="I843">
            <v>59</v>
          </cell>
          <cell r="J843" t="str">
            <v>west</v>
          </cell>
        </row>
        <row r="844">
          <cell r="E844" t="str">
            <v>Cristina</v>
          </cell>
          <cell r="G844" t="str">
            <v>lip gloss</v>
          </cell>
          <cell r="H844">
            <v>28</v>
          </cell>
          <cell r="I844">
            <v>86.05</v>
          </cell>
          <cell r="J844" t="str">
            <v>midwest</v>
          </cell>
        </row>
        <row r="845">
          <cell r="E845" t="str">
            <v>Jen</v>
          </cell>
          <cell r="G845" t="str">
            <v>eye liner</v>
          </cell>
          <cell r="H845">
            <v>18</v>
          </cell>
          <cell r="I845">
            <v>55.86</v>
          </cell>
          <cell r="J845" t="str">
            <v>west</v>
          </cell>
        </row>
        <row r="846">
          <cell r="E846" t="str">
            <v>Ashley</v>
          </cell>
          <cell r="G846" t="str">
            <v>lipstick</v>
          </cell>
          <cell r="H846">
            <v>84</v>
          </cell>
          <cell r="I846">
            <v>254.04</v>
          </cell>
          <cell r="J846" t="str">
            <v>south</v>
          </cell>
        </row>
        <row r="847">
          <cell r="E847" t="str">
            <v>Emilee</v>
          </cell>
          <cell r="G847" t="str">
            <v>foundation</v>
          </cell>
          <cell r="H847">
            <v>79</v>
          </cell>
          <cell r="I847">
            <v>238.83</v>
          </cell>
          <cell r="J847" t="str">
            <v>west</v>
          </cell>
        </row>
        <row r="848">
          <cell r="E848" t="str">
            <v>Cici</v>
          </cell>
          <cell r="G848" t="str">
            <v>foundation</v>
          </cell>
          <cell r="H848">
            <v>31</v>
          </cell>
          <cell r="I848">
            <v>94.97</v>
          </cell>
          <cell r="J848" t="str">
            <v>midwest</v>
          </cell>
        </row>
        <row r="849">
          <cell r="E849" t="str">
            <v>Jen</v>
          </cell>
          <cell r="G849" t="str">
            <v>lipstick</v>
          </cell>
          <cell r="H849">
            <v>34</v>
          </cell>
          <cell r="I849">
            <v>103.4</v>
          </cell>
          <cell r="J849" t="str">
            <v>east</v>
          </cell>
        </row>
        <row r="850">
          <cell r="E850" t="str">
            <v>Cici</v>
          </cell>
          <cell r="G850" t="str">
            <v>mascara</v>
          </cell>
          <cell r="H850">
            <v>66</v>
          </cell>
          <cell r="I850">
            <v>201.26</v>
          </cell>
          <cell r="J850" t="str">
            <v>south</v>
          </cell>
        </row>
        <row r="851">
          <cell r="E851" t="str">
            <v>Emilee</v>
          </cell>
          <cell r="G851" t="str">
            <v>mascara</v>
          </cell>
          <cell r="H851">
            <v>44</v>
          </cell>
          <cell r="I851">
            <v>134.44999999999999</v>
          </cell>
          <cell r="J851" t="str">
            <v>east</v>
          </cell>
        </row>
        <row r="852">
          <cell r="E852" t="str">
            <v>Betsy</v>
          </cell>
          <cell r="G852" t="str">
            <v>eye liner</v>
          </cell>
          <cell r="H852">
            <v>94</v>
          </cell>
          <cell r="I852">
            <v>284.42</v>
          </cell>
          <cell r="J852" t="str">
            <v>south</v>
          </cell>
        </row>
        <row r="853">
          <cell r="E853" t="str">
            <v>Colleen</v>
          </cell>
          <cell r="G853" t="str">
            <v>foundation</v>
          </cell>
          <cell r="H853">
            <v>11</v>
          </cell>
          <cell r="I853">
            <v>35.299999999999997</v>
          </cell>
          <cell r="J853" t="str">
            <v>east</v>
          </cell>
        </row>
        <row r="854">
          <cell r="E854" t="str">
            <v>Hallagan</v>
          </cell>
          <cell r="G854" t="str">
            <v>lip gloss</v>
          </cell>
          <cell r="H854">
            <v>74</v>
          </cell>
          <cell r="I854">
            <v>223.97</v>
          </cell>
          <cell r="J854" t="str">
            <v>east</v>
          </cell>
        </row>
        <row r="855">
          <cell r="E855" t="str">
            <v>Jen</v>
          </cell>
          <cell r="G855" t="str">
            <v>mascara</v>
          </cell>
          <cell r="H855">
            <v>28</v>
          </cell>
          <cell r="I855">
            <v>86.49</v>
          </cell>
          <cell r="J855" t="str">
            <v>west</v>
          </cell>
        </row>
        <row r="856">
          <cell r="E856" t="str">
            <v>Cristina</v>
          </cell>
          <cell r="G856" t="str">
            <v>lip gloss</v>
          </cell>
          <cell r="H856">
            <v>40</v>
          </cell>
          <cell r="I856">
            <v>121.92</v>
          </cell>
          <cell r="J856" t="str">
            <v>west</v>
          </cell>
        </row>
        <row r="857">
          <cell r="E857" t="str">
            <v>Cristina</v>
          </cell>
          <cell r="G857" t="str">
            <v>lip gloss</v>
          </cell>
          <cell r="H857">
            <v>34</v>
          </cell>
          <cell r="I857">
            <v>104.17</v>
          </cell>
          <cell r="J857" t="str">
            <v>south</v>
          </cell>
        </row>
        <row r="858">
          <cell r="E858" t="str">
            <v>Betsy</v>
          </cell>
          <cell r="G858" t="str">
            <v>eye liner</v>
          </cell>
          <cell r="H858">
            <v>38</v>
          </cell>
          <cell r="I858">
            <v>115.85</v>
          </cell>
          <cell r="J858" t="str">
            <v>south</v>
          </cell>
        </row>
        <row r="859">
          <cell r="E859" t="str">
            <v>Hallagan</v>
          </cell>
          <cell r="G859" t="str">
            <v>mascara</v>
          </cell>
          <cell r="H859">
            <v>69</v>
          </cell>
          <cell r="I859">
            <v>209.14</v>
          </cell>
          <cell r="J859" t="str">
            <v>midwest</v>
          </cell>
        </row>
        <row r="860">
          <cell r="E860" t="str">
            <v>Ashley</v>
          </cell>
          <cell r="G860" t="str">
            <v>eye liner</v>
          </cell>
          <cell r="H860">
            <v>34</v>
          </cell>
          <cell r="I860">
            <v>103.97</v>
          </cell>
          <cell r="J860" t="str">
            <v>midwest</v>
          </cell>
        </row>
        <row r="861">
          <cell r="E861" t="str">
            <v>Betsy</v>
          </cell>
          <cell r="G861" t="str">
            <v>mascara</v>
          </cell>
          <cell r="H861">
            <v>29</v>
          </cell>
          <cell r="I861">
            <v>89.38</v>
          </cell>
          <cell r="J861" t="str">
            <v>midwest</v>
          </cell>
        </row>
        <row r="862">
          <cell r="E862" t="str">
            <v>Colleen</v>
          </cell>
          <cell r="G862" t="str">
            <v>foundation</v>
          </cell>
          <cell r="H862">
            <v>-10</v>
          </cell>
          <cell r="I862">
            <v>-27.72</v>
          </cell>
          <cell r="J862" t="str">
            <v>midwest</v>
          </cell>
        </row>
        <row r="863">
          <cell r="E863" t="str">
            <v>Cici</v>
          </cell>
          <cell r="G863" t="str">
            <v>lipstick</v>
          </cell>
          <cell r="H863">
            <v>42</v>
          </cell>
          <cell r="I863">
            <v>128.43</v>
          </cell>
          <cell r="J863" t="str">
            <v>midwest</v>
          </cell>
        </row>
        <row r="864">
          <cell r="E864" t="str">
            <v>Zaret</v>
          </cell>
          <cell r="G864" t="str">
            <v>mascara</v>
          </cell>
          <cell r="H864">
            <v>58</v>
          </cell>
          <cell r="I864">
            <v>175.97</v>
          </cell>
          <cell r="J864" t="str">
            <v>west</v>
          </cell>
        </row>
        <row r="865">
          <cell r="E865" t="str">
            <v>Emilee</v>
          </cell>
          <cell r="G865" t="str">
            <v>foundation</v>
          </cell>
          <cell r="H865">
            <v>27</v>
          </cell>
          <cell r="I865">
            <v>83.02</v>
          </cell>
          <cell r="J865" t="str">
            <v>midwest</v>
          </cell>
        </row>
        <row r="866">
          <cell r="E866" t="str">
            <v>Cici</v>
          </cell>
          <cell r="G866" t="str">
            <v>eye liner</v>
          </cell>
          <cell r="H866">
            <v>47</v>
          </cell>
          <cell r="I866">
            <v>143.27000000000001</v>
          </cell>
          <cell r="J866" t="str">
            <v>east</v>
          </cell>
        </row>
        <row r="867">
          <cell r="E867" t="str">
            <v>Emilee</v>
          </cell>
          <cell r="G867" t="str">
            <v>foundation</v>
          </cell>
          <cell r="H867">
            <v>29</v>
          </cell>
          <cell r="I867">
            <v>88.7</v>
          </cell>
          <cell r="J867" t="str">
            <v>south</v>
          </cell>
        </row>
        <row r="868">
          <cell r="E868" t="str">
            <v>Cici</v>
          </cell>
          <cell r="G868" t="str">
            <v>mascara</v>
          </cell>
          <cell r="H868">
            <v>28</v>
          </cell>
          <cell r="I868">
            <v>86.23</v>
          </cell>
          <cell r="J868" t="str">
            <v>south</v>
          </cell>
        </row>
        <row r="869">
          <cell r="E869" t="str">
            <v>Betsy</v>
          </cell>
          <cell r="G869" t="str">
            <v>eye liner</v>
          </cell>
          <cell r="H869">
            <v>79</v>
          </cell>
          <cell r="I869">
            <v>239.06</v>
          </cell>
          <cell r="J869" t="str">
            <v>south</v>
          </cell>
        </row>
        <row r="870">
          <cell r="E870" t="str">
            <v>Ashley</v>
          </cell>
          <cell r="G870" t="str">
            <v>eye liner</v>
          </cell>
          <cell r="H870">
            <v>41</v>
          </cell>
          <cell r="I870">
            <v>124.82</v>
          </cell>
          <cell r="J870" t="str">
            <v>east</v>
          </cell>
        </row>
        <row r="871">
          <cell r="E871" t="str">
            <v>Emilee</v>
          </cell>
          <cell r="G871" t="str">
            <v>lipstick</v>
          </cell>
          <cell r="H871">
            <v>57</v>
          </cell>
          <cell r="I871">
            <v>172.96</v>
          </cell>
          <cell r="J871" t="str">
            <v>midwest</v>
          </cell>
        </row>
        <row r="872">
          <cell r="E872" t="str">
            <v>Cici</v>
          </cell>
          <cell r="G872" t="str">
            <v>lip gloss</v>
          </cell>
          <cell r="H872">
            <v>45</v>
          </cell>
          <cell r="I872">
            <v>137.62</v>
          </cell>
          <cell r="J872" t="str">
            <v>west</v>
          </cell>
        </row>
        <row r="873">
          <cell r="E873" t="str">
            <v>Jen</v>
          </cell>
          <cell r="G873" t="str">
            <v>mascara</v>
          </cell>
          <cell r="H873">
            <v>91</v>
          </cell>
          <cell r="I873">
            <v>274.91000000000003</v>
          </cell>
          <cell r="J873" t="str">
            <v>west</v>
          </cell>
        </row>
        <row r="874">
          <cell r="E874" t="str">
            <v>Emilee</v>
          </cell>
          <cell r="G874" t="str">
            <v>mascara</v>
          </cell>
          <cell r="H874">
            <v>49</v>
          </cell>
          <cell r="I874">
            <v>149.04</v>
          </cell>
          <cell r="J874" t="str">
            <v>west</v>
          </cell>
        </row>
        <row r="875">
          <cell r="E875" t="str">
            <v>Betsy</v>
          </cell>
          <cell r="G875" t="str">
            <v>lip gloss</v>
          </cell>
          <cell r="H875">
            <v>68</v>
          </cell>
          <cell r="I875">
            <v>206.16</v>
          </cell>
          <cell r="J875" t="str">
            <v>west</v>
          </cell>
        </row>
        <row r="876">
          <cell r="E876" t="str">
            <v>Colleen</v>
          </cell>
          <cell r="G876" t="str">
            <v>lipstick</v>
          </cell>
          <cell r="H876">
            <v>38</v>
          </cell>
          <cell r="I876">
            <v>116.64</v>
          </cell>
          <cell r="J876" t="str">
            <v>west</v>
          </cell>
        </row>
        <row r="877">
          <cell r="E877" t="str">
            <v>Ashley</v>
          </cell>
          <cell r="G877" t="str">
            <v>foundation</v>
          </cell>
          <cell r="H877">
            <v>4</v>
          </cell>
          <cell r="I877">
            <v>15.21</v>
          </cell>
          <cell r="J877" t="str">
            <v>south</v>
          </cell>
        </row>
        <row r="878">
          <cell r="E878" t="str">
            <v>Emilee</v>
          </cell>
          <cell r="G878" t="str">
            <v>mascara</v>
          </cell>
          <cell r="H878">
            <v>45</v>
          </cell>
          <cell r="I878">
            <v>137.05000000000001</v>
          </cell>
          <cell r="J878" t="str">
            <v>east</v>
          </cell>
        </row>
        <row r="879">
          <cell r="E879" t="str">
            <v>Cristina</v>
          </cell>
          <cell r="G879" t="str">
            <v>mascara</v>
          </cell>
          <cell r="H879">
            <v>85</v>
          </cell>
          <cell r="I879">
            <v>256.66000000000003</v>
          </cell>
          <cell r="J879" t="str">
            <v>midwest</v>
          </cell>
        </row>
        <row r="880">
          <cell r="E880" t="str">
            <v>Emilee</v>
          </cell>
          <cell r="G880" t="str">
            <v>lipstick</v>
          </cell>
          <cell r="H880">
            <v>57</v>
          </cell>
          <cell r="I880">
            <v>173.06</v>
          </cell>
          <cell r="J880" t="str">
            <v>midwest</v>
          </cell>
        </row>
        <row r="881">
          <cell r="E881" t="str">
            <v>Zaret</v>
          </cell>
          <cell r="G881" t="str">
            <v>mascara</v>
          </cell>
          <cell r="H881">
            <v>-3</v>
          </cell>
          <cell r="I881">
            <v>-6.36</v>
          </cell>
          <cell r="J881" t="str">
            <v>east</v>
          </cell>
        </row>
        <row r="882">
          <cell r="E882" t="str">
            <v>Cici</v>
          </cell>
          <cell r="G882" t="str">
            <v>foundation</v>
          </cell>
          <cell r="H882">
            <v>-9</v>
          </cell>
          <cell r="I882">
            <v>-24.86</v>
          </cell>
          <cell r="J882" t="str">
            <v>midwest</v>
          </cell>
        </row>
        <row r="883">
          <cell r="E883" t="str">
            <v>Zaret</v>
          </cell>
          <cell r="G883" t="str">
            <v>eye liner</v>
          </cell>
          <cell r="H883">
            <v>86</v>
          </cell>
          <cell r="I883">
            <v>260.29000000000002</v>
          </cell>
          <cell r="J883" t="str">
            <v>midwest</v>
          </cell>
        </row>
        <row r="884">
          <cell r="E884" t="str">
            <v>Jen</v>
          </cell>
          <cell r="G884" t="str">
            <v>foundation</v>
          </cell>
          <cell r="H884">
            <v>11</v>
          </cell>
          <cell r="I884">
            <v>35.04</v>
          </cell>
          <cell r="J884" t="str">
            <v>east</v>
          </cell>
        </row>
        <row r="885">
          <cell r="E885" t="str">
            <v>Colleen</v>
          </cell>
          <cell r="G885" t="str">
            <v>mascara</v>
          </cell>
          <cell r="H885">
            <v>87</v>
          </cell>
          <cell r="I885">
            <v>262.76</v>
          </cell>
          <cell r="J885" t="str">
            <v>midwest</v>
          </cell>
        </row>
        <row r="886">
          <cell r="E886" t="str">
            <v>Colleen</v>
          </cell>
          <cell r="G886" t="str">
            <v>eye liner</v>
          </cell>
          <cell r="H886">
            <v>86</v>
          </cell>
          <cell r="I886">
            <v>260.01</v>
          </cell>
          <cell r="J886" t="str">
            <v>south</v>
          </cell>
        </row>
        <row r="887">
          <cell r="E887" t="str">
            <v>Betsy</v>
          </cell>
          <cell r="G887" t="str">
            <v>lip gloss</v>
          </cell>
          <cell r="H887">
            <v>62</v>
          </cell>
          <cell r="I887">
            <v>187.81</v>
          </cell>
          <cell r="J887" t="str">
            <v>west</v>
          </cell>
        </row>
        <row r="888">
          <cell r="E888" t="str">
            <v>Emilee</v>
          </cell>
          <cell r="G888" t="str">
            <v>mascara</v>
          </cell>
          <cell r="H888">
            <v>80</v>
          </cell>
          <cell r="I888">
            <v>241.86</v>
          </cell>
          <cell r="J888" t="str">
            <v>west</v>
          </cell>
        </row>
        <row r="889">
          <cell r="E889" t="str">
            <v>Colleen</v>
          </cell>
          <cell r="G889" t="str">
            <v>lipstick</v>
          </cell>
          <cell r="H889">
            <v>11</v>
          </cell>
          <cell r="I889">
            <v>34.78</v>
          </cell>
          <cell r="J889" t="str">
            <v>south</v>
          </cell>
        </row>
        <row r="890">
          <cell r="E890" t="str">
            <v>Colleen</v>
          </cell>
          <cell r="G890" t="str">
            <v>lipstick</v>
          </cell>
          <cell r="H890">
            <v>11</v>
          </cell>
          <cell r="I890">
            <v>34.68</v>
          </cell>
          <cell r="J890" t="str">
            <v>midwest</v>
          </cell>
        </row>
        <row r="891">
          <cell r="E891" t="str">
            <v>Cici</v>
          </cell>
          <cell r="G891" t="str">
            <v>eye liner</v>
          </cell>
          <cell r="H891">
            <v>-4</v>
          </cell>
          <cell r="I891">
            <v>-9.7899999999999991</v>
          </cell>
          <cell r="J891" t="str">
            <v>south</v>
          </cell>
        </row>
        <row r="892">
          <cell r="E892" t="str">
            <v>Cristina</v>
          </cell>
          <cell r="G892" t="str">
            <v>lipstick</v>
          </cell>
          <cell r="H892">
            <v>42</v>
          </cell>
          <cell r="I892">
            <v>128.03</v>
          </cell>
          <cell r="J892" t="str">
            <v>west</v>
          </cell>
        </row>
        <row r="893">
          <cell r="E893" t="str">
            <v>Cristina</v>
          </cell>
          <cell r="G893" t="str">
            <v>lip gloss</v>
          </cell>
          <cell r="H893">
            <v>51</v>
          </cell>
          <cell r="I893">
            <v>154.72</v>
          </cell>
          <cell r="J893" t="str">
            <v>south</v>
          </cell>
        </row>
        <row r="894">
          <cell r="E894" t="str">
            <v>Colleen</v>
          </cell>
          <cell r="G894" t="str">
            <v>foundation</v>
          </cell>
          <cell r="H894">
            <v>91</v>
          </cell>
          <cell r="I894">
            <v>274.77</v>
          </cell>
          <cell r="J894" t="str">
            <v>south</v>
          </cell>
        </row>
        <row r="895">
          <cell r="E895" t="str">
            <v>Emilee</v>
          </cell>
          <cell r="G895" t="str">
            <v>lip gloss</v>
          </cell>
          <cell r="H895">
            <v>24</v>
          </cell>
          <cell r="I895">
            <v>73.41</v>
          </cell>
          <cell r="J895" t="str">
            <v>west</v>
          </cell>
        </row>
        <row r="896">
          <cell r="E896" t="str">
            <v>Emilee</v>
          </cell>
          <cell r="G896" t="str">
            <v>eye liner</v>
          </cell>
          <cell r="H896">
            <v>19</v>
          </cell>
          <cell r="I896">
            <v>59.12</v>
          </cell>
          <cell r="J896" t="str">
            <v>midwest</v>
          </cell>
        </row>
        <row r="897">
          <cell r="E897" t="str">
            <v>Colleen</v>
          </cell>
          <cell r="G897" t="str">
            <v>lip gloss</v>
          </cell>
          <cell r="H897">
            <v>80</v>
          </cell>
          <cell r="I897">
            <v>241.75</v>
          </cell>
          <cell r="J897" t="str">
            <v>midwest</v>
          </cell>
        </row>
        <row r="898">
          <cell r="E898" t="str">
            <v>Betsy</v>
          </cell>
          <cell r="G898" t="str">
            <v>foundation</v>
          </cell>
          <cell r="H898">
            <v>0</v>
          </cell>
          <cell r="I898">
            <v>1.68</v>
          </cell>
          <cell r="J898" t="str">
            <v>east</v>
          </cell>
        </row>
        <row r="899">
          <cell r="E899" t="str">
            <v>Jen</v>
          </cell>
          <cell r="G899" t="str">
            <v>foundation</v>
          </cell>
          <cell r="H899">
            <v>69</v>
          </cell>
          <cell r="I899">
            <v>209.14</v>
          </cell>
          <cell r="J899" t="str">
            <v>east</v>
          </cell>
        </row>
        <row r="900">
          <cell r="E900" t="str">
            <v>Emilee</v>
          </cell>
          <cell r="G900" t="str">
            <v>mascara</v>
          </cell>
          <cell r="H900">
            <v>84</v>
          </cell>
          <cell r="I900">
            <v>253.78</v>
          </cell>
          <cell r="J900" t="str">
            <v>midwest</v>
          </cell>
        </row>
        <row r="901">
          <cell r="E901" t="str">
            <v>Hallagan</v>
          </cell>
          <cell r="G901" t="str">
            <v>lipstick</v>
          </cell>
          <cell r="H901">
            <v>31</v>
          </cell>
          <cell r="I901">
            <v>94.75</v>
          </cell>
          <cell r="J901" t="str">
            <v>west</v>
          </cell>
        </row>
        <row r="902">
          <cell r="E902" t="str">
            <v>Zaret</v>
          </cell>
          <cell r="G902" t="str">
            <v>eye liner</v>
          </cell>
          <cell r="H902">
            <v>11</v>
          </cell>
          <cell r="I902">
            <v>35.270000000000003</v>
          </cell>
          <cell r="J902" t="str">
            <v>south</v>
          </cell>
        </row>
        <row r="903">
          <cell r="E903" t="str">
            <v>Ashley</v>
          </cell>
          <cell r="G903" t="str">
            <v>lip gloss</v>
          </cell>
          <cell r="H903">
            <v>79</v>
          </cell>
          <cell r="I903">
            <v>239.34</v>
          </cell>
          <cell r="J903" t="str">
            <v>midwest</v>
          </cell>
        </row>
        <row r="904">
          <cell r="E904" t="str">
            <v>Jen</v>
          </cell>
          <cell r="G904" t="str">
            <v>eye liner</v>
          </cell>
          <cell r="H904">
            <v>22</v>
          </cell>
          <cell r="I904">
            <v>68.55</v>
          </cell>
          <cell r="J904" t="str">
            <v>midwest</v>
          </cell>
        </row>
        <row r="905">
          <cell r="E905" t="str">
            <v>Betsy</v>
          </cell>
          <cell r="G905" t="str">
            <v>foundation</v>
          </cell>
          <cell r="H905">
            <v>76</v>
          </cell>
          <cell r="I905">
            <v>231.13</v>
          </cell>
          <cell r="J905" t="str">
            <v>east</v>
          </cell>
        </row>
        <row r="906">
          <cell r="E906" t="str">
            <v>Ashley</v>
          </cell>
          <cell r="G906" t="str">
            <v>eye liner</v>
          </cell>
          <cell r="H906">
            <v>0</v>
          </cell>
          <cell r="I906">
            <v>2.74</v>
          </cell>
          <cell r="J906" t="str">
            <v>midwest</v>
          </cell>
        </row>
        <row r="907">
          <cell r="E907" t="str">
            <v>Emilee</v>
          </cell>
          <cell r="G907" t="str">
            <v>lip gloss</v>
          </cell>
          <cell r="H907">
            <v>94</v>
          </cell>
          <cell r="I907">
            <v>283.56</v>
          </cell>
          <cell r="J907" t="str">
            <v>west</v>
          </cell>
        </row>
        <row r="908">
          <cell r="E908" t="str">
            <v>Zaret</v>
          </cell>
          <cell r="G908" t="str">
            <v>foundation</v>
          </cell>
          <cell r="H908">
            <v>14</v>
          </cell>
          <cell r="I908">
            <v>44.25</v>
          </cell>
          <cell r="J908" t="str">
            <v>south</v>
          </cell>
        </row>
        <row r="909">
          <cell r="E909" t="str">
            <v>Emilee</v>
          </cell>
          <cell r="G909" t="str">
            <v>mascara</v>
          </cell>
          <cell r="H909">
            <v>57</v>
          </cell>
          <cell r="I909">
            <v>172.7</v>
          </cell>
          <cell r="J909" t="str">
            <v>west</v>
          </cell>
        </row>
        <row r="910">
          <cell r="E910" t="str">
            <v>Jen</v>
          </cell>
          <cell r="G910" t="str">
            <v>lip gloss</v>
          </cell>
          <cell r="H910">
            <v>3</v>
          </cell>
          <cell r="I910">
            <v>11.08</v>
          </cell>
          <cell r="J910" t="str">
            <v>east</v>
          </cell>
        </row>
        <row r="911">
          <cell r="E911" t="str">
            <v>Cici</v>
          </cell>
          <cell r="G911" t="str">
            <v>lip gloss</v>
          </cell>
          <cell r="H911">
            <v>50</v>
          </cell>
          <cell r="I911">
            <v>151.96</v>
          </cell>
          <cell r="J911" t="str">
            <v>west</v>
          </cell>
        </row>
        <row r="912">
          <cell r="E912" t="str">
            <v>Ashley</v>
          </cell>
          <cell r="G912" t="str">
            <v>eye liner</v>
          </cell>
          <cell r="H912">
            <v>25</v>
          </cell>
          <cell r="I912">
            <v>76.62</v>
          </cell>
          <cell r="J912" t="str">
            <v>east</v>
          </cell>
        </row>
        <row r="913">
          <cell r="E913" t="str">
            <v>Cristina</v>
          </cell>
          <cell r="G913" t="str">
            <v>foundation</v>
          </cell>
          <cell r="H913">
            <v>46</v>
          </cell>
          <cell r="I913">
            <v>140.27000000000001</v>
          </cell>
          <cell r="J913" t="str">
            <v>south</v>
          </cell>
        </row>
        <row r="914">
          <cell r="E914" t="str">
            <v>Zaret</v>
          </cell>
          <cell r="G914" t="str">
            <v>lip gloss</v>
          </cell>
          <cell r="H914">
            <v>19</v>
          </cell>
          <cell r="I914">
            <v>58.74</v>
          </cell>
          <cell r="J914" t="str">
            <v>east</v>
          </cell>
        </row>
        <row r="915">
          <cell r="E915" t="str">
            <v>Emilee</v>
          </cell>
          <cell r="G915" t="str">
            <v>eye liner</v>
          </cell>
          <cell r="H915">
            <v>6</v>
          </cell>
          <cell r="I915">
            <v>20.100000000000001</v>
          </cell>
          <cell r="J915" t="str">
            <v>west</v>
          </cell>
        </row>
        <row r="916">
          <cell r="E916" t="str">
            <v>Jen</v>
          </cell>
          <cell r="G916" t="str">
            <v>lipstick</v>
          </cell>
          <cell r="H916">
            <v>8</v>
          </cell>
          <cell r="I916">
            <v>26.08</v>
          </cell>
          <cell r="J916" t="str">
            <v>midwest</v>
          </cell>
        </row>
        <row r="917">
          <cell r="E917" t="str">
            <v>Emilee</v>
          </cell>
          <cell r="G917" t="str">
            <v>mascara</v>
          </cell>
          <cell r="H917">
            <v>-2</v>
          </cell>
          <cell r="I917">
            <v>-3.73</v>
          </cell>
          <cell r="J917" t="str">
            <v>midwest</v>
          </cell>
        </row>
        <row r="918">
          <cell r="E918" t="str">
            <v>Zaret</v>
          </cell>
          <cell r="G918" t="str">
            <v>lip gloss</v>
          </cell>
          <cell r="H918">
            <v>80</v>
          </cell>
          <cell r="I918">
            <v>240.69</v>
          </cell>
          <cell r="J918" t="str">
            <v>east</v>
          </cell>
        </row>
        <row r="919">
          <cell r="E919" t="str">
            <v>Jen</v>
          </cell>
          <cell r="G919" t="str">
            <v>foundation</v>
          </cell>
          <cell r="H919">
            <v>19</v>
          </cell>
          <cell r="I919">
            <v>58.9</v>
          </cell>
          <cell r="J919" t="str">
            <v>south</v>
          </cell>
        </row>
        <row r="920">
          <cell r="E920" t="str">
            <v>Betsy</v>
          </cell>
          <cell r="G920" t="str">
            <v>lipstick</v>
          </cell>
          <cell r="H920">
            <v>27</v>
          </cell>
          <cell r="I920">
            <v>82.99</v>
          </cell>
          <cell r="J920" t="str">
            <v>south</v>
          </cell>
        </row>
        <row r="921">
          <cell r="E921" t="str">
            <v>Ashley</v>
          </cell>
          <cell r="G921" t="str">
            <v>mascara</v>
          </cell>
          <cell r="H921">
            <v>79</v>
          </cell>
          <cell r="I921">
            <v>239.45</v>
          </cell>
          <cell r="J921" t="str">
            <v>west</v>
          </cell>
        </row>
        <row r="922">
          <cell r="E922" t="str">
            <v>Jen</v>
          </cell>
          <cell r="G922" t="str">
            <v>foundation</v>
          </cell>
          <cell r="H922">
            <v>57</v>
          </cell>
          <cell r="I922">
            <v>173.33</v>
          </cell>
          <cell r="J922" t="str">
            <v>south</v>
          </cell>
        </row>
        <row r="923">
          <cell r="E923" t="str">
            <v>Cici</v>
          </cell>
          <cell r="G923" t="str">
            <v>lip gloss</v>
          </cell>
          <cell r="H923">
            <v>47</v>
          </cell>
          <cell r="I923">
            <v>143.6</v>
          </cell>
          <cell r="J923" t="str">
            <v>east</v>
          </cell>
        </row>
        <row r="924">
          <cell r="E924" t="str">
            <v>Cici</v>
          </cell>
          <cell r="G924" t="str">
            <v>lip gloss</v>
          </cell>
          <cell r="H924">
            <v>9</v>
          </cell>
          <cell r="I924">
            <v>28.83</v>
          </cell>
          <cell r="J924" t="str">
            <v>south</v>
          </cell>
        </row>
        <row r="925">
          <cell r="E925" t="str">
            <v>Jen</v>
          </cell>
          <cell r="G925" t="str">
            <v>lip gloss</v>
          </cell>
          <cell r="H925">
            <v>65</v>
          </cell>
          <cell r="I925">
            <v>196.86</v>
          </cell>
          <cell r="J925" t="str">
            <v>midwest</v>
          </cell>
        </row>
        <row r="926">
          <cell r="E926" t="str">
            <v>Zaret</v>
          </cell>
          <cell r="G926" t="str">
            <v>foundation</v>
          </cell>
          <cell r="H926">
            <v>58</v>
          </cell>
          <cell r="I926">
            <v>175.22</v>
          </cell>
          <cell r="J926" t="str">
            <v>west</v>
          </cell>
        </row>
        <row r="927">
          <cell r="E927" t="str">
            <v>Cici</v>
          </cell>
          <cell r="G927" t="str">
            <v>mascara</v>
          </cell>
          <cell r="H927">
            <v>48</v>
          </cell>
          <cell r="I927">
            <v>145.94</v>
          </cell>
          <cell r="J927" t="str">
            <v>south</v>
          </cell>
        </row>
        <row r="928">
          <cell r="E928" t="str">
            <v>Zaret</v>
          </cell>
          <cell r="G928" t="str">
            <v>foundation</v>
          </cell>
          <cell r="H928">
            <v>75</v>
          </cell>
          <cell r="I928">
            <v>226.61</v>
          </cell>
          <cell r="J928" t="str">
            <v>east</v>
          </cell>
        </row>
        <row r="929">
          <cell r="E929" t="str">
            <v>Cici</v>
          </cell>
          <cell r="G929" t="str">
            <v>foundation</v>
          </cell>
          <cell r="H929">
            <v>59</v>
          </cell>
          <cell r="I929">
            <v>179.37</v>
          </cell>
          <cell r="J929" t="str">
            <v>west</v>
          </cell>
        </row>
        <row r="930">
          <cell r="E930" t="str">
            <v>Jen</v>
          </cell>
          <cell r="G930" t="str">
            <v>mascara</v>
          </cell>
          <cell r="H930">
            <v>34</v>
          </cell>
          <cell r="I930">
            <v>104.45</v>
          </cell>
          <cell r="J930" t="str">
            <v>midwest</v>
          </cell>
        </row>
        <row r="931">
          <cell r="E931" t="str">
            <v>Zaret</v>
          </cell>
          <cell r="G931" t="str">
            <v>lipstick</v>
          </cell>
          <cell r="H931">
            <v>57</v>
          </cell>
          <cell r="I931">
            <v>173.07</v>
          </cell>
          <cell r="J931" t="str">
            <v>east</v>
          </cell>
        </row>
        <row r="932">
          <cell r="E932" t="str">
            <v>Emilee</v>
          </cell>
          <cell r="G932" t="str">
            <v>lip gloss</v>
          </cell>
          <cell r="H932">
            <v>62</v>
          </cell>
          <cell r="I932">
            <v>187.89</v>
          </cell>
          <cell r="J932" t="str">
            <v>south</v>
          </cell>
        </row>
        <row r="933">
          <cell r="E933" t="str">
            <v>Cristina</v>
          </cell>
          <cell r="G933" t="str">
            <v>lipstick</v>
          </cell>
          <cell r="H933">
            <v>17</v>
          </cell>
          <cell r="I933">
            <v>53.05</v>
          </cell>
          <cell r="J933" t="str">
            <v>south</v>
          </cell>
        </row>
        <row r="934">
          <cell r="E934" t="str">
            <v>Ashley</v>
          </cell>
          <cell r="G934" t="str">
            <v>foundation</v>
          </cell>
          <cell r="H934">
            <v>83</v>
          </cell>
          <cell r="I934">
            <v>250.82</v>
          </cell>
          <cell r="J934" t="str">
            <v>west</v>
          </cell>
        </row>
        <row r="935">
          <cell r="E935" t="str">
            <v>Ashley</v>
          </cell>
          <cell r="G935" t="str">
            <v>lip gloss</v>
          </cell>
          <cell r="H935">
            <v>56</v>
          </cell>
          <cell r="I935">
            <v>169.84</v>
          </cell>
          <cell r="J935" t="str">
            <v>east</v>
          </cell>
        </row>
        <row r="936">
          <cell r="E936" t="str">
            <v>Hallagan</v>
          </cell>
          <cell r="G936" t="str">
            <v>lip gloss</v>
          </cell>
          <cell r="H936">
            <v>14</v>
          </cell>
          <cell r="I936">
            <v>44.19</v>
          </cell>
          <cell r="J936" t="str">
            <v>west</v>
          </cell>
        </row>
        <row r="937">
          <cell r="E937" t="str">
            <v>Colleen</v>
          </cell>
          <cell r="G937" t="str">
            <v>lipstick</v>
          </cell>
          <cell r="H937">
            <v>-9</v>
          </cell>
          <cell r="I937">
            <v>-24.56</v>
          </cell>
          <cell r="J937" t="str">
            <v>west</v>
          </cell>
        </row>
        <row r="938">
          <cell r="E938" t="str">
            <v>Betsy</v>
          </cell>
          <cell r="G938" t="str">
            <v>foundation</v>
          </cell>
          <cell r="H938">
            <v>44</v>
          </cell>
          <cell r="I938">
            <v>134.5</v>
          </cell>
          <cell r="J938" t="str">
            <v>south</v>
          </cell>
        </row>
        <row r="939">
          <cell r="E939" t="str">
            <v>Zaret</v>
          </cell>
          <cell r="G939" t="str">
            <v>eye liner</v>
          </cell>
          <cell r="H939">
            <v>32</v>
          </cell>
          <cell r="I939">
            <v>97.65</v>
          </cell>
          <cell r="J939" t="str">
            <v>east</v>
          </cell>
        </row>
        <row r="940">
          <cell r="E940" t="str">
            <v>Jen</v>
          </cell>
          <cell r="G940" t="str">
            <v>eye liner</v>
          </cell>
          <cell r="H940">
            <v>85</v>
          </cell>
          <cell r="I940">
            <v>256.97000000000003</v>
          </cell>
          <cell r="J940" t="str">
            <v>east</v>
          </cell>
        </row>
        <row r="941">
          <cell r="E941" t="str">
            <v>Betsy</v>
          </cell>
          <cell r="G941" t="str">
            <v>lip gloss</v>
          </cell>
          <cell r="H941">
            <v>-2</v>
          </cell>
          <cell r="I941">
            <v>-3.72</v>
          </cell>
          <cell r="J941" t="str">
            <v>west</v>
          </cell>
        </row>
        <row r="942">
          <cell r="E942" t="str">
            <v>Emilee</v>
          </cell>
          <cell r="G942" t="str">
            <v>lipstick</v>
          </cell>
          <cell r="H942">
            <v>31</v>
          </cell>
          <cell r="I942">
            <v>94.44</v>
          </cell>
          <cell r="J942" t="str">
            <v>south</v>
          </cell>
        </row>
        <row r="943">
          <cell r="E943" t="str">
            <v>Cici</v>
          </cell>
          <cell r="G943" t="str">
            <v>eye liner</v>
          </cell>
          <cell r="H943">
            <v>-7</v>
          </cell>
          <cell r="I943">
            <v>-19.82</v>
          </cell>
          <cell r="J943" t="str">
            <v>south</v>
          </cell>
        </row>
        <row r="944">
          <cell r="E944" t="str">
            <v>Colleen</v>
          </cell>
          <cell r="G944" t="str">
            <v>lipstick</v>
          </cell>
          <cell r="H944">
            <v>-1</v>
          </cell>
          <cell r="I944">
            <v>-0.28999999999999998</v>
          </cell>
          <cell r="J944" t="str">
            <v>midwest</v>
          </cell>
        </row>
        <row r="945">
          <cell r="E945" t="str">
            <v>Ashley</v>
          </cell>
          <cell r="G945" t="str">
            <v>lip gloss</v>
          </cell>
          <cell r="H945">
            <v>6</v>
          </cell>
          <cell r="I945">
            <v>20.399999999999999</v>
          </cell>
          <cell r="J945" t="str">
            <v>east</v>
          </cell>
        </row>
        <row r="946">
          <cell r="E946" t="str">
            <v>Cristina</v>
          </cell>
          <cell r="G946" t="str">
            <v>foundation</v>
          </cell>
          <cell r="H946">
            <v>13</v>
          </cell>
          <cell r="I946">
            <v>41.83</v>
          </cell>
          <cell r="J946" t="str">
            <v>west</v>
          </cell>
        </row>
        <row r="947">
          <cell r="E947" t="str">
            <v>Ashley</v>
          </cell>
          <cell r="G947" t="str">
            <v>lip gloss</v>
          </cell>
          <cell r="H947">
            <v>70</v>
          </cell>
          <cell r="I947">
            <v>212.46</v>
          </cell>
          <cell r="J947" t="str">
            <v>south</v>
          </cell>
        </row>
        <row r="948">
          <cell r="E948" t="str">
            <v>Colleen</v>
          </cell>
          <cell r="G948" t="str">
            <v>foundation</v>
          </cell>
          <cell r="H948">
            <v>15</v>
          </cell>
          <cell r="I948">
            <v>47.75</v>
          </cell>
          <cell r="J948" t="str">
            <v>west</v>
          </cell>
        </row>
        <row r="949">
          <cell r="E949" t="str">
            <v>Cristina</v>
          </cell>
          <cell r="G949" t="str">
            <v>mascara</v>
          </cell>
          <cell r="H949">
            <v>18</v>
          </cell>
          <cell r="I949">
            <v>56.26</v>
          </cell>
          <cell r="J949" t="str">
            <v>south</v>
          </cell>
        </row>
        <row r="950">
          <cell r="E950" t="str">
            <v>Cristina</v>
          </cell>
          <cell r="G950" t="str">
            <v>eye liner</v>
          </cell>
          <cell r="H950">
            <v>30</v>
          </cell>
          <cell r="I950">
            <v>92.2</v>
          </cell>
          <cell r="J950" t="str">
            <v>south</v>
          </cell>
        </row>
        <row r="951">
          <cell r="E951" t="str">
            <v>Zaret</v>
          </cell>
          <cell r="G951" t="str">
            <v>mascara</v>
          </cell>
          <cell r="H951">
            <v>17</v>
          </cell>
          <cell r="I951">
            <v>53.07</v>
          </cell>
          <cell r="J951" t="str">
            <v>east</v>
          </cell>
        </row>
        <row r="952">
          <cell r="E952" t="str">
            <v>Zaret</v>
          </cell>
          <cell r="G952" t="str">
            <v>eye liner</v>
          </cell>
          <cell r="H952">
            <v>-1</v>
          </cell>
          <cell r="I952">
            <v>-1.45</v>
          </cell>
          <cell r="J952" t="str">
            <v>midwest</v>
          </cell>
        </row>
        <row r="953">
          <cell r="E953" t="str">
            <v>Jen</v>
          </cell>
          <cell r="G953" t="str">
            <v>foundation</v>
          </cell>
          <cell r="H953">
            <v>50</v>
          </cell>
          <cell r="I953">
            <v>152.32</v>
          </cell>
          <cell r="J953" t="str">
            <v>south</v>
          </cell>
        </row>
        <row r="954">
          <cell r="E954" t="str">
            <v>Ashley</v>
          </cell>
          <cell r="G954" t="str">
            <v>lip gloss</v>
          </cell>
          <cell r="H954">
            <v>83</v>
          </cell>
          <cell r="I954">
            <v>251.09</v>
          </cell>
          <cell r="J954" t="str">
            <v>east</v>
          </cell>
        </row>
        <row r="955">
          <cell r="E955" t="str">
            <v>Emilee</v>
          </cell>
          <cell r="G955" t="str">
            <v>mascara</v>
          </cell>
          <cell r="H955">
            <v>54</v>
          </cell>
          <cell r="I955">
            <v>164.08</v>
          </cell>
          <cell r="J955" t="str">
            <v>midwest</v>
          </cell>
        </row>
        <row r="956">
          <cell r="E956" t="str">
            <v>Ashley</v>
          </cell>
          <cell r="G956" t="str">
            <v>lip gloss</v>
          </cell>
          <cell r="H956">
            <v>16</v>
          </cell>
          <cell r="I956">
            <v>49.97</v>
          </cell>
          <cell r="J956" t="str">
            <v>south</v>
          </cell>
        </row>
        <row r="957">
          <cell r="E957" t="str">
            <v>Emilee</v>
          </cell>
          <cell r="G957" t="str">
            <v>lip gloss</v>
          </cell>
          <cell r="H957">
            <v>53</v>
          </cell>
          <cell r="I957">
            <v>160.96</v>
          </cell>
          <cell r="J957" t="str">
            <v>east</v>
          </cell>
        </row>
        <row r="958">
          <cell r="E958" t="str">
            <v>Cristina</v>
          </cell>
          <cell r="G958" t="str">
            <v>eye liner</v>
          </cell>
          <cell r="H958">
            <v>95</v>
          </cell>
          <cell r="I958">
            <v>286.72000000000003</v>
          </cell>
          <cell r="J958" t="str">
            <v>west</v>
          </cell>
        </row>
        <row r="959">
          <cell r="E959" t="str">
            <v>Ashley</v>
          </cell>
          <cell r="G959" t="str">
            <v>mascara</v>
          </cell>
          <cell r="H959">
            <v>74</v>
          </cell>
          <cell r="I959">
            <v>224.13</v>
          </cell>
          <cell r="J959" t="str">
            <v>south</v>
          </cell>
        </row>
        <row r="960">
          <cell r="E960" t="str">
            <v>Colleen</v>
          </cell>
          <cell r="G960" t="str">
            <v>mascara</v>
          </cell>
          <cell r="H960">
            <v>11</v>
          </cell>
          <cell r="I960">
            <v>35.130000000000003</v>
          </cell>
          <cell r="J960" t="str">
            <v>midwest</v>
          </cell>
        </row>
        <row r="961">
          <cell r="E961" t="str">
            <v>Hallagan</v>
          </cell>
          <cell r="G961" t="str">
            <v>foundation</v>
          </cell>
          <cell r="H961">
            <v>63</v>
          </cell>
          <cell r="I961">
            <v>191</v>
          </cell>
          <cell r="J961" t="str">
            <v>west</v>
          </cell>
        </row>
        <row r="962">
          <cell r="E962" t="str">
            <v>Betsy</v>
          </cell>
          <cell r="G962" t="str">
            <v>eye liner</v>
          </cell>
          <cell r="H962">
            <v>53</v>
          </cell>
          <cell r="I962">
            <v>161.24</v>
          </cell>
          <cell r="J962" t="str">
            <v>east</v>
          </cell>
        </row>
        <row r="963">
          <cell r="E963" t="str">
            <v>Zaret</v>
          </cell>
          <cell r="G963" t="str">
            <v>lip gloss</v>
          </cell>
          <cell r="H963">
            <v>1</v>
          </cell>
          <cell r="I963">
            <v>5.28</v>
          </cell>
          <cell r="J963" t="str">
            <v>south</v>
          </cell>
        </row>
        <row r="964">
          <cell r="E964" t="str">
            <v>Cristina</v>
          </cell>
          <cell r="G964" t="str">
            <v>foundation</v>
          </cell>
          <cell r="H964">
            <v>24</v>
          </cell>
          <cell r="I964">
            <v>74.31</v>
          </cell>
          <cell r="J964" t="str">
            <v>midwest</v>
          </cell>
        </row>
        <row r="965">
          <cell r="E965" t="str">
            <v>Zaret</v>
          </cell>
          <cell r="G965" t="str">
            <v>lipstick</v>
          </cell>
          <cell r="H965">
            <v>5</v>
          </cell>
          <cell r="I965">
            <v>16.420000000000002</v>
          </cell>
          <cell r="J965" t="str">
            <v>west</v>
          </cell>
        </row>
        <row r="966">
          <cell r="E966" t="str">
            <v>Betsy</v>
          </cell>
          <cell r="G966" t="str">
            <v>lip gloss</v>
          </cell>
          <cell r="H966">
            <v>35</v>
          </cell>
          <cell r="I966">
            <v>107.34</v>
          </cell>
          <cell r="J966" t="str">
            <v>east</v>
          </cell>
        </row>
        <row r="967">
          <cell r="E967" t="str">
            <v>Betsy</v>
          </cell>
          <cell r="G967" t="str">
            <v>eye liner</v>
          </cell>
          <cell r="H967">
            <v>33</v>
          </cell>
          <cell r="I967">
            <v>100.62</v>
          </cell>
          <cell r="J967" t="str">
            <v>south</v>
          </cell>
        </row>
        <row r="968">
          <cell r="E968" t="str">
            <v>Emilee</v>
          </cell>
          <cell r="G968" t="str">
            <v>mascara</v>
          </cell>
          <cell r="H968">
            <v>65</v>
          </cell>
          <cell r="I968">
            <v>196.64</v>
          </cell>
          <cell r="J968" t="str">
            <v>south</v>
          </cell>
        </row>
        <row r="969">
          <cell r="E969" t="str">
            <v>Cici</v>
          </cell>
          <cell r="G969" t="str">
            <v>mascara</v>
          </cell>
          <cell r="H969">
            <v>52</v>
          </cell>
          <cell r="I969">
            <v>158.34</v>
          </cell>
          <cell r="J969" t="str">
            <v>east</v>
          </cell>
        </row>
        <row r="970">
          <cell r="E970" t="str">
            <v>Cici</v>
          </cell>
          <cell r="G970" t="str">
            <v>mascara</v>
          </cell>
          <cell r="H970">
            <v>44</v>
          </cell>
          <cell r="I970">
            <v>133.41999999999999</v>
          </cell>
          <cell r="J970" t="str">
            <v>east</v>
          </cell>
        </row>
        <row r="971">
          <cell r="E971" t="str">
            <v>Ashley</v>
          </cell>
          <cell r="G971" t="str">
            <v>lipstick</v>
          </cell>
          <cell r="H971">
            <v>72</v>
          </cell>
          <cell r="I971">
            <v>218.06</v>
          </cell>
          <cell r="J971" t="str">
            <v>east</v>
          </cell>
        </row>
        <row r="972">
          <cell r="E972" t="str">
            <v>Emilee</v>
          </cell>
          <cell r="G972" t="str">
            <v>mascara</v>
          </cell>
          <cell r="H972">
            <v>13</v>
          </cell>
          <cell r="I972">
            <v>41.14</v>
          </cell>
          <cell r="J972" t="str">
            <v>east</v>
          </cell>
        </row>
        <row r="973">
          <cell r="E973" t="str">
            <v>Zaret</v>
          </cell>
          <cell r="G973" t="str">
            <v>foundation</v>
          </cell>
          <cell r="H973">
            <v>16</v>
          </cell>
          <cell r="I973">
            <v>50.16</v>
          </cell>
          <cell r="J973" t="str">
            <v>south</v>
          </cell>
        </row>
        <row r="974">
          <cell r="E974" t="str">
            <v>Cici</v>
          </cell>
          <cell r="G974" t="str">
            <v>foundation</v>
          </cell>
          <cell r="H974">
            <v>19</v>
          </cell>
          <cell r="I974">
            <v>59.27</v>
          </cell>
          <cell r="J974" t="str">
            <v>west</v>
          </cell>
        </row>
        <row r="975">
          <cell r="E975" t="str">
            <v>Zaret</v>
          </cell>
          <cell r="G975" t="str">
            <v>mascara</v>
          </cell>
          <cell r="H975">
            <v>67</v>
          </cell>
          <cell r="I975">
            <v>203.43</v>
          </cell>
          <cell r="J975" t="str">
            <v>west</v>
          </cell>
        </row>
        <row r="976">
          <cell r="E976" t="str">
            <v>Emilee</v>
          </cell>
          <cell r="G976" t="str">
            <v>lip gloss</v>
          </cell>
          <cell r="H976">
            <v>2</v>
          </cell>
          <cell r="I976">
            <v>8.31</v>
          </cell>
          <cell r="J976" t="str">
            <v>midwest</v>
          </cell>
        </row>
        <row r="977">
          <cell r="E977" t="str">
            <v>Zaret</v>
          </cell>
          <cell r="G977" t="str">
            <v>mascara</v>
          </cell>
          <cell r="H977">
            <v>28</v>
          </cell>
          <cell r="I977">
            <v>85.79</v>
          </cell>
          <cell r="J977" t="str">
            <v>south</v>
          </cell>
        </row>
        <row r="978">
          <cell r="E978" t="str">
            <v>Colleen</v>
          </cell>
          <cell r="G978" t="str">
            <v>foundation</v>
          </cell>
          <cell r="H978">
            <v>-6</v>
          </cell>
          <cell r="I978">
            <v>-15.85</v>
          </cell>
          <cell r="J978" t="str">
            <v>midwest</v>
          </cell>
        </row>
        <row r="979">
          <cell r="E979" t="str">
            <v>Ashley</v>
          </cell>
          <cell r="G979" t="str">
            <v>mascara</v>
          </cell>
          <cell r="H979">
            <v>70</v>
          </cell>
          <cell r="I979">
            <v>212.03</v>
          </cell>
          <cell r="J979" t="str">
            <v>midwest</v>
          </cell>
        </row>
        <row r="980">
          <cell r="E980" t="str">
            <v>Hallagan</v>
          </cell>
          <cell r="G980" t="str">
            <v>lip gloss</v>
          </cell>
          <cell r="H980">
            <v>65</v>
          </cell>
          <cell r="I980">
            <v>197.19</v>
          </cell>
          <cell r="J980" t="str">
            <v>south</v>
          </cell>
        </row>
        <row r="981">
          <cell r="E981" t="str">
            <v>Emilee</v>
          </cell>
          <cell r="G981" t="str">
            <v>foundation</v>
          </cell>
          <cell r="H981">
            <v>39</v>
          </cell>
          <cell r="I981">
            <v>119.05</v>
          </cell>
          <cell r="J981" t="str">
            <v>east</v>
          </cell>
        </row>
        <row r="982">
          <cell r="E982" t="str">
            <v>Hallagan</v>
          </cell>
          <cell r="G982" t="str">
            <v>foundation</v>
          </cell>
          <cell r="H982">
            <v>72</v>
          </cell>
          <cell r="I982">
            <v>218.19</v>
          </cell>
          <cell r="J982" t="str">
            <v>west</v>
          </cell>
        </row>
        <row r="983">
          <cell r="E983" t="str">
            <v>Betsy</v>
          </cell>
          <cell r="G983" t="str">
            <v>lipstick</v>
          </cell>
          <cell r="H983">
            <v>47</v>
          </cell>
          <cell r="I983">
            <v>142.54</v>
          </cell>
          <cell r="J983" t="str">
            <v>west</v>
          </cell>
        </row>
        <row r="984">
          <cell r="E984" t="str">
            <v>Emilee</v>
          </cell>
          <cell r="G984" t="str">
            <v>lip gloss</v>
          </cell>
          <cell r="H984">
            <v>94</v>
          </cell>
          <cell r="I984">
            <v>283.58</v>
          </cell>
          <cell r="J984" t="str">
            <v>east</v>
          </cell>
        </row>
        <row r="985">
          <cell r="E985" t="str">
            <v>Betsy</v>
          </cell>
          <cell r="G985" t="str">
            <v>lip gloss</v>
          </cell>
          <cell r="H985">
            <v>58</v>
          </cell>
          <cell r="I985">
            <v>175.82</v>
          </cell>
          <cell r="J985" t="str">
            <v>west</v>
          </cell>
        </row>
        <row r="986">
          <cell r="E986" t="str">
            <v>Jen</v>
          </cell>
          <cell r="G986" t="str">
            <v>eye liner</v>
          </cell>
          <cell r="H986">
            <v>-6</v>
          </cell>
          <cell r="I986">
            <v>-17.29</v>
          </cell>
          <cell r="J986" t="str">
            <v>east</v>
          </cell>
        </row>
        <row r="987">
          <cell r="E987" t="str">
            <v>Colleen</v>
          </cell>
          <cell r="G987" t="str">
            <v>eye liner</v>
          </cell>
          <cell r="H987">
            <v>38</v>
          </cell>
          <cell r="I987">
            <v>115.96</v>
          </cell>
          <cell r="J987" t="str">
            <v>south</v>
          </cell>
        </row>
        <row r="988">
          <cell r="E988" t="str">
            <v>Cristina</v>
          </cell>
          <cell r="G988" t="str">
            <v>eye liner</v>
          </cell>
          <cell r="H988">
            <v>-1</v>
          </cell>
          <cell r="I988">
            <v>-1.02</v>
          </cell>
          <cell r="J988" t="str">
            <v>midwest</v>
          </cell>
        </row>
        <row r="989">
          <cell r="E989" t="str">
            <v>Jen</v>
          </cell>
          <cell r="G989" t="str">
            <v>eye liner</v>
          </cell>
          <cell r="H989">
            <v>34</v>
          </cell>
          <cell r="I989">
            <v>104.58</v>
          </cell>
          <cell r="J989" t="str">
            <v>west</v>
          </cell>
        </row>
        <row r="990">
          <cell r="E990" t="str">
            <v>Zaret</v>
          </cell>
          <cell r="G990" t="str">
            <v>lip gloss</v>
          </cell>
          <cell r="H990">
            <v>30</v>
          </cell>
          <cell r="I990">
            <v>91.72</v>
          </cell>
          <cell r="J990" t="str">
            <v>west</v>
          </cell>
        </row>
        <row r="991">
          <cell r="E991" t="str">
            <v>Colleen</v>
          </cell>
          <cell r="G991" t="str">
            <v>foundation</v>
          </cell>
          <cell r="H991">
            <v>62</v>
          </cell>
          <cell r="I991">
            <v>187.43</v>
          </cell>
          <cell r="J991" t="str">
            <v>south</v>
          </cell>
        </row>
        <row r="992">
          <cell r="E992" t="str">
            <v>Betsy</v>
          </cell>
          <cell r="G992" t="str">
            <v>lip gloss</v>
          </cell>
          <cell r="H992">
            <v>24</v>
          </cell>
          <cell r="I992">
            <v>74.209999999999994</v>
          </cell>
          <cell r="J992" t="str">
            <v>east</v>
          </cell>
        </row>
        <row r="993">
          <cell r="E993" t="str">
            <v>Colleen</v>
          </cell>
          <cell r="G993" t="str">
            <v>eye liner</v>
          </cell>
          <cell r="H993">
            <v>4</v>
          </cell>
          <cell r="I993">
            <v>13.65</v>
          </cell>
          <cell r="J993" t="str">
            <v>west</v>
          </cell>
        </row>
        <row r="994">
          <cell r="E994" t="str">
            <v>Emilee</v>
          </cell>
          <cell r="G994" t="str">
            <v>lip gloss</v>
          </cell>
          <cell r="H994">
            <v>88</v>
          </cell>
          <cell r="I994">
            <v>265.29000000000002</v>
          </cell>
          <cell r="J994" t="str">
            <v>west</v>
          </cell>
        </row>
        <row r="995">
          <cell r="E995" t="str">
            <v>Emilee</v>
          </cell>
          <cell r="G995" t="str">
            <v>eye liner</v>
          </cell>
          <cell r="H995">
            <v>78</v>
          </cell>
          <cell r="I995">
            <v>235.69</v>
          </cell>
          <cell r="J995" t="str">
            <v>east</v>
          </cell>
        </row>
        <row r="996">
          <cell r="E996" t="str">
            <v>Ashley</v>
          </cell>
          <cell r="G996" t="str">
            <v>eye liner</v>
          </cell>
          <cell r="H996">
            <v>82</v>
          </cell>
          <cell r="I996">
            <v>248.12</v>
          </cell>
          <cell r="J996" t="str">
            <v>west</v>
          </cell>
        </row>
        <row r="997">
          <cell r="E997" t="str">
            <v>Cristina</v>
          </cell>
          <cell r="G997" t="str">
            <v>lip gloss</v>
          </cell>
          <cell r="H997">
            <v>68</v>
          </cell>
          <cell r="I997">
            <v>206.87</v>
          </cell>
          <cell r="J997" t="str">
            <v>east</v>
          </cell>
        </row>
        <row r="998">
          <cell r="E998" t="str">
            <v>Cristina</v>
          </cell>
          <cell r="G998" t="str">
            <v>foundation</v>
          </cell>
          <cell r="H998">
            <v>20</v>
          </cell>
          <cell r="I998">
            <v>61.6</v>
          </cell>
          <cell r="J998" t="str">
            <v>midwest</v>
          </cell>
        </row>
        <row r="999">
          <cell r="E999" t="str">
            <v>Colleen</v>
          </cell>
          <cell r="G999" t="str">
            <v>lip gloss</v>
          </cell>
          <cell r="H999">
            <v>-10</v>
          </cell>
          <cell r="I999">
            <v>-28.33</v>
          </cell>
          <cell r="J999" t="str">
            <v>south</v>
          </cell>
        </row>
        <row r="1000">
          <cell r="E1000" t="str">
            <v>Zaret</v>
          </cell>
          <cell r="G1000" t="str">
            <v>eye liner</v>
          </cell>
          <cell r="H1000">
            <v>94</v>
          </cell>
          <cell r="I1000">
            <v>283.99</v>
          </cell>
          <cell r="J1000" t="str">
            <v>south</v>
          </cell>
        </row>
        <row r="1001">
          <cell r="E1001" t="str">
            <v>Zaret</v>
          </cell>
          <cell r="G1001" t="str">
            <v>foundation</v>
          </cell>
          <cell r="H1001">
            <v>62</v>
          </cell>
          <cell r="I1001">
            <v>188</v>
          </cell>
          <cell r="J1001" t="str">
            <v>east</v>
          </cell>
        </row>
        <row r="1002">
          <cell r="E1002" t="str">
            <v>Emilee</v>
          </cell>
          <cell r="G1002" t="str">
            <v>mascara</v>
          </cell>
          <cell r="H1002">
            <v>71</v>
          </cell>
          <cell r="I1002">
            <v>215.02</v>
          </cell>
          <cell r="J1002" t="str">
            <v>west</v>
          </cell>
        </row>
        <row r="1003">
          <cell r="E1003" t="str">
            <v>Ashley</v>
          </cell>
          <cell r="G1003" t="str">
            <v>lipstick</v>
          </cell>
          <cell r="H1003">
            <v>70</v>
          </cell>
          <cell r="I1003">
            <v>211.52</v>
          </cell>
          <cell r="J1003" t="str">
            <v>west</v>
          </cell>
        </row>
        <row r="1004">
          <cell r="E1004" t="str">
            <v>Cici</v>
          </cell>
          <cell r="G1004" t="str">
            <v>foundation</v>
          </cell>
          <cell r="H1004">
            <v>17</v>
          </cell>
          <cell r="I1004">
            <v>52.01</v>
          </cell>
          <cell r="J1004" t="str">
            <v>east</v>
          </cell>
        </row>
        <row r="1005">
          <cell r="E1005" t="str">
            <v>Ashley</v>
          </cell>
          <cell r="G1005" t="str">
            <v>eye liner</v>
          </cell>
          <cell r="H1005">
            <v>51</v>
          </cell>
          <cell r="I1005">
            <v>154.87</v>
          </cell>
          <cell r="J1005" t="str">
            <v>east</v>
          </cell>
        </row>
        <row r="1006">
          <cell r="E1006" t="str">
            <v>Betsy</v>
          </cell>
          <cell r="G1006" t="str">
            <v>mascara</v>
          </cell>
          <cell r="H1006">
            <v>70</v>
          </cell>
          <cell r="I1006">
            <v>212.19</v>
          </cell>
          <cell r="J1006" t="str">
            <v>midwest</v>
          </cell>
        </row>
        <row r="1007">
          <cell r="E1007" t="str">
            <v>Zaret</v>
          </cell>
          <cell r="G1007" t="str">
            <v>eye liner</v>
          </cell>
          <cell r="H1007">
            <v>94</v>
          </cell>
          <cell r="I1007">
            <v>283.92</v>
          </cell>
          <cell r="J1007" t="str">
            <v>west</v>
          </cell>
        </row>
        <row r="1008">
          <cell r="E1008" t="str">
            <v>Colleen</v>
          </cell>
          <cell r="G1008" t="str">
            <v>mascara</v>
          </cell>
          <cell r="H1008">
            <v>70</v>
          </cell>
          <cell r="I1008">
            <v>211.85</v>
          </cell>
          <cell r="J1008" t="str">
            <v>midwest</v>
          </cell>
        </row>
        <row r="1009">
          <cell r="E1009" t="str">
            <v>Ashley</v>
          </cell>
          <cell r="G1009" t="str">
            <v>lip gloss</v>
          </cell>
          <cell r="H1009">
            <v>89</v>
          </cell>
          <cell r="I1009">
            <v>269.19</v>
          </cell>
          <cell r="J1009" t="str">
            <v>west</v>
          </cell>
        </row>
        <row r="1010">
          <cell r="E1010" t="str">
            <v>Colleen</v>
          </cell>
          <cell r="G1010" t="str">
            <v>lip gloss</v>
          </cell>
          <cell r="H1010">
            <v>26</v>
          </cell>
          <cell r="I1010">
            <v>79.31</v>
          </cell>
          <cell r="J1010" t="str">
            <v>midwest</v>
          </cell>
        </row>
        <row r="1011">
          <cell r="E1011" t="str">
            <v>Cici</v>
          </cell>
          <cell r="G1011" t="str">
            <v>eye liner</v>
          </cell>
          <cell r="H1011">
            <v>8</v>
          </cell>
          <cell r="I1011">
            <v>26.1</v>
          </cell>
          <cell r="J1011" t="str">
            <v>midwest</v>
          </cell>
        </row>
        <row r="1012">
          <cell r="E1012" t="str">
            <v>Ashley</v>
          </cell>
          <cell r="G1012" t="str">
            <v>foundation</v>
          </cell>
          <cell r="H1012">
            <v>8</v>
          </cell>
          <cell r="I1012">
            <v>26.08</v>
          </cell>
          <cell r="J1012" t="str">
            <v>midwest</v>
          </cell>
        </row>
        <row r="1013">
          <cell r="E1013" t="str">
            <v>Cici</v>
          </cell>
          <cell r="G1013" t="str">
            <v>eye liner</v>
          </cell>
          <cell r="H1013">
            <v>62</v>
          </cell>
          <cell r="I1013">
            <v>187.69</v>
          </cell>
          <cell r="J1013" t="str">
            <v>east</v>
          </cell>
        </row>
        <row r="1014">
          <cell r="E1014" t="str">
            <v>Jen</v>
          </cell>
          <cell r="G1014" t="str">
            <v>eye liner</v>
          </cell>
          <cell r="H1014">
            <v>-9</v>
          </cell>
          <cell r="I1014">
            <v>-24.82</v>
          </cell>
          <cell r="J1014" t="str">
            <v>south</v>
          </cell>
        </row>
        <row r="1015">
          <cell r="E1015" t="str">
            <v>Zaret</v>
          </cell>
          <cell r="G1015" t="str">
            <v>foundation</v>
          </cell>
          <cell r="H1015">
            <v>55</v>
          </cell>
          <cell r="I1015">
            <v>166.82</v>
          </cell>
          <cell r="J1015" t="str">
            <v>east</v>
          </cell>
        </row>
        <row r="1016">
          <cell r="E1016" t="str">
            <v>Hallagan</v>
          </cell>
          <cell r="G1016" t="str">
            <v>lipstick</v>
          </cell>
          <cell r="H1016">
            <v>71</v>
          </cell>
          <cell r="I1016">
            <v>215.35</v>
          </cell>
          <cell r="J1016" t="str">
            <v>midwest</v>
          </cell>
        </row>
        <row r="1017">
          <cell r="E1017" t="str">
            <v>Emilee</v>
          </cell>
          <cell r="G1017" t="str">
            <v>mascara</v>
          </cell>
          <cell r="H1017">
            <v>5</v>
          </cell>
          <cell r="I1017">
            <v>17.43</v>
          </cell>
          <cell r="J1017" t="str">
            <v>south</v>
          </cell>
        </row>
        <row r="1018">
          <cell r="E1018" t="str">
            <v>Colleen</v>
          </cell>
          <cell r="G1018" t="str">
            <v>foundation</v>
          </cell>
          <cell r="H1018">
            <v>28</v>
          </cell>
          <cell r="I1018">
            <v>86.32</v>
          </cell>
          <cell r="J1018" t="str">
            <v>east</v>
          </cell>
        </row>
        <row r="1019">
          <cell r="E1019" t="str">
            <v>Emilee</v>
          </cell>
          <cell r="G1019" t="str">
            <v>lipstick</v>
          </cell>
          <cell r="H1019">
            <v>95</v>
          </cell>
          <cell r="I1019">
            <v>286.93</v>
          </cell>
          <cell r="J1019" t="str">
            <v>south</v>
          </cell>
        </row>
        <row r="1020">
          <cell r="E1020" t="str">
            <v>Betsy</v>
          </cell>
          <cell r="G1020" t="str">
            <v>eye liner</v>
          </cell>
          <cell r="H1020">
            <v>56</v>
          </cell>
          <cell r="I1020">
            <v>169.67</v>
          </cell>
          <cell r="J1020" t="str">
            <v>south</v>
          </cell>
        </row>
        <row r="1021">
          <cell r="E1021" t="str">
            <v>Cici</v>
          </cell>
          <cell r="G1021" t="str">
            <v>foundation</v>
          </cell>
          <cell r="H1021">
            <v>79</v>
          </cell>
          <cell r="I1021">
            <v>238.72</v>
          </cell>
          <cell r="J1021" t="str">
            <v>south</v>
          </cell>
        </row>
        <row r="1022">
          <cell r="E1022" t="str">
            <v>Cici</v>
          </cell>
          <cell r="G1022" t="str">
            <v>eye liner</v>
          </cell>
          <cell r="H1022">
            <v>10</v>
          </cell>
          <cell r="I1022">
            <v>32.24</v>
          </cell>
          <cell r="J1022" t="str">
            <v>south</v>
          </cell>
        </row>
        <row r="1023">
          <cell r="E1023" t="str">
            <v>Hallagan</v>
          </cell>
          <cell r="G1023" t="str">
            <v>lipstick</v>
          </cell>
          <cell r="H1023">
            <v>69</v>
          </cell>
          <cell r="I1023">
            <v>208.62</v>
          </cell>
          <cell r="J1023" t="str">
            <v>west</v>
          </cell>
        </row>
        <row r="1024">
          <cell r="E1024" t="str">
            <v>Colleen</v>
          </cell>
          <cell r="G1024" t="str">
            <v>lip gloss</v>
          </cell>
          <cell r="H1024">
            <v>15</v>
          </cell>
          <cell r="I1024">
            <v>46.77</v>
          </cell>
          <cell r="J1024" t="str">
            <v>midwest</v>
          </cell>
        </row>
        <row r="1025">
          <cell r="E1025" t="str">
            <v>Cici</v>
          </cell>
          <cell r="G1025" t="str">
            <v>eye liner</v>
          </cell>
          <cell r="H1025">
            <v>0</v>
          </cell>
          <cell r="I1025">
            <v>1.78</v>
          </cell>
          <cell r="J1025" t="str">
            <v>west</v>
          </cell>
        </row>
        <row r="1026">
          <cell r="E1026" t="str">
            <v>Cici</v>
          </cell>
          <cell r="G1026" t="str">
            <v>lipstick</v>
          </cell>
          <cell r="H1026">
            <v>78</v>
          </cell>
          <cell r="I1026">
            <v>236.1</v>
          </cell>
          <cell r="J1026" t="str">
            <v>east</v>
          </cell>
        </row>
        <row r="1027">
          <cell r="E1027" t="str">
            <v>Hallagan</v>
          </cell>
          <cell r="G1027" t="str">
            <v>mascara</v>
          </cell>
          <cell r="H1027">
            <v>89</v>
          </cell>
          <cell r="I1027">
            <v>268.45</v>
          </cell>
          <cell r="J1027" t="str">
            <v>south</v>
          </cell>
        </row>
        <row r="1028">
          <cell r="E1028" t="str">
            <v>Cici</v>
          </cell>
          <cell r="G1028" t="str">
            <v>mascara</v>
          </cell>
          <cell r="H1028">
            <v>94</v>
          </cell>
          <cell r="I1028">
            <v>284.11</v>
          </cell>
          <cell r="J1028" t="str">
            <v>east</v>
          </cell>
        </row>
        <row r="1029">
          <cell r="E1029" t="str">
            <v>Betsy</v>
          </cell>
          <cell r="G1029" t="str">
            <v>mascara</v>
          </cell>
          <cell r="H1029">
            <v>-5</v>
          </cell>
          <cell r="I1029">
            <v>-13.09</v>
          </cell>
          <cell r="J1029" t="str">
            <v>west</v>
          </cell>
        </row>
        <row r="1030">
          <cell r="E1030" t="str">
            <v>Hallagan</v>
          </cell>
          <cell r="G1030" t="str">
            <v>lip gloss</v>
          </cell>
          <cell r="H1030">
            <v>42</v>
          </cell>
          <cell r="I1030">
            <v>127.95</v>
          </cell>
          <cell r="J1030" t="str">
            <v>midwest</v>
          </cell>
        </row>
        <row r="1031">
          <cell r="E1031" t="str">
            <v>Emilee</v>
          </cell>
          <cell r="G1031" t="str">
            <v>eye liner</v>
          </cell>
          <cell r="H1031">
            <v>9</v>
          </cell>
          <cell r="I1031">
            <v>29.03</v>
          </cell>
          <cell r="J1031" t="str">
            <v>west</v>
          </cell>
        </row>
        <row r="1032">
          <cell r="E1032" t="str">
            <v>Emilee</v>
          </cell>
          <cell r="G1032" t="str">
            <v>foundation</v>
          </cell>
          <cell r="H1032">
            <v>8</v>
          </cell>
          <cell r="I1032">
            <v>26.4</v>
          </cell>
          <cell r="J1032" t="str">
            <v>east</v>
          </cell>
        </row>
        <row r="1033">
          <cell r="E1033" t="str">
            <v>Betsy</v>
          </cell>
          <cell r="G1033" t="str">
            <v>foundation</v>
          </cell>
          <cell r="H1033">
            <v>69</v>
          </cell>
          <cell r="I1033">
            <v>209.15</v>
          </cell>
          <cell r="J1033" t="str">
            <v>south</v>
          </cell>
        </row>
        <row r="1034">
          <cell r="E1034" t="str">
            <v>Cristina</v>
          </cell>
          <cell r="G1034" t="str">
            <v>mascara</v>
          </cell>
          <cell r="H1034">
            <v>2</v>
          </cell>
          <cell r="I1034">
            <v>7.73</v>
          </cell>
          <cell r="J1034" t="str">
            <v>south</v>
          </cell>
        </row>
        <row r="1035">
          <cell r="E1035" t="str">
            <v>Cici</v>
          </cell>
          <cell r="G1035" t="str">
            <v>eye liner</v>
          </cell>
          <cell r="H1035">
            <v>3</v>
          </cell>
          <cell r="I1035">
            <v>10.49</v>
          </cell>
          <cell r="J1035" t="str">
            <v>midwest</v>
          </cell>
        </row>
        <row r="1036">
          <cell r="E1036" t="str">
            <v>Emilee</v>
          </cell>
          <cell r="G1036" t="str">
            <v>lipstick</v>
          </cell>
          <cell r="H1036">
            <v>76</v>
          </cell>
          <cell r="I1036">
            <v>230.14</v>
          </cell>
          <cell r="J1036" t="str">
            <v>midwest</v>
          </cell>
        </row>
        <row r="1037">
          <cell r="E1037" t="str">
            <v>Cristina</v>
          </cell>
          <cell r="G1037" t="str">
            <v>eye liner</v>
          </cell>
          <cell r="H1037">
            <v>-7</v>
          </cell>
          <cell r="I1037">
            <v>-18.43</v>
          </cell>
          <cell r="J1037" t="str">
            <v>west</v>
          </cell>
        </row>
        <row r="1038">
          <cell r="E1038" t="str">
            <v>Colleen</v>
          </cell>
          <cell r="G1038" t="str">
            <v>mascara</v>
          </cell>
          <cell r="H1038">
            <v>24</v>
          </cell>
          <cell r="I1038">
            <v>74.040000000000006</v>
          </cell>
          <cell r="J1038" t="str">
            <v>west</v>
          </cell>
        </row>
        <row r="1039">
          <cell r="E1039" t="str">
            <v>Jen</v>
          </cell>
          <cell r="G1039" t="str">
            <v>foundation</v>
          </cell>
          <cell r="H1039">
            <v>35</v>
          </cell>
          <cell r="I1039">
            <v>106.67</v>
          </cell>
          <cell r="J1039" t="str">
            <v>west</v>
          </cell>
        </row>
        <row r="1040">
          <cell r="E1040" t="str">
            <v>Cici</v>
          </cell>
          <cell r="G1040" t="str">
            <v>foundation</v>
          </cell>
          <cell r="H1040">
            <v>23</v>
          </cell>
          <cell r="I1040">
            <v>71.099999999999994</v>
          </cell>
          <cell r="J1040" t="str">
            <v>west</v>
          </cell>
        </row>
        <row r="1041">
          <cell r="E1041" t="str">
            <v>Zaret</v>
          </cell>
          <cell r="G1041" t="str">
            <v>eye liner</v>
          </cell>
          <cell r="H1041">
            <v>32</v>
          </cell>
          <cell r="I1041">
            <v>97.98</v>
          </cell>
          <cell r="J1041" t="str">
            <v>east</v>
          </cell>
        </row>
        <row r="1042">
          <cell r="E1042" t="str">
            <v>Cristina</v>
          </cell>
          <cell r="G1042" t="str">
            <v>mascara</v>
          </cell>
          <cell r="H1042">
            <v>46</v>
          </cell>
          <cell r="I1042">
            <v>139.82</v>
          </cell>
          <cell r="J1042" t="str">
            <v>midwest</v>
          </cell>
        </row>
        <row r="1043">
          <cell r="E1043" t="str">
            <v>Cici</v>
          </cell>
          <cell r="G1043" t="str">
            <v>lip gloss</v>
          </cell>
          <cell r="H1043">
            <v>28</v>
          </cell>
          <cell r="I1043">
            <v>85.91</v>
          </cell>
          <cell r="J1043" t="str">
            <v>midwest</v>
          </cell>
        </row>
        <row r="1044">
          <cell r="E1044" t="str">
            <v>Cici</v>
          </cell>
          <cell r="G1044" t="str">
            <v>lipstick</v>
          </cell>
          <cell r="H1044">
            <v>58</v>
          </cell>
          <cell r="I1044">
            <v>176.38</v>
          </cell>
          <cell r="J1044" t="str">
            <v>south</v>
          </cell>
        </row>
        <row r="1045">
          <cell r="E1045" t="str">
            <v>Emilee</v>
          </cell>
          <cell r="G1045" t="str">
            <v>lip gloss</v>
          </cell>
          <cell r="H1045">
            <v>19</v>
          </cell>
          <cell r="I1045">
            <v>59.08</v>
          </cell>
          <cell r="J1045" t="str">
            <v>south</v>
          </cell>
        </row>
        <row r="1046">
          <cell r="E1046" t="str">
            <v>Colleen</v>
          </cell>
          <cell r="G1046" t="str">
            <v>lip gloss</v>
          </cell>
          <cell r="H1046">
            <v>79</v>
          </cell>
          <cell r="I1046">
            <v>238.64</v>
          </cell>
          <cell r="J1046" t="str">
            <v>east</v>
          </cell>
        </row>
        <row r="1047">
          <cell r="E1047" t="str">
            <v>Betsy</v>
          </cell>
          <cell r="G1047" t="str">
            <v>mascara</v>
          </cell>
          <cell r="H1047">
            <v>31</v>
          </cell>
          <cell r="I1047">
            <v>94.12</v>
          </cell>
          <cell r="J1047" t="str">
            <v>midwest</v>
          </cell>
        </row>
        <row r="1048">
          <cell r="E1048" t="str">
            <v>Cici</v>
          </cell>
          <cell r="G1048" t="str">
            <v>eye liner</v>
          </cell>
          <cell r="H1048">
            <v>4</v>
          </cell>
          <cell r="I1048">
            <v>14.29</v>
          </cell>
          <cell r="J1048" t="str">
            <v>south</v>
          </cell>
        </row>
        <row r="1049">
          <cell r="E1049" t="str">
            <v>Colleen</v>
          </cell>
          <cell r="G1049" t="str">
            <v>foundation</v>
          </cell>
          <cell r="H1049">
            <v>91</v>
          </cell>
          <cell r="I1049">
            <v>275.51</v>
          </cell>
          <cell r="J1049" t="str">
            <v>midwest</v>
          </cell>
        </row>
        <row r="1050">
          <cell r="E1050" t="str">
            <v>Hallagan</v>
          </cell>
          <cell r="G1050" t="str">
            <v>lip gloss</v>
          </cell>
          <cell r="H1050">
            <v>51</v>
          </cell>
          <cell r="I1050">
            <v>154.75</v>
          </cell>
          <cell r="J1050" t="str">
            <v>south</v>
          </cell>
        </row>
        <row r="1051">
          <cell r="E1051" t="str">
            <v>Emilee</v>
          </cell>
          <cell r="G1051" t="str">
            <v>eye liner</v>
          </cell>
          <cell r="H1051">
            <v>2</v>
          </cell>
          <cell r="I1051">
            <v>8.34</v>
          </cell>
          <cell r="J1051" t="str">
            <v>south</v>
          </cell>
        </row>
        <row r="1052">
          <cell r="E1052" t="str">
            <v>Jen</v>
          </cell>
          <cell r="G1052" t="str">
            <v>lipstick</v>
          </cell>
          <cell r="H1052">
            <v>42</v>
          </cell>
          <cell r="I1052">
            <v>127.68</v>
          </cell>
          <cell r="J1052" t="str">
            <v>west</v>
          </cell>
        </row>
        <row r="1053">
          <cell r="E1053" t="str">
            <v>Betsy</v>
          </cell>
          <cell r="G1053" t="str">
            <v>lip gloss</v>
          </cell>
          <cell r="H1053">
            <v>57</v>
          </cell>
          <cell r="I1053">
            <v>173.1</v>
          </cell>
          <cell r="J1053" t="str">
            <v>east</v>
          </cell>
        </row>
        <row r="1054">
          <cell r="E1054" t="str">
            <v>Colleen</v>
          </cell>
          <cell r="G1054" t="str">
            <v>foundation</v>
          </cell>
          <cell r="H1054">
            <v>63</v>
          </cell>
          <cell r="I1054">
            <v>190.21</v>
          </cell>
          <cell r="J1054" t="str">
            <v>east</v>
          </cell>
        </row>
        <row r="1055">
          <cell r="E1055" t="str">
            <v>Betsy</v>
          </cell>
          <cell r="G1055" t="str">
            <v>mascara</v>
          </cell>
          <cell r="H1055">
            <v>37</v>
          </cell>
          <cell r="I1055">
            <v>112.97</v>
          </cell>
          <cell r="J1055" t="str">
            <v>midwest</v>
          </cell>
        </row>
        <row r="1056">
          <cell r="E1056" t="str">
            <v>Betsy</v>
          </cell>
          <cell r="G1056" t="str">
            <v>lip gloss</v>
          </cell>
          <cell r="H1056">
            <v>30</v>
          </cell>
          <cell r="I1056">
            <v>92.61</v>
          </cell>
          <cell r="J1056" t="str">
            <v>south</v>
          </cell>
        </row>
        <row r="1057">
          <cell r="E1057" t="str">
            <v>Hallagan</v>
          </cell>
          <cell r="G1057" t="str">
            <v>foundation</v>
          </cell>
          <cell r="H1057">
            <v>31</v>
          </cell>
          <cell r="I1057">
            <v>95.22</v>
          </cell>
          <cell r="J1057" t="str">
            <v>east</v>
          </cell>
        </row>
        <row r="1058">
          <cell r="E1058" t="str">
            <v>Cristina</v>
          </cell>
          <cell r="G1058" t="str">
            <v>eye liner</v>
          </cell>
          <cell r="H1058">
            <v>55</v>
          </cell>
          <cell r="I1058">
            <v>167.33</v>
          </cell>
          <cell r="J1058" t="str">
            <v>east</v>
          </cell>
        </row>
        <row r="1059">
          <cell r="E1059" t="str">
            <v>Jen</v>
          </cell>
          <cell r="G1059" t="str">
            <v>eye liner</v>
          </cell>
          <cell r="H1059">
            <v>-5</v>
          </cell>
          <cell r="I1059">
            <v>-12.64</v>
          </cell>
          <cell r="J1059" t="str">
            <v>south</v>
          </cell>
        </row>
        <row r="1060">
          <cell r="E1060" t="str">
            <v>Zaret</v>
          </cell>
          <cell r="G1060" t="str">
            <v>lip gloss</v>
          </cell>
          <cell r="H1060">
            <v>28</v>
          </cell>
          <cell r="I1060">
            <v>85.46</v>
          </cell>
          <cell r="J1060" t="str">
            <v>east</v>
          </cell>
        </row>
        <row r="1061">
          <cell r="E1061" t="str">
            <v>Emilee</v>
          </cell>
          <cell r="G1061" t="str">
            <v>eye liner</v>
          </cell>
          <cell r="H1061">
            <v>93</v>
          </cell>
          <cell r="I1061">
            <v>280.14999999999998</v>
          </cell>
          <cell r="J1061" t="str">
            <v>midwest</v>
          </cell>
        </row>
        <row r="1062">
          <cell r="E1062" t="str">
            <v>Jen</v>
          </cell>
          <cell r="G1062" t="str">
            <v>lipstick</v>
          </cell>
          <cell r="H1062">
            <v>13</v>
          </cell>
          <cell r="I1062">
            <v>40.97</v>
          </cell>
          <cell r="J1062" t="str">
            <v>midwest</v>
          </cell>
        </row>
        <row r="1063">
          <cell r="E1063" t="str">
            <v>Betsy</v>
          </cell>
          <cell r="G1063" t="str">
            <v>foundation</v>
          </cell>
          <cell r="H1063">
            <v>94</v>
          </cell>
          <cell r="I1063">
            <v>283.89999999999998</v>
          </cell>
          <cell r="J1063" t="str">
            <v>east</v>
          </cell>
        </row>
        <row r="1064">
          <cell r="E1064" t="str">
            <v>Jen</v>
          </cell>
          <cell r="G1064" t="str">
            <v>foundation</v>
          </cell>
          <cell r="H1064">
            <v>1</v>
          </cell>
          <cell r="I1064">
            <v>4.8600000000000003</v>
          </cell>
          <cell r="J1064" t="str">
            <v>east</v>
          </cell>
        </row>
        <row r="1065">
          <cell r="E1065" t="str">
            <v>Cici</v>
          </cell>
          <cell r="G1065" t="str">
            <v>foundation</v>
          </cell>
          <cell r="H1065">
            <v>5</v>
          </cell>
          <cell r="I1065">
            <v>16.489999999999998</v>
          </cell>
          <cell r="J1065" t="str">
            <v>west</v>
          </cell>
        </row>
        <row r="1066">
          <cell r="E1066" t="str">
            <v>Colleen</v>
          </cell>
          <cell r="G1066" t="str">
            <v>mascara</v>
          </cell>
          <cell r="H1066">
            <v>60</v>
          </cell>
          <cell r="I1066">
            <v>181.33</v>
          </cell>
          <cell r="J1066" t="str">
            <v>south</v>
          </cell>
        </row>
        <row r="1067">
          <cell r="E1067" t="str">
            <v>Hallagan</v>
          </cell>
          <cell r="G1067" t="str">
            <v>lip gloss</v>
          </cell>
          <cell r="H1067">
            <v>67</v>
          </cell>
          <cell r="I1067">
            <v>203.02</v>
          </cell>
          <cell r="J1067" t="str">
            <v>south</v>
          </cell>
        </row>
        <row r="1068">
          <cell r="E1068" t="str">
            <v>Hallagan</v>
          </cell>
          <cell r="G1068" t="str">
            <v>foundation</v>
          </cell>
          <cell r="H1068">
            <v>87</v>
          </cell>
          <cell r="I1068">
            <v>263.52</v>
          </cell>
          <cell r="J1068" t="str">
            <v>south</v>
          </cell>
        </row>
        <row r="1069">
          <cell r="E1069" t="str">
            <v>Hallagan</v>
          </cell>
          <cell r="G1069" t="str">
            <v>mascara</v>
          </cell>
          <cell r="H1069">
            <v>53</v>
          </cell>
          <cell r="I1069">
            <v>161.07</v>
          </cell>
          <cell r="J1069" t="str">
            <v>west</v>
          </cell>
        </row>
        <row r="1070">
          <cell r="E1070" t="str">
            <v>Jen</v>
          </cell>
          <cell r="G1070" t="str">
            <v>lip gloss</v>
          </cell>
          <cell r="H1070">
            <v>74</v>
          </cell>
          <cell r="I1070">
            <v>224.2</v>
          </cell>
          <cell r="J1070" t="str">
            <v>south</v>
          </cell>
        </row>
        <row r="1071">
          <cell r="E1071" t="str">
            <v>Betsy</v>
          </cell>
          <cell r="G1071" t="str">
            <v>lip gloss</v>
          </cell>
          <cell r="H1071">
            <v>83</v>
          </cell>
          <cell r="I1071">
            <v>251.4</v>
          </cell>
          <cell r="J1071" t="str">
            <v>east</v>
          </cell>
        </row>
        <row r="1072">
          <cell r="E1072" t="str">
            <v>Cici</v>
          </cell>
          <cell r="G1072" t="str">
            <v>mascara</v>
          </cell>
          <cell r="H1072">
            <v>45</v>
          </cell>
          <cell r="I1072">
            <v>136.79</v>
          </cell>
          <cell r="J1072" t="str">
            <v>midwest</v>
          </cell>
        </row>
        <row r="1073">
          <cell r="E1073" t="str">
            <v>Jen</v>
          </cell>
          <cell r="G1073" t="str">
            <v>lip gloss</v>
          </cell>
          <cell r="H1073">
            <v>36</v>
          </cell>
          <cell r="I1073">
            <v>109.96</v>
          </cell>
          <cell r="J1073" t="str">
            <v>east</v>
          </cell>
        </row>
        <row r="1074">
          <cell r="E1074" t="str">
            <v>Hallagan</v>
          </cell>
          <cell r="G1074" t="str">
            <v>foundation</v>
          </cell>
          <cell r="H1074">
            <v>82</v>
          </cell>
          <cell r="I1074">
            <v>248.2</v>
          </cell>
          <cell r="J1074" t="str">
            <v>midwest</v>
          </cell>
        </row>
        <row r="1075">
          <cell r="E1075" t="str">
            <v>Ashley</v>
          </cell>
          <cell r="G1075" t="str">
            <v>foundation</v>
          </cell>
          <cell r="H1075">
            <v>18</v>
          </cell>
          <cell r="I1075">
            <v>56.51</v>
          </cell>
          <cell r="J1075" t="str">
            <v>east</v>
          </cell>
        </row>
        <row r="1076">
          <cell r="E1076" t="str">
            <v>Emilee</v>
          </cell>
          <cell r="G1076" t="str">
            <v>foundation</v>
          </cell>
          <cell r="H1076">
            <v>21</v>
          </cell>
          <cell r="I1076">
            <v>64.569999999999993</v>
          </cell>
          <cell r="J1076" t="str">
            <v>south</v>
          </cell>
        </row>
        <row r="1077">
          <cell r="E1077" t="str">
            <v>Colleen</v>
          </cell>
          <cell r="G1077" t="str">
            <v>foundation</v>
          </cell>
          <cell r="H1077">
            <v>56</v>
          </cell>
          <cell r="I1077">
            <v>170.17</v>
          </cell>
          <cell r="J1077" t="str">
            <v>south</v>
          </cell>
        </row>
        <row r="1078">
          <cell r="E1078" t="str">
            <v>Cici</v>
          </cell>
          <cell r="G1078" t="str">
            <v>eye liner</v>
          </cell>
          <cell r="H1078">
            <v>51</v>
          </cell>
          <cell r="I1078">
            <v>154.96</v>
          </cell>
          <cell r="J1078" t="str">
            <v>east</v>
          </cell>
        </row>
        <row r="1079">
          <cell r="E1079" t="str">
            <v>Cristina</v>
          </cell>
          <cell r="G1079" t="str">
            <v>foundation</v>
          </cell>
          <cell r="H1079">
            <v>88</v>
          </cell>
          <cell r="I1079">
            <v>266.14999999999998</v>
          </cell>
          <cell r="J1079" t="str">
            <v>west</v>
          </cell>
        </row>
        <row r="1080">
          <cell r="E1080" t="str">
            <v>Emilee</v>
          </cell>
          <cell r="G1080" t="str">
            <v>eye liner</v>
          </cell>
          <cell r="H1080">
            <v>93</v>
          </cell>
          <cell r="I1080">
            <v>280.95999999999998</v>
          </cell>
          <cell r="J1080" t="str">
            <v>east</v>
          </cell>
        </row>
        <row r="1081">
          <cell r="E1081" t="str">
            <v>Ashley</v>
          </cell>
          <cell r="G1081" t="str">
            <v>lip gloss</v>
          </cell>
          <cell r="H1081">
            <v>-4</v>
          </cell>
          <cell r="I1081">
            <v>-9.8000000000000007</v>
          </cell>
          <cell r="J1081" t="str">
            <v>west</v>
          </cell>
        </row>
        <row r="1082">
          <cell r="E1082" t="str">
            <v>Colleen</v>
          </cell>
          <cell r="G1082" t="str">
            <v>eye liner</v>
          </cell>
          <cell r="H1082">
            <v>30</v>
          </cell>
          <cell r="I1082">
            <v>91.84</v>
          </cell>
          <cell r="J1082" t="str">
            <v>south</v>
          </cell>
        </row>
        <row r="1083">
          <cell r="E1083" t="str">
            <v>Jen</v>
          </cell>
          <cell r="G1083" t="str">
            <v>foundation</v>
          </cell>
          <cell r="H1083">
            <v>81</v>
          </cell>
          <cell r="I1083">
            <v>245.62</v>
          </cell>
          <cell r="J1083" t="str">
            <v>south</v>
          </cell>
        </row>
        <row r="1084">
          <cell r="E1084" t="str">
            <v>Colleen</v>
          </cell>
          <cell r="G1084" t="str">
            <v>foundation</v>
          </cell>
          <cell r="H1084">
            <v>58</v>
          </cell>
          <cell r="I1084">
            <v>175.79</v>
          </cell>
          <cell r="J1084" t="str">
            <v>midwest</v>
          </cell>
        </row>
        <row r="1085">
          <cell r="E1085" t="str">
            <v>Ashley</v>
          </cell>
          <cell r="G1085" t="str">
            <v>mascara</v>
          </cell>
          <cell r="H1085">
            <v>50</v>
          </cell>
          <cell r="I1085">
            <v>151.96</v>
          </cell>
          <cell r="J1085" t="str">
            <v>midwest</v>
          </cell>
        </row>
        <row r="1086">
          <cell r="E1086" t="str">
            <v>Zaret</v>
          </cell>
          <cell r="G1086" t="str">
            <v>lip gloss</v>
          </cell>
          <cell r="H1086">
            <v>92</v>
          </cell>
          <cell r="I1086">
            <v>277.64999999999998</v>
          </cell>
          <cell r="J1086" t="str">
            <v>south</v>
          </cell>
        </row>
        <row r="1087">
          <cell r="E1087" t="str">
            <v>Ashley</v>
          </cell>
          <cell r="G1087" t="str">
            <v>foundation</v>
          </cell>
          <cell r="H1087">
            <v>27</v>
          </cell>
          <cell r="I1087">
            <v>82.12</v>
          </cell>
          <cell r="J1087" t="str">
            <v>south</v>
          </cell>
        </row>
        <row r="1088">
          <cell r="E1088" t="str">
            <v>Zaret</v>
          </cell>
          <cell r="G1088" t="str">
            <v>foundation</v>
          </cell>
          <cell r="H1088">
            <v>61</v>
          </cell>
          <cell r="I1088">
            <v>184.45</v>
          </cell>
          <cell r="J1088" t="str">
            <v>south</v>
          </cell>
        </row>
        <row r="1089">
          <cell r="E1089" t="str">
            <v>Colleen</v>
          </cell>
          <cell r="G1089" t="str">
            <v>mascara</v>
          </cell>
          <cell r="H1089">
            <v>7</v>
          </cell>
          <cell r="I1089">
            <v>23.2</v>
          </cell>
          <cell r="J1089" t="str">
            <v>south</v>
          </cell>
        </row>
        <row r="1090">
          <cell r="E1090" t="str">
            <v>Betsy</v>
          </cell>
          <cell r="G1090" t="str">
            <v>lip gloss</v>
          </cell>
          <cell r="H1090">
            <v>25</v>
          </cell>
          <cell r="I1090">
            <v>76.52</v>
          </cell>
          <cell r="J1090" t="str">
            <v>midwest</v>
          </cell>
        </row>
        <row r="1091">
          <cell r="E1091" t="str">
            <v>Ashley</v>
          </cell>
          <cell r="G1091" t="str">
            <v>lip gloss</v>
          </cell>
          <cell r="H1091">
            <v>84</v>
          </cell>
          <cell r="I1091">
            <v>254.21</v>
          </cell>
          <cell r="J1091" t="str">
            <v>south</v>
          </cell>
        </row>
        <row r="1092">
          <cell r="E1092" t="str">
            <v>Betsy</v>
          </cell>
          <cell r="G1092" t="str">
            <v>eye liner</v>
          </cell>
          <cell r="H1092">
            <v>66</v>
          </cell>
          <cell r="I1092">
            <v>199.92</v>
          </cell>
          <cell r="J1092" t="str">
            <v>west</v>
          </cell>
        </row>
        <row r="1093">
          <cell r="E1093" t="str">
            <v>Emilee</v>
          </cell>
          <cell r="G1093" t="str">
            <v>eye liner</v>
          </cell>
          <cell r="H1093">
            <v>89</v>
          </cell>
          <cell r="I1093">
            <v>269.23</v>
          </cell>
          <cell r="J1093" t="str">
            <v>east</v>
          </cell>
        </row>
        <row r="1094">
          <cell r="E1094" t="str">
            <v>Cristina</v>
          </cell>
          <cell r="G1094" t="str">
            <v>foundation</v>
          </cell>
          <cell r="H1094">
            <v>32</v>
          </cell>
          <cell r="I1094">
            <v>97.88</v>
          </cell>
          <cell r="J1094" t="str">
            <v>midwest</v>
          </cell>
        </row>
        <row r="1095">
          <cell r="E1095" t="str">
            <v>Cristina</v>
          </cell>
          <cell r="G1095" t="str">
            <v>lip gloss</v>
          </cell>
          <cell r="H1095">
            <v>78</v>
          </cell>
          <cell r="I1095">
            <v>236.26</v>
          </cell>
          <cell r="J1095" t="str">
            <v>midwest</v>
          </cell>
        </row>
        <row r="1096">
          <cell r="E1096" t="str">
            <v>Emilee</v>
          </cell>
          <cell r="G1096" t="str">
            <v>lipstick</v>
          </cell>
          <cell r="H1096">
            <v>56</v>
          </cell>
          <cell r="I1096">
            <v>169.99</v>
          </cell>
          <cell r="J1096" t="str">
            <v>west</v>
          </cell>
        </row>
        <row r="1097">
          <cell r="E1097" t="str">
            <v>Colleen</v>
          </cell>
          <cell r="G1097" t="str">
            <v>foundation</v>
          </cell>
          <cell r="H1097">
            <v>80</v>
          </cell>
          <cell r="I1097">
            <v>241.54</v>
          </cell>
          <cell r="J1097" t="str">
            <v>midwest</v>
          </cell>
        </row>
        <row r="1098">
          <cell r="E1098" t="str">
            <v>Cici</v>
          </cell>
          <cell r="G1098" t="str">
            <v>mascara</v>
          </cell>
          <cell r="H1098">
            <v>72</v>
          </cell>
          <cell r="I1098">
            <v>218.33</v>
          </cell>
          <cell r="J1098" t="str">
            <v>midwest</v>
          </cell>
        </row>
        <row r="1099">
          <cell r="E1099" t="str">
            <v>Zaret</v>
          </cell>
          <cell r="G1099" t="str">
            <v>lip gloss</v>
          </cell>
          <cell r="H1099">
            <v>23</v>
          </cell>
          <cell r="I1099">
            <v>71.3</v>
          </cell>
          <cell r="J1099" t="str">
            <v>east</v>
          </cell>
        </row>
        <row r="1100">
          <cell r="E1100" t="str">
            <v>Cici</v>
          </cell>
          <cell r="G1100" t="str">
            <v>mascara</v>
          </cell>
          <cell r="H1100">
            <v>-2</v>
          </cell>
          <cell r="I1100">
            <v>-3.69</v>
          </cell>
          <cell r="J1100" t="str">
            <v>west</v>
          </cell>
        </row>
        <row r="1101">
          <cell r="E1101" t="str">
            <v>Colleen</v>
          </cell>
          <cell r="G1101" t="str">
            <v>lip gloss</v>
          </cell>
          <cell r="H1101">
            <v>81</v>
          </cell>
          <cell r="I1101">
            <v>245.37</v>
          </cell>
          <cell r="J1101" t="str">
            <v>south</v>
          </cell>
        </row>
        <row r="1102">
          <cell r="E1102" t="str">
            <v>Emilee</v>
          </cell>
          <cell r="G1102" t="str">
            <v>lipstick</v>
          </cell>
          <cell r="H1102">
            <v>-4</v>
          </cell>
          <cell r="I1102">
            <v>-10.63</v>
          </cell>
          <cell r="J1102" t="str">
            <v>west</v>
          </cell>
        </row>
        <row r="1103">
          <cell r="E1103" t="str">
            <v>Betsy</v>
          </cell>
          <cell r="G1103" t="str">
            <v>mascara</v>
          </cell>
          <cell r="H1103">
            <v>81</v>
          </cell>
          <cell r="I1103">
            <v>245.47</v>
          </cell>
          <cell r="J1103" t="str">
            <v>south</v>
          </cell>
        </row>
        <row r="1104">
          <cell r="E1104" t="str">
            <v>Colleen</v>
          </cell>
          <cell r="G1104" t="str">
            <v>lipstick</v>
          </cell>
          <cell r="H1104">
            <v>-9</v>
          </cell>
          <cell r="I1104">
            <v>-24.9</v>
          </cell>
          <cell r="J1104" t="str">
            <v>midwest</v>
          </cell>
        </row>
        <row r="1105">
          <cell r="E1105" t="str">
            <v>Hallagan</v>
          </cell>
          <cell r="G1105" t="str">
            <v>eye liner</v>
          </cell>
          <cell r="H1105">
            <v>67</v>
          </cell>
          <cell r="I1105">
            <v>203.39</v>
          </cell>
          <cell r="J1105" t="str">
            <v>west</v>
          </cell>
        </row>
        <row r="1106">
          <cell r="E1106" t="str">
            <v>Betsy</v>
          </cell>
          <cell r="G1106" t="str">
            <v>mascara</v>
          </cell>
          <cell r="H1106">
            <v>27</v>
          </cell>
          <cell r="I1106">
            <v>83.26</v>
          </cell>
          <cell r="J1106" t="str">
            <v>west</v>
          </cell>
        </row>
        <row r="1107">
          <cell r="E1107" t="str">
            <v>Colleen</v>
          </cell>
          <cell r="G1107" t="str">
            <v>mascara</v>
          </cell>
          <cell r="H1107">
            <v>-1</v>
          </cell>
          <cell r="I1107">
            <v>-1.45</v>
          </cell>
          <cell r="J1107" t="str">
            <v>east</v>
          </cell>
        </row>
        <row r="1108">
          <cell r="E1108" t="str">
            <v>Ashley</v>
          </cell>
          <cell r="G1108" t="str">
            <v>mascara</v>
          </cell>
          <cell r="H1108">
            <v>24</v>
          </cell>
          <cell r="I1108">
            <v>74.45</v>
          </cell>
          <cell r="J1108" t="str">
            <v>east</v>
          </cell>
        </row>
        <row r="1109">
          <cell r="E1109" t="str">
            <v>Hallagan</v>
          </cell>
          <cell r="G1109" t="str">
            <v>eye liner</v>
          </cell>
          <cell r="H1109">
            <v>80</v>
          </cell>
          <cell r="I1109">
            <v>241.97</v>
          </cell>
          <cell r="J1109" t="str">
            <v>east</v>
          </cell>
        </row>
        <row r="1110">
          <cell r="E1110" t="str">
            <v>Zaret</v>
          </cell>
          <cell r="G1110" t="str">
            <v>lip gloss</v>
          </cell>
          <cell r="H1110">
            <v>82</v>
          </cell>
          <cell r="I1110">
            <v>248.21</v>
          </cell>
          <cell r="J1110" t="str">
            <v>south</v>
          </cell>
        </row>
        <row r="1111">
          <cell r="E1111" t="str">
            <v>Jen</v>
          </cell>
          <cell r="G1111" t="str">
            <v>foundation</v>
          </cell>
          <cell r="H1111">
            <v>1</v>
          </cell>
          <cell r="I1111">
            <v>5.55</v>
          </cell>
          <cell r="J1111" t="str">
            <v>east</v>
          </cell>
        </row>
        <row r="1112">
          <cell r="E1112" t="str">
            <v>Cristina</v>
          </cell>
          <cell r="G1112" t="str">
            <v>foundation</v>
          </cell>
          <cell r="H1112">
            <v>11</v>
          </cell>
          <cell r="I1112">
            <v>35.28</v>
          </cell>
          <cell r="J1112" t="str">
            <v>west</v>
          </cell>
        </row>
        <row r="1113">
          <cell r="E1113" t="str">
            <v>Betsy</v>
          </cell>
          <cell r="G1113" t="str">
            <v>mascara</v>
          </cell>
          <cell r="H1113">
            <v>12</v>
          </cell>
          <cell r="I1113">
            <v>37.33</v>
          </cell>
          <cell r="J1113" t="str">
            <v>east</v>
          </cell>
        </row>
        <row r="1114">
          <cell r="E1114" t="str">
            <v>Cici</v>
          </cell>
          <cell r="G1114" t="str">
            <v>eye liner</v>
          </cell>
          <cell r="H1114">
            <v>54</v>
          </cell>
          <cell r="I1114">
            <v>164.38</v>
          </cell>
          <cell r="J1114" t="str">
            <v>east</v>
          </cell>
        </row>
        <row r="1115">
          <cell r="E1115" t="str">
            <v>Jen</v>
          </cell>
          <cell r="G1115" t="str">
            <v>mascara</v>
          </cell>
          <cell r="H1115">
            <v>78</v>
          </cell>
          <cell r="I1115">
            <v>236.66</v>
          </cell>
          <cell r="J1115" t="str">
            <v>west</v>
          </cell>
        </row>
        <row r="1116">
          <cell r="E1116" t="str">
            <v>Cici</v>
          </cell>
          <cell r="G1116" t="str">
            <v>mascara</v>
          </cell>
          <cell r="H1116">
            <v>-8</v>
          </cell>
          <cell r="I1116">
            <v>-21.77</v>
          </cell>
          <cell r="J1116" t="str">
            <v>west</v>
          </cell>
        </row>
        <row r="1117">
          <cell r="E1117" t="str">
            <v>Betsy</v>
          </cell>
          <cell r="G1117" t="str">
            <v>eye liner</v>
          </cell>
          <cell r="H1117">
            <v>6</v>
          </cell>
          <cell r="I1117">
            <v>19.84</v>
          </cell>
          <cell r="J1117" t="str">
            <v>south</v>
          </cell>
        </row>
        <row r="1118">
          <cell r="E1118" t="str">
            <v>Zaret</v>
          </cell>
          <cell r="G1118" t="str">
            <v>foundation</v>
          </cell>
          <cell r="H1118">
            <v>30</v>
          </cell>
          <cell r="I1118">
            <v>91.75</v>
          </cell>
          <cell r="J1118" t="str">
            <v>west</v>
          </cell>
        </row>
        <row r="1119">
          <cell r="E1119" t="str">
            <v>Colleen</v>
          </cell>
          <cell r="G1119" t="str">
            <v>lip gloss</v>
          </cell>
          <cell r="H1119">
            <v>55</v>
          </cell>
          <cell r="I1119">
            <v>166.81</v>
          </cell>
          <cell r="J1119" t="str">
            <v>south</v>
          </cell>
        </row>
        <row r="1120">
          <cell r="E1120" t="str">
            <v>Cici</v>
          </cell>
          <cell r="G1120" t="str">
            <v>eye liner</v>
          </cell>
          <cell r="H1120">
            <v>53</v>
          </cell>
          <cell r="I1120">
            <v>161.24</v>
          </cell>
          <cell r="J1120" t="str">
            <v>east</v>
          </cell>
        </row>
        <row r="1121">
          <cell r="E1121" t="str">
            <v>Ashley</v>
          </cell>
          <cell r="G1121" t="str">
            <v>mascara</v>
          </cell>
          <cell r="H1121">
            <v>29</v>
          </cell>
          <cell r="I1121">
            <v>88.93</v>
          </cell>
          <cell r="J1121" t="str">
            <v>east</v>
          </cell>
        </row>
        <row r="1122">
          <cell r="E1122" t="str">
            <v>Betsy</v>
          </cell>
          <cell r="G1122" t="str">
            <v>lip gloss</v>
          </cell>
          <cell r="H1122">
            <v>75</v>
          </cell>
          <cell r="I1122">
            <v>227.04</v>
          </cell>
          <cell r="J1122" t="str">
            <v>midwest</v>
          </cell>
        </row>
        <row r="1123">
          <cell r="E1123" t="str">
            <v>Ashley</v>
          </cell>
          <cell r="G1123" t="str">
            <v>foundation</v>
          </cell>
          <cell r="H1123">
            <v>78</v>
          </cell>
          <cell r="I1123">
            <v>235.68</v>
          </cell>
          <cell r="J1123" t="str">
            <v>south</v>
          </cell>
        </row>
        <row r="1124">
          <cell r="E1124" t="str">
            <v>Zaret</v>
          </cell>
          <cell r="G1124" t="str">
            <v>foundation</v>
          </cell>
          <cell r="H1124">
            <v>6</v>
          </cell>
          <cell r="I1124">
            <v>20.39</v>
          </cell>
          <cell r="J1124" t="str">
            <v>south</v>
          </cell>
        </row>
        <row r="1125">
          <cell r="E1125" t="str">
            <v>Colleen</v>
          </cell>
          <cell r="G1125" t="str">
            <v>lip gloss</v>
          </cell>
          <cell r="H1125">
            <v>57</v>
          </cell>
          <cell r="I1125">
            <v>172.67</v>
          </cell>
          <cell r="J1125" t="str">
            <v>west</v>
          </cell>
        </row>
        <row r="1126">
          <cell r="E1126" t="str">
            <v>Hallagan</v>
          </cell>
          <cell r="G1126" t="str">
            <v>eye liner</v>
          </cell>
          <cell r="H1126">
            <v>35</v>
          </cell>
          <cell r="I1126">
            <v>106.53</v>
          </cell>
          <cell r="J1126" t="str">
            <v>south</v>
          </cell>
        </row>
        <row r="1127">
          <cell r="E1127" t="str">
            <v>Cici</v>
          </cell>
          <cell r="G1127" t="str">
            <v>eye liner</v>
          </cell>
          <cell r="H1127">
            <v>72</v>
          </cell>
          <cell r="I1127">
            <v>217.37</v>
          </cell>
          <cell r="J1127" t="str">
            <v>midwest</v>
          </cell>
        </row>
        <row r="1128">
          <cell r="E1128" t="str">
            <v>Jen</v>
          </cell>
          <cell r="G1128" t="str">
            <v>mascara</v>
          </cell>
          <cell r="H1128">
            <v>79</v>
          </cell>
          <cell r="I1128">
            <v>238.32</v>
          </cell>
          <cell r="J1128" t="str">
            <v>south</v>
          </cell>
        </row>
        <row r="1129">
          <cell r="E1129" t="str">
            <v>Cici</v>
          </cell>
          <cell r="G1129" t="str">
            <v>lip gloss</v>
          </cell>
          <cell r="H1129">
            <v>89</v>
          </cell>
          <cell r="I1129">
            <v>269.02</v>
          </cell>
          <cell r="J1129" t="str">
            <v>west</v>
          </cell>
        </row>
        <row r="1130">
          <cell r="E1130" t="str">
            <v>Jen</v>
          </cell>
          <cell r="G1130" t="str">
            <v>eye liner</v>
          </cell>
          <cell r="H1130">
            <v>84</v>
          </cell>
          <cell r="I1130">
            <v>252.58</v>
          </cell>
          <cell r="J1130" t="str">
            <v>east</v>
          </cell>
        </row>
        <row r="1131">
          <cell r="E1131" t="str">
            <v>Cristina</v>
          </cell>
          <cell r="G1131" t="str">
            <v>mascara</v>
          </cell>
          <cell r="H1131">
            <v>43</v>
          </cell>
          <cell r="I1131">
            <v>130.66</v>
          </cell>
          <cell r="J1131" t="str">
            <v>west</v>
          </cell>
        </row>
        <row r="1132">
          <cell r="E1132" t="str">
            <v>Emilee</v>
          </cell>
          <cell r="G1132" t="str">
            <v>lip gloss</v>
          </cell>
          <cell r="H1132">
            <v>-4</v>
          </cell>
          <cell r="I1132">
            <v>-9.9700000000000006</v>
          </cell>
          <cell r="J1132" t="str">
            <v>midwest</v>
          </cell>
        </row>
        <row r="1133">
          <cell r="E1133" t="str">
            <v>Emilee</v>
          </cell>
          <cell r="G1133" t="str">
            <v>foundation</v>
          </cell>
          <cell r="H1133">
            <v>51</v>
          </cell>
          <cell r="I1133">
            <v>154.66</v>
          </cell>
          <cell r="J1133" t="str">
            <v>west</v>
          </cell>
        </row>
        <row r="1134">
          <cell r="E1134" t="str">
            <v>Betsy</v>
          </cell>
          <cell r="G1134" t="str">
            <v>lip gloss</v>
          </cell>
          <cell r="H1134">
            <v>17</v>
          </cell>
          <cell r="I1134">
            <v>53.07</v>
          </cell>
          <cell r="J1134" t="str">
            <v>west</v>
          </cell>
        </row>
        <row r="1135">
          <cell r="E1135" t="str">
            <v>Hallagan</v>
          </cell>
          <cell r="G1135" t="str">
            <v>mascara</v>
          </cell>
          <cell r="H1135">
            <v>51</v>
          </cell>
          <cell r="I1135">
            <v>155.24</v>
          </cell>
          <cell r="J1135" t="str">
            <v>west</v>
          </cell>
        </row>
        <row r="1136">
          <cell r="E1136" t="str">
            <v>Jen</v>
          </cell>
          <cell r="G1136" t="str">
            <v>eye liner</v>
          </cell>
          <cell r="H1136">
            <v>14</v>
          </cell>
          <cell r="I1136">
            <v>44.2</v>
          </cell>
          <cell r="J1136" t="str">
            <v>west</v>
          </cell>
        </row>
        <row r="1137">
          <cell r="E1137" t="str">
            <v>Ashley</v>
          </cell>
          <cell r="G1137" t="str">
            <v>lip gloss</v>
          </cell>
          <cell r="H1137">
            <v>60</v>
          </cell>
          <cell r="I1137">
            <v>181.87</v>
          </cell>
          <cell r="J1137" t="str">
            <v>east</v>
          </cell>
        </row>
        <row r="1138">
          <cell r="E1138" t="str">
            <v>Cici</v>
          </cell>
          <cell r="G1138" t="str">
            <v>mascara</v>
          </cell>
          <cell r="H1138">
            <v>-8</v>
          </cell>
          <cell r="I1138">
            <v>-21.98</v>
          </cell>
          <cell r="J1138" t="str">
            <v>west</v>
          </cell>
        </row>
        <row r="1139">
          <cell r="E1139" t="str">
            <v>Colleen</v>
          </cell>
          <cell r="G1139" t="str">
            <v>foundation</v>
          </cell>
          <cell r="H1139">
            <v>95</v>
          </cell>
          <cell r="I1139">
            <v>286.66000000000003</v>
          </cell>
          <cell r="J1139" t="str">
            <v>south</v>
          </cell>
        </row>
        <row r="1140">
          <cell r="E1140" t="str">
            <v>Zaret</v>
          </cell>
          <cell r="G1140" t="str">
            <v>foundation</v>
          </cell>
          <cell r="H1140">
            <v>66</v>
          </cell>
          <cell r="I1140">
            <v>199.59</v>
          </cell>
          <cell r="J1140" t="str">
            <v>east</v>
          </cell>
        </row>
        <row r="1141">
          <cell r="E1141" t="str">
            <v>Zaret</v>
          </cell>
          <cell r="G1141" t="str">
            <v>lip gloss</v>
          </cell>
          <cell r="H1141">
            <v>77</v>
          </cell>
          <cell r="I1141">
            <v>232.63</v>
          </cell>
          <cell r="J1141" t="str">
            <v>midwest</v>
          </cell>
        </row>
        <row r="1142">
          <cell r="E1142" t="str">
            <v>Hallagan</v>
          </cell>
          <cell r="G1142" t="str">
            <v>eye liner</v>
          </cell>
          <cell r="H1142">
            <v>65</v>
          </cell>
          <cell r="I1142">
            <v>197.33</v>
          </cell>
          <cell r="J1142" t="str">
            <v>east</v>
          </cell>
        </row>
        <row r="1143">
          <cell r="E1143" t="str">
            <v>Hallagan</v>
          </cell>
          <cell r="G1143" t="str">
            <v>mascara</v>
          </cell>
          <cell r="H1143">
            <v>29</v>
          </cell>
          <cell r="I1143">
            <v>89.18</v>
          </cell>
          <cell r="J1143" t="str">
            <v>midwest</v>
          </cell>
        </row>
        <row r="1144">
          <cell r="E1144" t="str">
            <v>Zaret</v>
          </cell>
          <cell r="G1144" t="str">
            <v>lipstick</v>
          </cell>
          <cell r="H1144">
            <v>8</v>
          </cell>
          <cell r="I1144">
            <v>26.09</v>
          </cell>
          <cell r="J1144" t="str">
            <v>east</v>
          </cell>
        </row>
        <row r="1145">
          <cell r="E1145" t="str">
            <v>Ashley</v>
          </cell>
          <cell r="G1145" t="str">
            <v>lipstick</v>
          </cell>
          <cell r="H1145">
            <v>42</v>
          </cell>
          <cell r="I1145">
            <v>127.87</v>
          </cell>
          <cell r="J1145" t="str">
            <v>east</v>
          </cell>
        </row>
        <row r="1146">
          <cell r="E1146" t="str">
            <v>Betsy</v>
          </cell>
          <cell r="G1146" t="str">
            <v>foundation</v>
          </cell>
          <cell r="H1146">
            <v>93</v>
          </cell>
          <cell r="I1146">
            <v>280.72000000000003</v>
          </cell>
          <cell r="J1146" t="str">
            <v>midwest</v>
          </cell>
        </row>
        <row r="1147">
          <cell r="E1147" t="str">
            <v>Zaret</v>
          </cell>
          <cell r="G1147" t="str">
            <v>foundation</v>
          </cell>
          <cell r="H1147">
            <v>69</v>
          </cell>
          <cell r="I1147">
            <v>209.15</v>
          </cell>
          <cell r="J1147" t="str">
            <v>south</v>
          </cell>
        </row>
        <row r="1148">
          <cell r="E1148" t="str">
            <v>Colleen</v>
          </cell>
          <cell r="G1148" t="str">
            <v>mascara</v>
          </cell>
          <cell r="H1148">
            <v>91</v>
          </cell>
          <cell r="I1148">
            <v>274.8</v>
          </cell>
          <cell r="J1148" t="str">
            <v>south</v>
          </cell>
        </row>
        <row r="1149">
          <cell r="E1149" t="str">
            <v>Hallagan</v>
          </cell>
          <cell r="G1149" t="str">
            <v>eye liner</v>
          </cell>
          <cell r="H1149">
            <v>11</v>
          </cell>
          <cell r="I1149">
            <v>34.520000000000003</v>
          </cell>
          <cell r="J1149" t="str">
            <v>south</v>
          </cell>
        </row>
        <row r="1150">
          <cell r="E1150" t="str">
            <v>Hallagan</v>
          </cell>
          <cell r="G1150" t="str">
            <v>lip gloss</v>
          </cell>
          <cell r="H1150">
            <v>-1</v>
          </cell>
          <cell r="I1150">
            <v>-1.56</v>
          </cell>
          <cell r="J1150" t="str">
            <v>midwest</v>
          </cell>
        </row>
        <row r="1151">
          <cell r="E1151" t="str">
            <v>Jen</v>
          </cell>
          <cell r="G1151" t="str">
            <v>mascara</v>
          </cell>
          <cell r="H1151">
            <v>52</v>
          </cell>
          <cell r="I1151">
            <v>158.21</v>
          </cell>
          <cell r="J1151" t="str">
            <v>south</v>
          </cell>
        </row>
        <row r="1152">
          <cell r="E1152" t="str">
            <v>Betsy</v>
          </cell>
          <cell r="G1152" t="str">
            <v>lipstick</v>
          </cell>
          <cell r="H1152">
            <v>-10</v>
          </cell>
          <cell r="I1152">
            <v>-28.64</v>
          </cell>
          <cell r="J1152" t="str">
            <v>south</v>
          </cell>
        </row>
        <row r="1153">
          <cell r="E1153" t="str">
            <v>Zaret</v>
          </cell>
          <cell r="G1153" t="str">
            <v>mascara</v>
          </cell>
          <cell r="H1153">
            <v>33</v>
          </cell>
          <cell r="I1153">
            <v>100.51</v>
          </cell>
          <cell r="J1153" t="str">
            <v>south</v>
          </cell>
        </row>
        <row r="1154">
          <cell r="E1154" t="str">
            <v>Betsy</v>
          </cell>
          <cell r="G1154" t="str">
            <v>lipstick</v>
          </cell>
          <cell r="H1154">
            <v>-1</v>
          </cell>
          <cell r="I1154">
            <v>-1.1200000000000001</v>
          </cell>
          <cell r="J1154" t="str">
            <v>west</v>
          </cell>
        </row>
        <row r="1155">
          <cell r="E1155" t="str">
            <v>Colleen</v>
          </cell>
          <cell r="G1155" t="str">
            <v>mascara</v>
          </cell>
          <cell r="H1155">
            <v>24</v>
          </cell>
          <cell r="I1155">
            <v>73.540000000000006</v>
          </cell>
          <cell r="J1155" t="str">
            <v>west</v>
          </cell>
        </row>
        <row r="1156">
          <cell r="E1156" t="str">
            <v>Jen</v>
          </cell>
          <cell r="G1156" t="str">
            <v>foundation</v>
          </cell>
          <cell r="H1156">
            <v>71</v>
          </cell>
          <cell r="I1156">
            <v>214.7</v>
          </cell>
          <cell r="J1156" t="str">
            <v>midwest</v>
          </cell>
        </row>
        <row r="1157">
          <cell r="E1157" t="str">
            <v>Hallagan</v>
          </cell>
          <cell r="G1157" t="str">
            <v>lip gloss</v>
          </cell>
          <cell r="H1157">
            <v>88</v>
          </cell>
          <cell r="I1157">
            <v>265.86</v>
          </cell>
          <cell r="J1157" t="str">
            <v>south</v>
          </cell>
        </row>
        <row r="1158">
          <cell r="E1158" t="str">
            <v>Betsy</v>
          </cell>
          <cell r="G1158" t="str">
            <v>lip gloss</v>
          </cell>
          <cell r="H1158">
            <v>16</v>
          </cell>
          <cell r="I1158">
            <v>49.99</v>
          </cell>
          <cell r="J1158" t="str">
            <v>west</v>
          </cell>
        </row>
        <row r="1159">
          <cell r="E1159" t="str">
            <v>Cici</v>
          </cell>
          <cell r="G1159" t="str">
            <v>foundation</v>
          </cell>
          <cell r="H1159">
            <v>7</v>
          </cell>
          <cell r="I1159">
            <v>23.19</v>
          </cell>
          <cell r="J1159" t="str">
            <v>east</v>
          </cell>
        </row>
        <row r="1160">
          <cell r="E1160" t="str">
            <v>Emilee</v>
          </cell>
          <cell r="G1160" t="str">
            <v>mascara</v>
          </cell>
          <cell r="H1160">
            <v>46</v>
          </cell>
          <cell r="I1160">
            <v>140.47999999999999</v>
          </cell>
          <cell r="J1160" t="str">
            <v>south</v>
          </cell>
        </row>
        <row r="1161">
          <cell r="E1161" t="str">
            <v>Ashley</v>
          </cell>
          <cell r="G1161" t="str">
            <v>foundation</v>
          </cell>
          <cell r="H1161">
            <v>-10</v>
          </cell>
          <cell r="I1161">
            <v>-27.58</v>
          </cell>
          <cell r="J1161" t="str">
            <v>midwest</v>
          </cell>
        </row>
        <row r="1162">
          <cell r="E1162" t="str">
            <v>Hallagan</v>
          </cell>
          <cell r="G1162" t="str">
            <v>lip gloss</v>
          </cell>
          <cell r="H1162">
            <v>83</v>
          </cell>
          <cell r="I1162">
            <v>251.13</v>
          </cell>
          <cell r="J1162" t="str">
            <v>west</v>
          </cell>
        </row>
        <row r="1163">
          <cell r="E1163" t="str">
            <v>Jen</v>
          </cell>
          <cell r="G1163" t="str">
            <v>lip gloss</v>
          </cell>
          <cell r="H1163">
            <v>85</v>
          </cell>
          <cell r="I1163">
            <v>256.23</v>
          </cell>
          <cell r="J1163" t="str">
            <v>south</v>
          </cell>
        </row>
        <row r="1164">
          <cell r="E1164" t="str">
            <v>Zaret</v>
          </cell>
          <cell r="G1164" t="str">
            <v>eye liner</v>
          </cell>
          <cell r="H1164">
            <v>18</v>
          </cell>
          <cell r="I1164">
            <v>56.22</v>
          </cell>
          <cell r="J1164" t="str">
            <v>midwest</v>
          </cell>
        </row>
        <row r="1165">
          <cell r="E1165" t="str">
            <v>Cristina</v>
          </cell>
          <cell r="G1165" t="str">
            <v>lipstick</v>
          </cell>
          <cell r="H1165">
            <v>83</v>
          </cell>
          <cell r="I1165">
            <v>251.4</v>
          </cell>
          <cell r="J1165" t="str">
            <v>midwest</v>
          </cell>
        </row>
        <row r="1166">
          <cell r="E1166" t="str">
            <v>Cici</v>
          </cell>
          <cell r="G1166" t="str">
            <v>lip gloss</v>
          </cell>
          <cell r="H1166">
            <v>71</v>
          </cell>
          <cell r="I1166">
            <v>214.72</v>
          </cell>
          <cell r="J1166" t="str">
            <v>south</v>
          </cell>
        </row>
        <row r="1167">
          <cell r="E1167" t="str">
            <v>Emilee</v>
          </cell>
          <cell r="G1167" t="str">
            <v>eye liner</v>
          </cell>
          <cell r="H1167">
            <v>2</v>
          </cell>
          <cell r="I1167">
            <v>7.93</v>
          </cell>
          <cell r="J1167" t="str">
            <v>east</v>
          </cell>
        </row>
        <row r="1168">
          <cell r="E1168" t="str">
            <v>Betsy</v>
          </cell>
          <cell r="G1168" t="str">
            <v>foundation</v>
          </cell>
          <cell r="H1168">
            <v>71</v>
          </cell>
          <cell r="I1168">
            <v>215.03</v>
          </cell>
          <cell r="J1168" t="str">
            <v>west</v>
          </cell>
        </row>
        <row r="1169">
          <cell r="E1169" t="str">
            <v>Zaret</v>
          </cell>
          <cell r="G1169" t="str">
            <v>lipstick</v>
          </cell>
          <cell r="H1169">
            <v>68</v>
          </cell>
          <cell r="I1169">
            <v>206.21</v>
          </cell>
          <cell r="J1169" t="str">
            <v>south</v>
          </cell>
        </row>
        <row r="1170">
          <cell r="E1170" t="str">
            <v>Emilee</v>
          </cell>
          <cell r="G1170" t="str">
            <v>eye liner</v>
          </cell>
          <cell r="H1170">
            <v>30</v>
          </cell>
          <cell r="I1170">
            <v>92.33</v>
          </cell>
          <cell r="J1170" t="str">
            <v>east</v>
          </cell>
        </row>
        <row r="1171">
          <cell r="E1171" t="str">
            <v>Hallagan</v>
          </cell>
          <cell r="G1171" t="str">
            <v>lipstick</v>
          </cell>
          <cell r="H1171">
            <v>72</v>
          </cell>
          <cell r="I1171">
            <v>217.81</v>
          </cell>
          <cell r="J1171" t="str">
            <v>west</v>
          </cell>
        </row>
        <row r="1172">
          <cell r="E1172" t="str">
            <v>Jen</v>
          </cell>
          <cell r="G1172" t="str">
            <v>eye liner</v>
          </cell>
          <cell r="H1172">
            <v>73</v>
          </cell>
          <cell r="I1172">
            <v>221.37</v>
          </cell>
          <cell r="J1172" t="str">
            <v>east</v>
          </cell>
        </row>
        <row r="1173">
          <cell r="E1173" t="str">
            <v>Betsy</v>
          </cell>
          <cell r="G1173" t="str">
            <v>lip gloss</v>
          </cell>
          <cell r="H1173">
            <v>28</v>
          </cell>
          <cell r="I1173">
            <v>86.47</v>
          </cell>
          <cell r="J1173" t="str">
            <v>east</v>
          </cell>
        </row>
        <row r="1174">
          <cell r="E1174" t="str">
            <v>Cici</v>
          </cell>
          <cell r="G1174" t="str">
            <v>mascara</v>
          </cell>
          <cell r="H1174">
            <v>40</v>
          </cell>
          <cell r="I1174">
            <v>122.64</v>
          </cell>
          <cell r="J1174" t="str">
            <v>midwest</v>
          </cell>
        </row>
        <row r="1175">
          <cell r="E1175" t="str">
            <v>Emilee</v>
          </cell>
          <cell r="G1175" t="str">
            <v>foundation</v>
          </cell>
          <cell r="H1175">
            <v>-8</v>
          </cell>
          <cell r="I1175">
            <v>-22.3</v>
          </cell>
          <cell r="J1175" t="str">
            <v>west</v>
          </cell>
        </row>
        <row r="1176">
          <cell r="E1176" t="str">
            <v>Ashley</v>
          </cell>
          <cell r="G1176" t="str">
            <v>lipstick</v>
          </cell>
          <cell r="H1176">
            <v>70</v>
          </cell>
          <cell r="I1176">
            <v>211.69</v>
          </cell>
          <cell r="J1176" t="str">
            <v>east</v>
          </cell>
        </row>
        <row r="1177">
          <cell r="E1177" t="str">
            <v>Betsy</v>
          </cell>
          <cell r="G1177" t="str">
            <v>eye liner</v>
          </cell>
          <cell r="H1177">
            <v>3</v>
          </cell>
          <cell r="I1177">
            <v>10.72</v>
          </cell>
          <cell r="J1177" t="str">
            <v>midwest</v>
          </cell>
        </row>
        <row r="1178">
          <cell r="E1178" t="str">
            <v>Betsy</v>
          </cell>
          <cell r="G1178" t="str">
            <v>eye liner</v>
          </cell>
          <cell r="H1178">
            <v>33</v>
          </cell>
          <cell r="I1178">
            <v>100.68</v>
          </cell>
          <cell r="J1178" t="str">
            <v>midwest</v>
          </cell>
        </row>
        <row r="1179">
          <cell r="E1179" t="str">
            <v>Colleen</v>
          </cell>
          <cell r="G1179" t="str">
            <v>lip gloss</v>
          </cell>
          <cell r="H1179">
            <v>88</v>
          </cell>
          <cell r="I1179">
            <v>265.75</v>
          </cell>
          <cell r="J1179" t="str">
            <v>east</v>
          </cell>
        </row>
        <row r="1180">
          <cell r="E1180" t="str">
            <v>Emilee</v>
          </cell>
          <cell r="G1180" t="str">
            <v>mascara</v>
          </cell>
          <cell r="H1180">
            <v>39</v>
          </cell>
          <cell r="I1180">
            <v>119.17</v>
          </cell>
          <cell r="J1180" t="str">
            <v>east</v>
          </cell>
        </row>
        <row r="1181">
          <cell r="E1181" t="str">
            <v>Cici</v>
          </cell>
          <cell r="G1181" t="str">
            <v>lipstick</v>
          </cell>
          <cell r="H1181">
            <v>64</v>
          </cell>
          <cell r="I1181">
            <v>193.64</v>
          </cell>
          <cell r="J1181" t="str">
            <v>midwest</v>
          </cell>
        </row>
        <row r="1182">
          <cell r="E1182" t="str">
            <v>Jen</v>
          </cell>
          <cell r="G1182" t="str">
            <v>lip gloss</v>
          </cell>
          <cell r="H1182">
            <v>0</v>
          </cell>
          <cell r="I1182">
            <v>2.13</v>
          </cell>
          <cell r="J1182" t="str">
            <v>east</v>
          </cell>
        </row>
        <row r="1183">
          <cell r="E1183" t="str">
            <v>Cristina</v>
          </cell>
          <cell r="G1183" t="str">
            <v>lipstick</v>
          </cell>
          <cell r="H1183">
            <v>26</v>
          </cell>
          <cell r="I1183">
            <v>80.37</v>
          </cell>
          <cell r="J1183" t="str">
            <v>south</v>
          </cell>
        </row>
        <row r="1184">
          <cell r="E1184" t="str">
            <v>Ashley</v>
          </cell>
          <cell r="G1184" t="str">
            <v>lip gloss</v>
          </cell>
          <cell r="H1184">
            <v>0</v>
          </cell>
          <cell r="I1184">
            <v>1.49</v>
          </cell>
          <cell r="J1184" t="str">
            <v>west</v>
          </cell>
        </row>
        <row r="1185">
          <cell r="E1185" t="str">
            <v>Betsy</v>
          </cell>
          <cell r="G1185" t="str">
            <v>foundation</v>
          </cell>
          <cell r="H1185">
            <v>76</v>
          </cell>
          <cell r="I1185">
            <v>229.77</v>
          </cell>
          <cell r="J1185" t="str">
            <v>east</v>
          </cell>
        </row>
        <row r="1186">
          <cell r="E1186" t="str">
            <v>Emilee</v>
          </cell>
          <cell r="G1186" t="str">
            <v>eye liner</v>
          </cell>
          <cell r="H1186">
            <v>75</v>
          </cell>
          <cell r="I1186">
            <v>227.62</v>
          </cell>
          <cell r="J1186" t="str">
            <v>midwest</v>
          </cell>
        </row>
        <row r="1187">
          <cell r="E1187" t="str">
            <v>Emilee</v>
          </cell>
          <cell r="G1187" t="str">
            <v>lip gloss</v>
          </cell>
          <cell r="H1187">
            <v>61</v>
          </cell>
          <cell r="I1187">
            <v>184.47</v>
          </cell>
          <cell r="J1187" t="str">
            <v>south</v>
          </cell>
        </row>
        <row r="1188">
          <cell r="E1188" t="str">
            <v>Cici</v>
          </cell>
          <cell r="G1188" t="str">
            <v>eye liner</v>
          </cell>
          <cell r="H1188">
            <v>-2</v>
          </cell>
          <cell r="I1188">
            <v>-4.28</v>
          </cell>
          <cell r="J1188" t="str">
            <v>midwest</v>
          </cell>
        </row>
        <row r="1189">
          <cell r="E1189" t="str">
            <v>Hallagan</v>
          </cell>
          <cell r="G1189" t="str">
            <v>lipstick</v>
          </cell>
          <cell r="H1189">
            <v>40</v>
          </cell>
          <cell r="I1189">
            <v>122.55</v>
          </cell>
          <cell r="J1189" t="str">
            <v>east</v>
          </cell>
        </row>
        <row r="1190">
          <cell r="E1190" t="str">
            <v>Colleen</v>
          </cell>
          <cell r="G1190" t="str">
            <v>eye liner</v>
          </cell>
          <cell r="H1190">
            <v>5</v>
          </cell>
          <cell r="I1190">
            <v>17.38</v>
          </cell>
          <cell r="J1190" t="str">
            <v>west</v>
          </cell>
        </row>
        <row r="1191">
          <cell r="E1191" t="str">
            <v>Colleen</v>
          </cell>
          <cell r="G1191" t="str">
            <v>eye liner</v>
          </cell>
          <cell r="H1191">
            <v>57</v>
          </cell>
          <cell r="I1191">
            <v>172.52</v>
          </cell>
          <cell r="J1191" t="str">
            <v>south</v>
          </cell>
        </row>
        <row r="1192">
          <cell r="E1192" t="str">
            <v>Jen</v>
          </cell>
          <cell r="G1192" t="str">
            <v>eye liner</v>
          </cell>
          <cell r="H1192">
            <v>86</v>
          </cell>
          <cell r="I1192">
            <v>259.82</v>
          </cell>
          <cell r="J1192" t="str">
            <v>midwest</v>
          </cell>
        </row>
        <row r="1193">
          <cell r="E1193" t="str">
            <v>Betsy</v>
          </cell>
          <cell r="G1193" t="str">
            <v>lipstick</v>
          </cell>
          <cell r="H1193">
            <v>15</v>
          </cell>
          <cell r="I1193">
            <v>46.53</v>
          </cell>
          <cell r="J1193" t="str">
            <v>east</v>
          </cell>
        </row>
        <row r="1194">
          <cell r="E1194" t="str">
            <v>Cici</v>
          </cell>
          <cell r="G1194" t="str">
            <v>eye liner</v>
          </cell>
          <cell r="H1194">
            <v>39</v>
          </cell>
          <cell r="I1194">
            <v>118.84</v>
          </cell>
          <cell r="J1194" t="str">
            <v>east</v>
          </cell>
        </row>
        <row r="1195">
          <cell r="E1195" t="str">
            <v>Betsy</v>
          </cell>
          <cell r="G1195" t="str">
            <v>foundation</v>
          </cell>
          <cell r="H1195">
            <v>94</v>
          </cell>
          <cell r="I1195">
            <v>284.27999999999997</v>
          </cell>
          <cell r="J1195" t="str">
            <v>midwest</v>
          </cell>
        </row>
        <row r="1196">
          <cell r="E1196" t="str">
            <v>Betsy</v>
          </cell>
          <cell r="G1196" t="str">
            <v>lip gloss</v>
          </cell>
          <cell r="H1196">
            <v>78</v>
          </cell>
          <cell r="I1196">
            <v>235.95</v>
          </cell>
          <cell r="J1196" t="str">
            <v>south</v>
          </cell>
        </row>
        <row r="1197">
          <cell r="E1197" t="str">
            <v>Cici</v>
          </cell>
          <cell r="G1197" t="str">
            <v>eye liner</v>
          </cell>
          <cell r="H1197">
            <v>65</v>
          </cell>
          <cell r="I1197">
            <v>196.95</v>
          </cell>
          <cell r="J1197" t="str">
            <v>east</v>
          </cell>
        </row>
        <row r="1198">
          <cell r="E1198" t="str">
            <v>Ashley</v>
          </cell>
          <cell r="G1198" t="str">
            <v>eye liner</v>
          </cell>
          <cell r="H1198">
            <v>66</v>
          </cell>
          <cell r="I1198">
            <v>199.89</v>
          </cell>
          <cell r="J1198" t="str">
            <v>south</v>
          </cell>
        </row>
        <row r="1199">
          <cell r="E1199" t="str">
            <v>Emilee</v>
          </cell>
          <cell r="G1199" t="str">
            <v>mascara</v>
          </cell>
          <cell r="H1199">
            <v>84</v>
          </cell>
          <cell r="I1199">
            <v>254.1</v>
          </cell>
          <cell r="J1199" t="str">
            <v>east</v>
          </cell>
        </row>
        <row r="1200">
          <cell r="E1200" t="str">
            <v>Betsy</v>
          </cell>
          <cell r="G1200" t="str">
            <v>mascara</v>
          </cell>
          <cell r="H1200">
            <v>35</v>
          </cell>
          <cell r="I1200">
            <v>107.42</v>
          </cell>
          <cell r="J1200" t="str">
            <v>south</v>
          </cell>
        </row>
        <row r="1201">
          <cell r="E1201" t="str">
            <v>Cristina</v>
          </cell>
          <cell r="G1201" t="str">
            <v>mascara</v>
          </cell>
          <cell r="H1201">
            <v>94</v>
          </cell>
          <cell r="I1201">
            <v>284.45</v>
          </cell>
          <cell r="J1201" t="str">
            <v>west</v>
          </cell>
        </row>
        <row r="1202">
          <cell r="E1202" t="str">
            <v>Colleen</v>
          </cell>
          <cell r="G1202" t="str">
            <v>lip gloss</v>
          </cell>
          <cell r="H1202">
            <v>26</v>
          </cell>
          <cell r="I1202">
            <v>80.010000000000005</v>
          </cell>
          <cell r="J1202" t="str">
            <v>midwest</v>
          </cell>
        </row>
        <row r="1203">
          <cell r="E1203" t="str">
            <v>Jen</v>
          </cell>
          <cell r="G1203" t="str">
            <v>eye liner</v>
          </cell>
          <cell r="H1203">
            <v>80</v>
          </cell>
          <cell r="I1203">
            <v>242.69</v>
          </cell>
          <cell r="J1203" t="str">
            <v>east</v>
          </cell>
        </row>
        <row r="1204">
          <cell r="E1204" t="str">
            <v>Cristina</v>
          </cell>
          <cell r="G1204" t="str">
            <v>lip gloss</v>
          </cell>
          <cell r="H1204">
            <v>7</v>
          </cell>
          <cell r="I1204">
            <v>22.75</v>
          </cell>
          <cell r="J1204" t="str">
            <v>west</v>
          </cell>
        </row>
        <row r="1205">
          <cell r="E1205" t="str">
            <v>Hallagan</v>
          </cell>
          <cell r="G1205" t="str">
            <v>mascara</v>
          </cell>
          <cell r="H1205">
            <v>47</v>
          </cell>
          <cell r="I1205">
            <v>142.44999999999999</v>
          </cell>
          <cell r="J1205" t="str">
            <v>midwest</v>
          </cell>
        </row>
        <row r="1206">
          <cell r="E1206" t="str">
            <v>Colleen</v>
          </cell>
          <cell r="G1206" t="str">
            <v>lip gloss</v>
          </cell>
          <cell r="H1206">
            <v>32</v>
          </cell>
          <cell r="I1206">
            <v>98.67</v>
          </cell>
          <cell r="J1206" t="str">
            <v>west</v>
          </cell>
        </row>
        <row r="1207">
          <cell r="E1207" t="str">
            <v>Hallagan</v>
          </cell>
          <cell r="G1207" t="str">
            <v>lip gloss</v>
          </cell>
          <cell r="H1207">
            <v>8</v>
          </cell>
          <cell r="I1207">
            <v>25.4</v>
          </cell>
          <cell r="J1207" t="str">
            <v>west</v>
          </cell>
        </row>
        <row r="1208">
          <cell r="E1208" t="str">
            <v>Ashley</v>
          </cell>
          <cell r="G1208" t="str">
            <v>mascara</v>
          </cell>
          <cell r="H1208">
            <v>33</v>
          </cell>
          <cell r="I1208">
            <v>100.91</v>
          </cell>
          <cell r="J1208" t="str">
            <v>midwest</v>
          </cell>
        </row>
        <row r="1209">
          <cell r="E1209" t="str">
            <v>Jen</v>
          </cell>
          <cell r="G1209" t="str">
            <v>eye liner</v>
          </cell>
          <cell r="H1209">
            <v>22</v>
          </cell>
          <cell r="I1209">
            <v>68.44</v>
          </cell>
          <cell r="J1209" t="str">
            <v>east</v>
          </cell>
        </row>
        <row r="1210">
          <cell r="E1210" t="str">
            <v>Cici</v>
          </cell>
          <cell r="G1210" t="str">
            <v>lip gloss</v>
          </cell>
          <cell r="H1210">
            <v>81</v>
          </cell>
          <cell r="I1210">
            <v>244.7</v>
          </cell>
          <cell r="J1210" t="str">
            <v>south</v>
          </cell>
        </row>
        <row r="1211">
          <cell r="E1211" t="str">
            <v>Cici</v>
          </cell>
          <cell r="G1211" t="str">
            <v>lipstick</v>
          </cell>
          <cell r="H1211">
            <v>81</v>
          </cell>
          <cell r="I1211">
            <v>244.87</v>
          </cell>
          <cell r="J1211" t="str">
            <v>midwest</v>
          </cell>
        </row>
        <row r="1212">
          <cell r="E1212" t="str">
            <v>Ashley</v>
          </cell>
          <cell r="G1212" t="str">
            <v>foundation</v>
          </cell>
          <cell r="H1212">
            <v>30</v>
          </cell>
          <cell r="I1212">
            <v>91.74</v>
          </cell>
          <cell r="J1212" t="str">
            <v>south</v>
          </cell>
        </row>
        <row r="1213">
          <cell r="E1213" t="str">
            <v>Zaret</v>
          </cell>
          <cell r="G1213" t="str">
            <v>lip gloss</v>
          </cell>
          <cell r="H1213">
            <v>-1</v>
          </cell>
          <cell r="I1213">
            <v>-1.1499999999999999</v>
          </cell>
          <cell r="J1213" t="str">
            <v>west</v>
          </cell>
        </row>
        <row r="1214">
          <cell r="E1214" t="str">
            <v>Hallagan</v>
          </cell>
          <cell r="G1214" t="str">
            <v>mascara</v>
          </cell>
          <cell r="H1214">
            <v>35</v>
          </cell>
          <cell r="I1214">
            <v>106.85</v>
          </cell>
          <cell r="J1214" t="str">
            <v>midwest</v>
          </cell>
        </row>
        <row r="1215">
          <cell r="E1215" t="str">
            <v>Cici</v>
          </cell>
          <cell r="G1215" t="str">
            <v>mascara</v>
          </cell>
          <cell r="H1215">
            <v>78</v>
          </cell>
          <cell r="I1215">
            <v>235.96</v>
          </cell>
          <cell r="J1215" t="str">
            <v>west</v>
          </cell>
        </row>
        <row r="1216">
          <cell r="E1216" t="str">
            <v>Betsy</v>
          </cell>
          <cell r="G1216" t="str">
            <v>lip gloss</v>
          </cell>
          <cell r="H1216">
            <v>15</v>
          </cell>
          <cell r="I1216">
            <v>47.23</v>
          </cell>
          <cell r="J1216" t="str">
            <v>south</v>
          </cell>
        </row>
        <row r="1217">
          <cell r="E1217" t="str">
            <v>Jen</v>
          </cell>
          <cell r="G1217" t="str">
            <v>mascara</v>
          </cell>
          <cell r="H1217">
            <v>75</v>
          </cell>
          <cell r="I1217">
            <v>226.88</v>
          </cell>
          <cell r="J1217" t="str">
            <v>east</v>
          </cell>
        </row>
        <row r="1218">
          <cell r="E1218" t="str">
            <v>Emilee</v>
          </cell>
          <cell r="G1218" t="str">
            <v>eye liner</v>
          </cell>
          <cell r="H1218">
            <v>12</v>
          </cell>
          <cell r="I1218">
            <v>38.14</v>
          </cell>
          <cell r="J1218" t="str">
            <v>south</v>
          </cell>
        </row>
        <row r="1219">
          <cell r="E1219" t="str">
            <v>Cristina</v>
          </cell>
          <cell r="G1219" t="str">
            <v>mascara</v>
          </cell>
          <cell r="H1219">
            <v>30</v>
          </cell>
          <cell r="I1219">
            <v>91.98</v>
          </cell>
          <cell r="J1219" t="str">
            <v>midwest</v>
          </cell>
        </row>
        <row r="1220">
          <cell r="E1220" t="str">
            <v>Cristina</v>
          </cell>
          <cell r="G1220" t="str">
            <v>eye liner</v>
          </cell>
          <cell r="H1220">
            <v>42</v>
          </cell>
          <cell r="I1220">
            <v>128.05000000000001</v>
          </cell>
          <cell r="J1220" t="str">
            <v>west</v>
          </cell>
        </row>
        <row r="1221">
          <cell r="E1221" t="str">
            <v>Emilee</v>
          </cell>
          <cell r="G1221" t="str">
            <v>eye liner</v>
          </cell>
          <cell r="H1221">
            <v>-8</v>
          </cell>
          <cell r="I1221">
            <v>-22.15</v>
          </cell>
          <cell r="J1221" t="str">
            <v>east</v>
          </cell>
        </row>
        <row r="1222">
          <cell r="E1222" t="str">
            <v>Jen</v>
          </cell>
          <cell r="G1222" t="str">
            <v>lipstick</v>
          </cell>
          <cell r="H1222">
            <v>93</v>
          </cell>
          <cell r="I1222">
            <v>280.74</v>
          </cell>
          <cell r="J1222" t="str">
            <v>west</v>
          </cell>
        </row>
        <row r="1223">
          <cell r="E1223" t="str">
            <v>Hallagan</v>
          </cell>
          <cell r="G1223" t="str">
            <v>eye liner</v>
          </cell>
          <cell r="H1223">
            <v>55</v>
          </cell>
          <cell r="I1223">
            <v>167.58</v>
          </cell>
          <cell r="J1223" t="str">
            <v>east</v>
          </cell>
        </row>
        <row r="1224">
          <cell r="E1224" t="str">
            <v>Ashley</v>
          </cell>
          <cell r="G1224" t="str">
            <v>lip gloss</v>
          </cell>
          <cell r="H1224">
            <v>53</v>
          </cell>
          <cell r="I1224">
            <v>161.16999999999999</v>
          </cell>
          <cell r="J1224" t="str">
            <v>south</v>
          </cell>
        </row>
        <row r="1225">
          <cell r="E1225" t="str">
            <v>Emilee</v>
          </cell>
          <cell r="G1225" t="str">
            <v>eye liner</v>
          </cell>
          <cell r="H1225">
            <v>20</v>
          </cell>
          <cell r="I1225">
            <v>61.77</v>
          </cell>
          <cell r="J1225" t="str">
            <v>west</v>
          </cell>
        </row>
        <row r="1226">
          <cell r="E1226" t="str">
            <v>Zaret</v>
          </cell>
          <cell r="G1226" t="str">
            <v>lipstick</v>
          </cell>
          <cell r="H1226">
            <v>19</v>
          </cell>
          <cell r="I1226">
            <v>58.72</v>
          </cell>
          <cell r="J1226" t="str">
            <v>midwest</v>
          </cell>
        </row>
        <row r="1227">
          <cell r="E1227" t="str">
            <v>Cici</v>
          </cell>
          <cell r="G1227" t="str">
            <v>mascara</v>
          </cell>
          <cell r="H1227">
            <v>23</v>
          </cell>
          <cell r="I1227">
            <v>70.87</v>
          </cell>
          <cell r="J1227" t="str">
            <v>south</v>
          </cell>
        </row>
        <row r="1228">
          <cell r="E1228" t="str">
            <v>Betsy</v>
          </cell>
          <cell r="G1228" t="str">
            <v>foundation</v>
          </cell>
          <cell r="H1228">
            <v>68</v>
          </cell>
          <cell r="I1228">
            <v>205.91</v>
          </cell>
          <cell r="J1228" t="str">
            <v>south</v>
          </cell>
        </row>
        <row r="1229">
          <cell r="E1229" t="str">
            <v>Colleen</v>
          </cell>
          <cell r="G1229" t="str">
            <v>lipstick</v>
          </cell>
          <cell r="H1229">
            <v>52</v>
          </cell>
          <cell r="I1229">
            <v>157.86000000000001</v>
          </cell>
          <cell r="J1229" t="str">
            <v>east</v>
          </cell>
        </row>
        <row r="1230">
          <cell r="E1230" t="str">
            <v>Ashley</v>
          </cell>
          <cell r="G1230" t="str">
            <v>eye liner</v>
          </cell>
          <cell r="H1230">
            <v>40</v>
          </cell>
          <cell r="I1230">
            <v>121.96</v>
          </cell>
          <cell r="J1230" t="str">
            <v>south</v>
          </cell>
        </row>
        <row r="1231">
          <cell r="E1231" t="str">
            <v>Colleen</v>
          </cell>
          <cell r="G1231" t="str">
            <v>mascara</v>
          </cell>
          <cell r="H1231">
            <v>22</v>
          </cell>
          <cell r="I1231">
            <v>67.709999999999994</v>
          </cell>
          <cell r="J1231" t="str">
            <v>west</v>
          </cell>
        </row>
        <row r="1232">
          <cell r="E1232" t="str">
            <v>Colleen</v>
          </cell>
          <cell r="G1232" t="str">
            <v>lipstick</v>
          </cell>
          <cell r="H1232">
            <v>5</v>
          </cell>
          <cell r="I1232">
            <v>16.989999999999998</v>
          </cell>
          <cell r="J1232" t="str">
            <v>west</v>
          </cell>
        </row>
        <row r="1233">
          <cell r="E1233" t="str">
            <v>Colleen</v>
          </cell>
          <cell r="G1233" t="str">
            <v>mascara</v>
          </cell>
          <cell r="H1233">
            <v>30</v>
          </cell>
          <cell r="I1233">
            <v>92.28</v>
          </cell>
          <cell r="J1233" t="str">
            <v>south</v>
          </cell>
        </row>
        <row r="1234">
          <cell r="E1234" t="str">
            <v>Colleen</v>
          </cell>
          <cell r="G1234" t="str">
            <v>eye liner</v>
          </cell>
          <cell r="H1234">
            <v>6</v>
          </cell>
          <cell r="I1234">
            <v>20.239999999999998</v>
          </cell>
          <cell r="J1234" t="str">
            <v>west</v>
          </cell>
        </row>
        <row r="1235">
          <cell r="E1235" t="str">
            <v>Jen</v>
          </cell>
          <cell r="G1235" t="str">
            <v>lipstick</v>
          </cell>
          <cell r="H1235">
            <v>92</v>
          </cell>
          <cell r="I1235">
            <v>277.63</v>
          </cell>
          <cell r="J1235" t="str">
            <v>east</v>
          </cell>
        </row>
        <row r="1236">
          <cell r="E1236" t="str">
            <v>Zaret</v>
          </cell>
          <cell r="G1236" t="str">
            <v>mascara</v>
          </cell>
          <cell r="H1236">
            <v>-5</v>
          </cell>
          <cell r="I1236">
            <v>-12.43</v>
          </cell>
          <cell r="J1236" t="str">
            <v>midwest</v>
          </cell>
        </row>
        <row r="1237">
          <cell r="E1237" t="str">
            <v>Cristina</v>
          </cell>
          <cell r="G1237" t="str">
            <v>lip gloss</v>
          </cell>
          <cell r="H1237">
            <v>20</v>
          </cell>
          <cell r="I1237">
            <v>61.84</v>
          </cell>
          <cell r="J1237" t="str">
            <v>west</v>
          </cell>
        </row>
        <row r="1238">
          <cell r="E1238" t="str">
            <v>Emilee</v>
          </cell>
          <cell r="G1238" t="str">
            <v>mascara</v>
          </cell>
          <cell r="H1238">
            <v>54</v>
          </cell>
          <cell r="I1238">
            <v>163.09</v>
          </cell>
          <cell r="J1238" t="str">
            <v>midwest</v>
          </cell>
        </row>
        <row r="1239">
          <cell r="E1239" t="str">
            <v>Colleen</v>
          </cell>
          <cell r="G1239" t="str">
            <v>eye liner</v>
          </cell>
          <cell r="H1239">
            <v>9</v>
          </cell>
          <cell r="I1239">
            <v>29.21</v>
          </cell>
          <cell r="J1239" t="str">
            <v>east</v>
          </cell>
        </row>
        <row r="1240">
          <cell r="E1240" t="str">
            <v>Zaret</v>
          </cell>
          <cell r="G1240" t="str">
            <v>eye liner</v>
          </cell>
          <cell r="H1240">
            <v>6</v>
          </cell>
          <cell r="I1240">
            <v>19.96</v>
          </cell>
          <cell r="J1240" t="str">
            <v>south</v>
          </cell>
        </row>
        <row r="1241">
          <cell r="E1241" t="str">
            <v>Emilee</v>
          </cell>
          <cell r="G1241" t="str">
            <v>lip gloss</v>
          </cell>
          <cell r="H1241">
            <v>47</v>
          </cell>
          <cell r="I1241">
            <v>142.83000000000001</v>
          </cell>
          <cell r="J1241" t="str">
            <v>east</v>
          </cell>
        </row>
        <row r="1242">
          <cell r="E1242" t="str">
            <v>Ashley</v>
          </cell>
          <cell r="G1242" t="str">
            <v>mascara</v>
          </cell>
          <cell r="H1242">
            <v>-10</v>
          </cell>
          <cell r="I1242">
            <v>-27.09</v>
          </cell>
          <cell r="J1242" t="str">
            <v>south</v>
          </cell>
        </row>
        <row r="1243">
          <cell r="E1243" t="str">
            <v>Cici</v>
          </cell>
          <cell r="G1243" t="str">
            <v>mascara</v>
          </cell>
          <cell r="H1243">
            <v>90</v>
          </cell>
          <cell r="I1243">
            <v>272.33999999999997</v>
          </cell>
          <cell r="J1243" t="str">
            <v>midwest</v>
          </cell>
        </row>
        <row r="1244">
          <cell r="E1244" t="str">
            <v>Betsy</v>
          </cell>
          <cell r="G1244" t="str">
            <v>foundation</v>
          </cell>
          <cell r="H1244">
            <v>48</v>
          </cell>
          <cell r="I1244">
            <v>146.43</v>
          </cell>
          <cell r="J1244" t="str">
            <v>midwest</v>
          </cell>
        </row>
        <row r="1245">
          <cell r="E1245" t="str">
            <v>Emilee</v>
          </cell>
          <cell r="G1245" t="str">
            <v>foundation</v>
          </cell>
          <cell r="H1245">
            <v>55</v>
          </cell>
          <cell r="I1245">
            <v>167.33</v>
          </cell>
          <cell r="J1245" t="str">
            <v>south</v>
          </cell>
        </row>
        <row r="1246">
          <cell r="E1246" t="str">
            <v>Betsy</v>
          </cell>
          <cell r="G1246" t="str">
            <v>mascara</v>
          </cell>
          <cell r="H1246">
            <v>42</v>
          </cell>
          <cell r="I1246">
            <v>128.47999999999999</v>
          </cell>
          <cell r="J1246" t="str">
            <v>east</v>
          </cell>
        </row>
        <row r="1247">
          <cell r="E1247" t="str">
            <v>Cici</v>
          </cell>
          <cell r="G1247" t="str">
            <v>eye liner</v>
          </cell>
          <cell r="H1247">
            <v>39</v>
          </cell>
          <cell r="I1247">
            <v>119.43</v>
          </cell>
          <cell r="J1247" t="str">
            <v>west</v>
          </cell>
        </row>
        <row r="1248">
          <cell r="E1248" t="str">
            <v>Colleen</v>
          </cell>
          <cell r="G1248" t="str">
            <v>mascara</v>
          </cell>
          <cell r="H1248">
            <v>26</v>
          </cell>
          <cell r="I1248">
            <v>79.64</v>
          </cell>
          <cell r="J1248" t="str">
            <v>south</v>
          </cell>
        </row>
        <row r="1249">
          <cell r="E1249" t="str">
            <v>Betsy</v>
          </cell>
          <cell r="G1249" t="str">
            <v>mascara</v>
          </cell>
          <cell r="H1249">
            <v>26</v>
          </cell>
          <cell r="I1249">
            <v>79.5</v>
          </cell>
          <cell r="J1249" t="str">
            <v>east</v>
          </cell>
        </row>
        <row r="1250">
          <cell r="E1250" t="str">
            <v>Betsy</v>
          </cell>
          <cell r="G1250" t="str">
            <v>eye liner</v>
          </cell>
          <cell r="H1250">
            <v>52</v>
          </cell>
          <cell r="I1250">
            <v>158.28</v>
          </cell>
          <cell r="J1250" t="str">
            <v>east</v>
          </cell>
        </row>
        <row r="1251">
          <cell r="E1251" t="str">
            <v>Colleen</v>
          </cell>
          <cell r="G1251" t="str">
            <v>foundation</v>
          </cell>
          <cell r="H1251">
            <v>19</v>
          </cell>
          <cell r="I1251">
            <v>58.77</v>
          </cell>
          <cell r="J1251" t="str">
            <v>south</v>
          </cell>
        </row>
        <row r="1252">
          <cell r="E1252" t="str">
            <v>Ashley</v>
          </cell>
          <cell r="G1252" t="str">
            <v>mascara</v>
          </cell>
          <cell r="H1252">
            <v>18</v>
          </cell>
          <cell r="I1252">
            <v>55.68</v>
          </cell>
          <cell r="J1252" t="str">
            <v>east</v>
          </cell>
        </row>
        <row r="1253">
          <cell r="E1253" t="str">
            <v>Hallagan</v>
          </cell>
          <cell r="G1253" t="str">
            <v>mascara</v>
          </cell>
          <cell r="H1253">
            <v>87</v>
          </cell>
          <cell r="I1253">
            <v>263.04000000000002</v>
          </cell>
          <cell r="J1253" t="str">
            <v>east</v>
          </cell>
        </row>
        <row r="1254">
          <cell r="E1254" t="str">
            <v>Colleen</v>
          </cell>
          <cell r="G1254" t="str">
            <v>eye liner</v>
          </cell>
          <cell r="H1254">
            <v>46</v>
          </cell>
          <cell r="I1254">
            <v>139.94</v>
          </cell>
          <cell r="J1254" t="str">
            <v>midwest</v>
          </cell>
        </row>
        <row r="1255">
          <cell r="E1255" t="str">
            <v>Betsy</v>
          </cell>
          <cell r="G1255" t="str">
            <v>mascara</v>
          </cell>
          <cell r="H1255">
            <v>54</v>
          </cell>
          <cell r="I1255">
            <v>163.69</v>
          </cell>
          <cell r="J1255" t="str">
            <v>midwest</v>
          </cell>
        </row>
        <row r="1256">
          <cell r="E1256" t="str">
            <v>Zaret</v>
          </cell>
          <cell r="G1256" t="str">
            <v>mascara</v>
          </cell>
          <cell r="H1256">
            <v>21</v>
          </cell>
          <cell r="I1256">
            <v>64.7</v>
          </cell>
          <cell r="J1256" t="str">
            <v>south</v>
          </cell>
        </row>
        <row r="1257">
          <cell r="E1257" t="str">
            <v>Colleen</v>
          </cell>
          <cell r="G1257" t="str">
            <v>foundation</v>
          </cell>
          <cell r="H1257">
            <v>-6</v>
          </cell>
          <cell r="I1257">
            <v>-16.239999999999998</v>
          </cell>
          <cell r="J1257" t="str">
            <v>west</v>
          </cell>
        </row>
        <row r="1258">
          <cell r="E1258" t="str">
            <v>Cristina</v>
          </cell>
          <cell r="G1258" t="str">
            <v>foundation</v>
          </cell>
          <cell r="H1258">
            <v>47</v>
          </cell>
          <cell r="I1258">
            <v>142.41</v>
          </cell>
          <cell r="J1258" t="str">
            <v>east</v>
          </cell>
        </row>
        <row r="1259">
          <cell r="E1259" t="str">
            <v>Jen</v>
          </cell>
          <cell r="G1259" t="str">
            <v>foundation</v>
          </cell>
          <cell r="H1259">
            <v>14</v>
          </cell>
          <cell r="I1259">
            <v>44.24</v>
          </cell>
          <cell r="J1259" t="str">
            <v>west</v>
          </cell>
        </row>
        <row r="1260">
          <cell r="E1260" t="str">
            <v>Jen</v>
          </cell>
          <cell r="G1260" t="str">
            <v>foundation</v>
          </cell>
          <cell r="H1260">
            <v>73</v>
          </cell>
          <cell r="I1260">
            <v>220.5</v>
          </cell>
          <cell r="J1260" t="str">
            <v>west</v>
          </cell>
        </row>
        <row r="1261">
          <cell r="E1261" t="str">
            <v>Jen</v>
          </cell>
          <cell r="G1261" t="str">
            <v>lip gloss</v>
          </cell>
          <cell r="H1261">
            <v>14</v>
          </cell>
          <cell r="I1261">
            <v>44.42</v>
          </cell>
          <cell r="J1261" t="str">
            <v>south</v>
          </cell>
        </row>
        <row r="1262">
          <cell r="E1262" t="str">
            <v>Hallagan</v>
          </cell>
          <cell r="G1262" t="str">
            <v>lip gloss</v>
          </cell>
          <cell r="H1262">
            <v>95</v>
          </cell>
          <cell r="I1262">
            <v>286.76</v>
          </cell>
          <cell r="J1262" t="str">
            <v>midwest</v>
          </cell>
        </row>
        <row r="1263">
          <cell r="E1263" t="str">
            <v>Cristina</v>
          </cell>
          <cell r="G1263" t="str">
            <v>eye liner</v>
          </cell>
          <cell r="H1263">
            <v>64</v>
          </cell>
          <cell r="I1263">
            <v>193.37</v>
          </cell>
          <cell r="J1263" t="str">
            <v>south</v>
          </cell>
        </row>
        <row r="1264">
          <cell r="E1264" t="str">
            <v>Cici</v>
          </cell>
          <cell r="G1264" t="str">
            <v>eye liner</v>
          </cell>
          <cell r="H1264">
            <v>47</v>
          </cell>
          <cell r="I1264">
            <v>143.13999999999999</v>
          </cell>
          <cell r="J1264" t="str">
            <v>midwest</v>
          </cell>
        </row>
        <row r="1265">
          <cell r="E1265" t="str">
            <v>Cristina</v>
          </cell>
          <cell r="G1265" t="str">
            <v>foundation</v>
          </cell>
          <cell r="H1265">
            <v>20</v>
          </cell>
          <cell r="I1265">
            <v>61.94</v>
          </cell>
          <cell r="J1265" t="str">
            <v>west</v>
          </cell>
        </row>
        <row r="1266">
          <cell r="E1266" t="str">
            <v>Zaret</v>
          </cell>
          <cell r="G1266" t="str">
            <v>lip gloss</v>
          </cell>
          <cell r="H1266">
            <v>71</v>
          </cell>
          <cell r="I1266">
            <v>215.33</v>
          </cell>
          <cell r="J1266" t="str">
            <v>west</v>
          </cell>
        </row>
        <row r="1267">
          <cell r="E1267" t="str">
            <v>Cristina</v>
          </cell>
          <cell r="G1267" t="str">
            <v>eye liner</v>
          </cell>
          <cell r="H1267">
            <v>66</v>
          </cell>
          <cell r="I1267">
            <v>199.5</v>
          </cell>
          <cell r="J1267" t="str">
            <v>west</v>
          </cell>
        </row>
        <row r="1268">
          <cell r="E1268" t="str">
            <v>Hallagan</v>
          </cell>
          <cell r="G1268" t="str">
            <v>foundation</v>
          </cell>
          <cell r="H1268">
            <v>79</v>
          </cell>
          <cell r="I1268">
            <v>239.44</v>
          </cell>
          <cell r="J1268" t="str">
            <v>west</v>
          </cell>
        </row>
        <row r="1269">
          <cell r="E1269" t="str">
            <v>Hallagan</v>
          </cell>
          <cell r="G1269" t="str">
            <v>mascara</v>
          </cell>
          <cell r="H1269">
            <v>-7</v>
          </cell>
          <cell r="I1269">
            <v>-18.399999999999999</v>
          </cell>
          <cell r="J1269" t="str">
            <v>east</v>
          </cell>
        </row>
        <row r="1270">
          <cell r="E1270" t="str">
            <v>Betsy</v>
          </cell>
          <cell r="G1270" t="str">
            <v>foundation</v>
          </cell>
          <cell r="H1270">
            <v>72</v>
          </cell>
          <cell r="I1270">
            <v>217.35</v>
          </cell>
          <cell r="J1270" t="str">
            <v>west</v>
          </cell>
        </row>
        <row r="1271">
          <cell r="E1271" t="str">
            <v>Hallagan</v>
          </cell>
          <cell r="G1271" t="str">
            <v>lipstick</v>
          </cell>
          <cell r="H1271">
            <v>91</v>
          </cell>
          <cell r="I1271">
            <v>275.37</v>
          </cell>
          <cell r="J1271" t="str">
            <v>midwest</v>
          </cell>
        </row>
        <row r="1272">
          <cell r="E1272" t="str">
            <v>Colleen</v>
          </cell>
          <cell r="G1272" t="str">
            <v>mascara</v>
          </cell>
          <cell r="H1272">
            <v>57</v>
          </cell>
          <cell r="I1272">
            <v>173.48</v>
          </cell>
          <cell r="J1272" t="str">
            <v>south</v>
          </cell>
        </row>
        <row r="1273">
          <cell r="E1273" t="str">
            <v>Cici</v>
          </cell>
          <cell r="G1273" t="str">
            <v>foundation</v>
          </cell>
          <cell r="H1273">
            <v>-8</v>
          </cell>
          <cell r="I1273">
            <v>-21.83</v>
          </cell>
          <cell r="J1273" t="str">
            <v>south</v>
          </cell>
        </row>
        <row r="1274">
          <cell r="E1274" t="str">
            <v>Cristina</v>
          </cell>
          <cell r="G1274" t="str">
            <v>foundation</v>
          </cell>
          <cell r="H1274">
            <v>45</v>
          </cell>
          <cell r="I1274">
            <v>136.96</v>
          </cell>
          <cell r="J1274" t="str">
            <v>east</v>
          </cell>
        </row>
        <row r="1275">
          <cell r="E1275" t="str">
            <v>Zaret</v>
          </cell>
          <cell r="G1275" t="str">
            <v>eye liner</v>
          </cell>
          <cell r="H1275">
            <v>92</v>
          </cell>
          <cell r="I1275">
            <v>278.05</v>
          </cell>
          <cell r="J1275" t="str">
            <v>south</v>
          </cell>
        </row>
        <row r="1276">
          <cell r="E1276" t="str">
            <v>Colleen</v>
          </cell>
          <cell r="G1276" t="str">
            <v>mascara</v>
          </cell>
          <cell r="H1276">
            <v>28</v>
          </cell>
          <cell r="I1276">
            <v>86.46</v>
          </cell>
          <cell r="J1276" t="str">
            <v>midwest</v>
          </cell>
        </row>
        <row r="1277">
          <cell r="E1277" t="str">
            <v>Betsy</v>
          </cell>
          <cell r="G1277" t="str">
            <v>lipstick</v>
          </cell>
          <cell r="H1277">
            <v>79</v>
          </cell>
          <cell r="I1277">
            <v>238.99</v>
          </cell>
          <cell r="J1277" t="str">
            <v>west</v>
          </cell>
        </row>
        <row r="1278">
          <cell r="E1278" t="str">
            <v>Jen</v>
          </cell>
          <cell r="G1278" t="str">
            <v>foundation</v>
          </cell>
          <cell r="H1278">
            <v>92</v>
          </cell>
          <cell r="I1278">
            <v>277.54000000000002</v>
          </cell>
          <cell r="J1278" t="str">
            <v>west</v>
          </cell>
        </row>
        <row r="1279">
          <cell r="E1279" t="str">
            <v>Cristina</v>
          </cell>
          <cell r="G1279" t="str">
            <v>mascara</v>
          </cell>
          <cell r="H1279">
            <v>11</v>
          </cell>
          <cell r="I1279">
            <v>34.46</v>
          </cell>
          <cell r="J1279" t="str">
            <v>midwest</v>
          </cell>
        </row>
        <row r="1280">
          <cell r="E1280" t="str">
            <v>Colleen</v>
          </cell>
          <cell r="G1280" t="str">
            <v>eye liner</v>
          </cell>
          <cell r="H1280">
            <v>23</v>
          </cell>
          <cell r="I1280">
            <v>70.7</v>
          </cell>
          <cell r="J1280" t="str">
            <v>east</v>
          </cell>
        </row>
        <row r="1281">
          <cell r="E1281" t="str">
            <v>Betsy</v>
          </cell>
          <cell r="G1281" t="str">
            <v>eye liner</v>
          </cell>
          <cell r="H1281">
            <v>2</v>
          </cell>
          <cell r="I1281">
            <v>8.8000000000000007</v>
          </cell>
          <cell r="J1281" t="str">
            <v>midwest</v>
          </cell>
        </row>
        <row r="1282">
          <cell r="E1282" t="str">
            <v>Emilee</v>
          </cell>
          <cell r="G1282" t="str">
            <v>eye liner</v>
          </cell>
          <cell r="H1282">
            <v>-2</v>
          </cell>
          <cell r="I1282">
            <v>-3.45</v>
          </cell>
          <cell r="J1282" t="str">
            <v>east</v>
          </cell>
        </row>
        <row r="1283">
          <cell r="E1283" t="str">
            <v>Hallagan</v>
          </cell>
          <cell r="G1283" t="str">
            <v>lip gloss</v>
          </cell>
          <cell r="H1283">
            <v>33</v>
          </cell>
          <cell r="I1283">
            <v>100.69</v>
          </cell>
          <cell r="J1283" t="str">
            <v>west</v>
          </cell>
        </row>
        <row r="1284">
          <cell r="E1284" t="str">
            <v>Emilee</v>
          </cell>
          <cell r="G1284" t="str">
            <v>mascara</v>
          </cell>
          <cell r="H1284">
            <v>10</v>
          </cell>
          <cell r="I1284">
            <v>31.3</v>
          </cell>
          <cell r="J1284" t="str">
            <v>midwest</v>
          </cell>
        </row>
        <row r="1285">
          <cell r="E1285" t="str">
            <v>Ashley</v>
          </cell>
          <cell r="G1285" t="str">
            <v>lipstick</v>
          </cell>
          <cell r="H1285">
            <v>84</v>
          </cell>
          <cell r="I1285">
            <v>254.12</v>
          </cell>
          <cell r="J1285" t="str">
            <v>east</v>
          </cell>
        </row>
        <row r="1286">
          <cell r="E1286" t="str">
            <v>Hallagan</v>
          </cell>
          <cell r="G1286" t="str">
            <v>mascara</v>
          </cell>
          <cell r="H1286">
            <v>88</v>
          </cell>
          <cell r="I1286">
            <v>266.39</v>
          </cell>
          <cell r="J1286" t="str">
            <v>midwest</v>
          </cell>
        </row>
        <row r="1287">
          <cell r="E1287" t="str">
            <v>Betsy</v>
          </cell>
          <cell r="G1287" t="str">
            <v>eye liner</v>
          </cell>
          <cell r="H1287">
            <v>95</v>
          </cell>
          <cell r="I1287">
            <v>286.61</v>
          </cell>
          <cell r="J1287" t="str">
            <v>east</v>
          </cell>
        </row>
        <row r="1288">
          <cell r="E1288" t="str">
            <v>Zaret</v>
          </cell>
          <cell r="G1288" t="str">
            <v>mascara</v>
          </cell>
          <cell r="H1288">
            <v>3</v>
          </cell>
          <cell r="I1288">
            <v>11.9</v>
          </cell>
          <cell r="J1288" t="str">
            <v>midwest</v>
          </cell>
        </row>
        <row r="1289">
          <cell r="E1289" t="str">
            <v>Betsy</v>
          </cell>
          <cell r="G1289" t="str">
            <v>lip gloss</v>
          </cell>
          <cell r="H1289">
            <v>72</v>
          </cell>
          <cell r="I1289">
            <v>217.58</v>
          </cell>
          <cell r="J1289" t="str">
            <v>west</v>
          </cell>
        </row>
        <row r="1290">
          <cell r="E1290" t="str">
            <v>Cici</v>
          </cell>
          <cell r="G1290" t="str">
            <v>eye liner</v>
          </cell>
          <cell r="H1290">
            <v>58</v>
          </cell>
          <cell r="I1290">
            <v>176.65</v>
          </cell>
          <cell r="J1290" t="str">
            <v>midwest</v>
          </cell>
        </row>
        <row r="1291">
          <cell r="E1291" t="str">
            <v>Ashley</v>
          </cell>
          <cell r="G1291" t="str">
            <v>eye liner</v>
          </cell>
          <cell r="H1291">
            <v>19</v>
          </cell>
          <cell r="I1291">
            <v>59.64</v>
          </cell>
          <cell r="J1291" t="str">
            <v>west</v>
          </cell>
        </row>
        <row r="1292">
          <cell r="E1292" t="str">
            <v>Betsy</v>
          </cell>
          <cell r="G1292" t="str">
            <v>mascara</v>
          </cell>
          <cell r="H1292">
            <v>35</v>
          </cell>
          <cell r="I1292">
            <v>106.51</v>
          </cell>
          <cell r="J1292" t="str">
            <v>south</v>
          </cell>
        </row>
        <row r="1293">
          <cell r="E1293" t="str">
            <v>Hallagan</v>
          </cell>
          <cell r="G1293" t="str">
            <v>foundation</v>
          </cell>
          <cell r="H1293">
            <v>80</v>
          </cell>
          <cell r="I1293">
            <v>242.63</v>
          </cell>
          <cell r="J1293" t="str">
            <v>west</v>
          </cell>
        </row>
        <row r="1294">
          <cell r="E1294" t="str">
            <v>Cristina</v>
          </cell>
          <cell r="G1294" t="str">
            <v>eye liner</v>
          </cell>
          <cell r="H1294">
            <v>26</v>
          </cell>
          <cell r="I1294">
            <v>80.05</v>
          </cell>
          <cell r="J1294" t="str">
            <v>south</v>
          </cell>
        </row>
        <row r="1295">
          <cell r="E1295" t="str">
            <v>Zaret</v>
          </cell>
          <cell r="G1295" t="str">
            <v>lip gloss</v>
          </cell>
          <cell r="H1295">
            <v>93</v>
          </cell>
          <cell r="I1295">
            <v>280.93</v>
          </cell>
          <cell r="J1295" t="str">
            <v>west</v>
          </cell>
        </row>
        <row r="1296">
          <cell r="E1296" t="str">
            <v>Colleen</v>
          </cell>
          <cell r="G1296" t="str">
            <v>eye liner</v>
          </cell>
          <cell r="H1296">
            <v>29</v>
          </cell>
          <cell r="I1296">
            <v>90.06</v>
          </cell>
          <cell r="J1296" t="str">
            <v>midwest</v>
          </cell>
        </row>
        <row r="1297">
          <cell r="E1297" t="str">
            <v>Colleen</v>
          </cell>
          <cell r="G1297" t="str">
            <v>foundation</v>
          </cell>
          <cell r="H1297">
            <v>88</v>
          </cell>
          <cell r="I1297">
            <v>266.37</v>
          </cell>
          <cell r="J1297" t="str">
            <v>midwest</v>
          </cell>
        </row>
        <row r="1298">
          <cell r="E1298" t="str">
            <v>Jen</v>
          </cell>
          <cell r="G1298" t="str">
            <v>eye liner</v>
          </cell>
          <cell r="H1298">
            <v>5</v>
          </cell>
          <cell r="I1298">
            <v>16.87</v>
          </cell>
          <cell r="J1298" t="str">
            <v>east</v>
          </cell>
        </row>
        <row r="1299">
          <cell r="E1299" t="str">
            <v>Colleen</v>
          </cell>
          <cell r="G1299" t="str">
            <v>mascara</v>
          </cell>
          <cell r="H1299">
            <v>64</v>
          </cell>
          <cell r="I1299">
            <v>194.03</v>
          </cell>
          <cell r="J1299" t="str">
            <v>west</v>
          </cell>
        </row>
        <row r="1300">
          <cell r="E1300" t="str">
            <v>Emilee</v>
          </cell>
          <cell r="G1300" t="str">
            <v>lip gloss</v>
          </cell>
          <cell r="H1300">
            <v>38</v>
          </cell>
          <cell r="I1300">
            <v>116.03</v>
          </cell>
          <cell r="J1300" t="str">
            <v>east</v>
          </cell>
        </row>
        <row r="1301">
          <cell r="E1301" t="str">
            <v>Jen</v>
          </cell>
          <cell r="G1301" t="str">
            <v>foundation</v>
          </cell>
          <cell r="H1301">
            <v>21</v>
          </cell>
          <cell r="I1301">
            <v>65.599999999999994</v>
          </cell>
          <cell r="J1301" t="str">
            <v>west</v>
          </cell>
        </row>
        <row r="1302">
          <cell r="E1302" t="str">
            <v>Hallagan</v>
          </cell>
          <cell r="G1302" t="str">
            <v>eye liner</v>
          </cell>
          <cell r="H1302">
            <v>61</v>
          </cell>
          <cell r="I1302">
            <v>184.44</v>
          </cell>
          <cell r="J1302" t="str">
            <v>west</v>
          </cell>
        </row>
        <row r="1303">
          <cell r="E1303" t="str">
            <v>Zaret</v>
          </cell>
          <cell r="G1303" t="str">
            <v>eye liner</v>
          </cell>
          <cell r="H1303">
            <v>53</v>
          </cell>
          <cell r="I1303">
            <v>160.80000000000001</v>
          </cell>
          <cell r="J1303" t="str">
            <v>west</v>
          </cell>
        </row>
        <row r="1304">
          <cell r="E1304" t="str">
            <v>Betsy</v>
          </cell>
          <cell r="G1304" t="str">
            <v>mascara</v>
          </cell>
          <cell r="H1304">
            <v>28</v>
          </cell>
          <cell r="I1304">
            <v>86.32</v>
          </cell>
          <cell r="J1304" t="str">
            <v>east</v>
          </cell>
        </row>
        <row r="1305">
          <cell r="E1305" t="str">
            <v>Zaret</v>
          </cell>
          <cell r="G1305" t="str">
            <v>mascara</v>
          </cell>
          <cell r="H1305">
            <v>39</v>
          </cell>
          <cell r="I1305">
            <v>119.49</v>
          </cell>
          <cell r="J1305" t="str">
            <v>east</v>
          </cell>
        </row>
        <row r="1306">
          <cell r="E1306" t="str">
            <v>Zaret</v>
          </cell>
          <cell r="G1306" t="str">
            <v>lip gloss</v>
          </cell>
          <cell r="H1306">
            <v>89</v>
          </cell>
          <cell r="I1306">
            <v>268.72000000000003</v>
          </cell>
          <cell r="J1306" t="str">
            <v>west</v>
          </cell>
        </row>
        <row r="1307">
          <cell r="E1307" t="str">
            <v>Betsy</v>
          </cell>
          <cell r="G1307" t="str">
            <v>foundation</v>
          </cell>
          <cell r="H1307">
            <v>72</v>
          </cell>
          <cell r="I1307">
            <v>218.16</v>
          </cell>
          <cell r="J1307" t="str">
            <v>south</v>
          </cell>
        </row>
        <row r="1308">
          <cell r="E1308" t="str">
            <v>Colleen</v>
          </cell>
          <cell r="G1308" t="str">
            <v>lip gloss</v>
          </cell>
          <cell r="H1308">
            <v>63</v>
          </cell>
          <cell r="I1308">
            <v>191.08</v>
          </cell>
          <cell r="J1308" t="str">
            <v>south</v>
          </cell>
        </row>
        <row r="1309">
          <cell r="E1309" t="str">
            <v>Cristina</v>
          </cell>
          <cell r="G1309" t="str">
            <v>foundation</v>
          </cell>
          <cell r="H1309">
            <v>47</v>
          </cell>
          <cell r="I1309">
            <v>142.15</v>
          </cell>
          <cell r="J1309" t="str">
            <v>west</v>
          </cell>
        </row>
        <row r="1310">
          <cell r="E1310" t="str">
            <v>Ashley</v>
          </cell>
          <cell r="G1310" t="str">
            <v>mascara</v>
          </cell>
          <cell r="H1310">
            <v>8</v>
          </cell>
          <cell r="I1310">
            <v>25.62</v>
          </cell>
          <cell r="J1310" t="str">
            <v>midwest</v>
          </cell>
        </row>
        <row r="1311">
          <cell r="E1311" t="str">
            <v>Betsy</v>
          </cell>
          <cell r="G1311" t="str">
            <v>lip gloss</v>
          </cell>
          <cell r="H1311">
            <v>88</v>
          </cell>
          <cell r="I1311">
            <v>265.57</v>
          </cell>
          <cell r="J1311" t="str">
            <v>east</v>
          </cell>
        </row>
        <row r="1312">
          <cell r="E1312" t="str">
            <v>Ashley</v>
          </cell>
          <cell r="G1312" t="str">
            <v>lip gloss</v>
          </cell>
          <cell r="H1312">
            <v>12</v>
          </cell>
          <cell r="I1312">
            <v>37.82</v>
          </cell>
          <cell r="J1312" t="str">
            <v>midwest</v>
          </cell>
        </row>
        <row r="1313">
          <cell r="E1313" t="str">
            <v>Jen</v>
          </cell>
          <cell r="G1313" t="str">
            <v>mascara</v>
          </cell>
          <cell r="H1313">
            <v>79</v>
          </cell>
          <cell r="I1313">
            <v>239.18</v>
          </cell>
          <cell r="J1313" t="str">
            <v>midwest</v>
          </cell>
        </row>
        <row r="1314">
          <cell r="E1314" t="str">
            <v>Colleen</v>
          </cell>
          <cell r="G1314" t="str">
            <v>lipstick</v>
          </cell>
          <cell r="H1314">
            <v>39</v>
          </cell>
          <cell r="I1314">
            <v>118.94</v>
          </cell>
          <cell r="J1314" t="str">
            <v>south</v>
          </cell>
        </row>
        <row r="1315">
          <cell r="E1315" t="str">
            <v>Jen</v>
          </cell>
          <cell r="G1315" t="str">
            <v>mascara</v>
          </cell>
          <cell r="H1315">
            <v>61</v>
          </cell>
          <cell r="I1315">
            <v>185.06</v>
          </cell>
          <cell r="J1315" t="str">
            <v>west</v>
          </cell>
        </row>
        <row r="1316">
          <cell r="E1316" t="str">
            <v>Jen</v>
          </cell>
          <cell r="G1316" t="str">
            <v>lip gloss</v>
          </cell>
          <cell r="H1316">
            <v>12</v>
          </cell>
          <cell r="I1316">
            <v>38.28</v>
          </cell>
          <cell r="J1316" t="str">
            <v>west</v>
          </cell>
        </row>
        <row r="1317">
          <cell r="E1317" t="str">
            <v>Zaret</v>
          </cell>
          <cell r="G1317" t="str">
            <v>mascara</v>
          </cell>
          <cell r="H1317">
            <v>25</v>
          </cell>
          <cell r="I1317">
            <v>76.650000000000006</v>
          </cell>
          <cell r="J1317" t="str">
            <v>east</v>
          </cell>
        </row>
        <row r="1318">
          <cell r="E1318" t="str">
            <v>Cici</v>
          </cell>
          <cell r="G1318" t="str">
            <v>foundation</v>
          </cell>
          <cell r="H1318">
            <v>82</v>
          </cell>
          <cell r="I1318">
            <v>248.26</v>
          </cell>
          <cell r="J1318" t="str">
            <v>south</v>
          </cell>
        </row>
        <row r="1319">
          <cell r="E1319" t="str">
            <v>Ashley</v>
          </cell>
          <cell r="G1319" t="str">
            <v>mascara</v>
          </cell>
          <cell r="H1319">
            <v>4</v>
          </cell>
          <cell r="I1319">
            <v>14.48</v>
          </cell>
          <cell r="J1319" t="str">
            <v>west</v>
          </cell>
        </row>
        <row r="1320">
          <cell r="E1320" t="str">
            <v>Ashley</v>
          </cell>
          <cell r="G1320" t="str">
            <v>lipstick</v>
          </cell>
          <cell r="H1320">
            <v>22</v>
          </cell>
          <cell r="I1320">
            <v>68.23</v>
          </cell>
          <cell r="J1320" t="str">
            <v>south</v>
          </cell>
        </row>
        <row r="1321">
          <cell r="E1321" t="str">
            <v>Ashley</v>
          </cell>
          <cell r="G1321" t="str">
            <v>mascara</v>
          </cell>
          <cell r="H1321">
            <v>81</v>
          </cell>
          <cell r="I1321">
            <v>244.62</v>
          </cell>
          <cell r="J1321" t="str">
            <v>midwest</v>
          </cell>
        </row>
        <row r="1322">
          <cell r="E1322" t="str">
            <v>Zaret</v>
          </cell>
          <cell r="G1322" t="str">
            <v>eye liner</v>
          </cell>
          <cell r="H1322">
            <v>34</v>
          </cell>
          <cell r="I1322">
            <v>103.85</v>
          </cell>
          <cell r="J1322" t="str">
            <v>south</v>
          </cell>
        </row>
        <row r="1323">
          <cell r="E1323" t="str">
            <v>Ashley</v>
          </cell>
          <cell r="G1323" t="str">
            <v>mascara</v>
          </cell>
          <cell r="H1323">
            <v>89</v>
          </cell>
          <cell r="I1323">
            <v>269.74</v>
          </cell>
          <cell r="J1323" t="str">
            <v>east</v>
          </cell>
        </row>
        <row r="1324">
          <cell r="E1324" t="str">
            <v>Zaret</v>
          </cell>
          <cell r="G1324" t="str">
            <v>mascara</v>
          </cell>
          <cell r="H1324">
            <v>6</v>
          </cell>
          <cell r="I1324">
            <v>20.309999999999999</v>
          </cell>
          <cell r="J1324" t="str">
            <v>midwest</v>
          </cell>
        </row>
        <row r="1325">
          <cell r="E1325" t="str">
            <v>Jen</v>
          </cell>
          <cell r="G1325" t="str">
            <v>eye liner</v>
          </cell>
          <cell r="H1325">
            <v>78</v>
          </cell>
          <cell r="I1325">
            <v>236</v>
          </cell>
          <cell r="J1325" t="str">
            <v>south</v>
          </cell>
        </row>
        <row r="1326">
          <cell r="E1326" t="str">
            <v>Cici</v>
          </cell>
          <cell r="G1326" t="str">
            <v>lip gloss</v>
          </cell>
          <cell r="H1326">
            <v>9</v>
          </cell>
          <cell r="I1326">
            <v>28.85</v>
          </cell>
          <cell r="J1326" t="str">
            <v>south</v>
          </cell>
        </row>
        <row r="1327">
          <cell r="E1327" t="str">
            <v>Cristina</v>
          </cell>
          <cell r="G1327" t="str">
            <v>mascara</v>
          </cell>
          <cell r="H1327">
            <v>9</v>
          </cell>
          <cell r="I1327">
            <v>29.72</v>
          </cell>
          <cell r="J1327" t="str">
            <v>east</v>
          </cell>
        </row>
        <row r="1328">
          <cell r="E1328" t="str">
            <v>Cristina</v>
          </cell>
          <cell r="G1328" t="str">
            <v>foundation</v>
          </cell>
          <cell r="H1328">
            <v>73</v>
          </cell>
          <cell r="I1328">
            <v>221.18</v>
          </cell>
          <cell r="J1328" t="str">
            <v>east</v>
          </cell>
        </row>
        <row r="1329">
          <cell r="E1329" t="str">
            <v>Betsy</v>
          </cell>
          <cell r="G1329" t="str">
            <v>lip gloss</v>
          </cell>
          <cell r="H1329">
            <v>13</v>
          </cell>
          <cell r="I1329">
            <v>41.92</v>
          </cell>
          <cell r="J1329" t="str">
            <v>midwest</v>
          </cell>
        </row>
        <row r="1330">
          <cell r="E1330" t="str">
            <v>Colleen</v>
          </cell>
          <cell r="G1330" t="str">
            <v>eye liner</v>
          </cell>
          <cell r="H1330">
            <v>14</v>
          </cell>
          <cell r="I1330">
            <v>44</v>
          </cell>
          <cell r="J1330" t="str">
            <v>midwest</v>
          </cell>
        </row>
        <row r="1331">
          <cell r="E1331" t="str">
            <v>Betsy</v>
          </cell>
          <cell r="G1331" t="str">
            <v>lipstick</v>
          </cell>
          <cell r="H1331">
            <v>33</v>
          </cell>
          <cell r="I1331">
            <v>100.31</v>
          </cell>
          <cell r="J1331" t="str">
            <v>midwest</v>
          </cell>
        </row>
        <row r="1332">
          <cell r="E1332" t="str">
            <v>Betsy</v>
          </cell>
          <cell r="G1332" t="str">
            <v>foundation</v>
          </cell>
          <cell r="H1332">
            <v>17</v>
          </cell>
          <cell r="I1332">
            <v>53.12</v>
          </cell>
          <cell r="J1332" t="str">
            <v>east</v>
          </cell>
        </row>
        <row r="1333">
          <cell r="E1333" t="str">
            <v>Hallagan</v>
          </cell>
          <cell r="G1333" t="str">
            <v>lip gloss</v>
          </cell>
          <cell r="H1333">
            <v>9</v>
          </cell>
          <cell r="I1333">
            <v>29.5</v>
          </cell>
          <cell r="J1333" t="str">
            <v>south</v>
          </cell>
        </row>
        <row r="1334">
          <cell r="E1334" t="str">
            <v>Jen</v>
          </cell>
          <cell r="G1334" t="str">
            <v>mascara</v>
          </cell>
          <cell r="H1334">
            <v>15</v>
          </cell>
          <cell r="I1334">
            <v>47.31</v>
          </cell>
          <cell r="J1334" t="str">
            <v>midwest</v>
          </cell>
        </row>
        <row r="1335">
          <cell r="E1335" t="str">
            <v>Ashley</v>
          </cell>
          <cell r="G1335" t="str">
            <v>lipstick</v>
          </cell>
          <cell r="H1335">
            <v>50</v>
          </cell>
          <cell r="I1335">
            <v>152.31</v>
          </cell>
          <cell r="J1335" t="str">
            <v>east</v>
          </cell>
        </row>
        <row r="1336">
          <cell r="E1336" t="str">
            <v>Jen</v>
          </cell>
          <cell r="G1336" t="str">
            <v>lipstick</v>
          </cell>
          <cell r="H1336">
            <v>13</v>
          </cell>
          <cell r="I1336">
            <v>40.56</v>
          </cell>
          <cell r="J1336" t="str">
            <v>west</v>
          </cell>
        </row>
        <row r="1337">
          <cell r="E1337" t="str">
            <v>Hallagan</v>
          </cell>
          <cell r="G1337" t="str">
            <v>lip gloss</v>
          </cell>
          <cell r="H1337">
            <v>24</v>
          </cell>
          <cell r="I1337">
            <v>74.73</v>
          </cell>
          <cell r="J1337" t="str">
            <v>west</v>
          </cell>
        </row>
        <row r="1338">
          <cell r="E1338" t="str">
            <v>Betsy</v>
          </cell>
          <cell r="G1338" t="str">
            <v>lip gloss</v>
          </cell>
          <cell r="H1338">
            <v>77</v>
          </cell>
          <cell r="I1338">
            <v>232.89</v>
          </cell>
          <cell r="J1338" t="str">
            <v>south</v>
          </cell>
        </row>
        <row r="1339">
          <cell r="E1339" t="str">
            <v>Hallagan</v>
          </cell>
          <cell r="G1339" t="str">
            <v>mascara</v>
          </cell>
          <cell r="H1339">
            <v>21</v>
          </cell>
          <cell r="I1339">
            <v>65.209999999999994</v>
          </cell>
          <cell r="J1339" t="str">
            <v>east</v>
          </cell>
        </row>
        <row r="1340">
          <cell r="E1340" t="str">
            <v>Cici</v>
          </cell>
          <cell r="G1340" t="str">
            <v>mascara</v>
          </cell>
          <cell r="H1340">
            <v>80</v>
          </cell>
          <cell r="I1340">
            <v>240.76</v>
          </cell>
          <cell r="J1340" t="str">
            <v>midwest</v>
          </cell>
        </row>
        <row r="1341">
          <cell r="E1341" t="str">
            <v>Hallagan</v>
          </cell>
          <cell r="G1341" t="str">
            <v>mascara</v>
          </cell>
          <cell r="H1341">
            <v>56</v>
          </cell>
          <cell r="I1341">
            <v>170.51</v>
          </cell>
          <cell r="J1341" t="str">
            <v>south</v>
          </cell>
        </row>
        <row r="1342">
          <cell r="E1342" t="str">
            <v>Cristina</v>
          </cell>
          <cell r="G1342" t="str">
            <v>foundation</v>
          </cell>
          <cell r="H1342">
            <v>28</v>
          </cell>
          <cell r="I1342">
            <v>86</v>
          </cell>
          <cell r="J1342" t="str">
            <v>west</v>
          </cell>
        </row>
        <row r="1343">
          <cell r="E1343" t="str">
            <v>Jen</v>
          </cell>
          <cell r="G1343" t="str">
            <v>lipstick</v>
          </cell>
          <cell r="H1343">
            <v>50</v>
          </cell>
          <cell r="I1343">
            <v>151.57</v>
          </cell>
          <cell r="J1343" t="str">
            <v>midwest</v>
          </cell>
        </row>
        <row r="1344">
          <cell r="E1344" t="str">
            <v>Cristina</v>
          </cell>
          <cell r="G1344" t="str">
            <v>eye liner</v>
          </cell>
          <cell r="H1344">
            <v>23</v>
          </cell>
          <cell r="I1344">
            <v>71.41</v>
          </cell>
          <cell r="J1344" t="str">
            <v>east</v>
          </cell>
        </row>
        <row r="1345">
          <cell r="E1345" t="str">
            <v>Jen</v>
          </cell>
          <cell r="G1345" t="str">
            <v>lip gloss</v>
          </cell>
          <cell r="H1345">
            <v>77</v>
          </cell>
          <cell r="I1345">
            <v>232.85</v>
          </cell>
          <cell r="J1345" t="str">
            <v>midwest</v>
          </cell>
        </row>
        <row r="1346">
          <cell r="E1346" t="str">
            <v>Betsy</v>
          </cell>
          <cell r="G1346" t="str">
            <v>mascara</v>
          </cell>
          <cell r="H1346">
            <v>56</v>
          </cell>
          <cell r="I1346">
            <v>170.26</v>
          </cell>
          <cell r="J1346" t="str">
            <v>east</v>
          </cell>
        </row>
        <row r="1347">
          <cell r="E1347" t="str">
            <v>Cici</v>
          </cell>
          <cell r="G1347" t="str">
            <v>lip gloss</v>
          </cell>
          <cell r="H1347">
            <v>26</v>
          </cell>
          <cell r="I1347">
            <v>79.760000000000005</v>
          </cell>
          <cell r="J1347" t="str">
            <v>east</v>
          </cell>
        </row>
        <row r="1348">
          <cell r="E1348" t="str">
            <v>Ashley</v>
          </cell>
          <cell r="G1348" t="str">
            <v>foundation</v>
          </cell>
          <cell r="H1348">
            <v>18</v>
          </cell>
          <cell r="I1348">
            <v>55.93</v>
          </cell>
          <cell r="J1348" t="str">
            <v>south</v>
          </cell>
        </row>
        <row r="1349">
          <cell r="E1349" t="str">
            <v>Cristina</v>
          </cell>
          <cell r="G1349" t="str">
            <v>lip gloss</v>
          </cell>
          <cell r="H1349">
            <v>40</v>
          </cell>
          <cell r="I1349">
            <v>121.1</v>
          </cell>
          <cell r="J1349" t="str">
            <v>south</v>
          </cell>
        </row>
        <row r="1350">
          <cell r="E1350" t="str">
            <v>Hallagan</v>
          </cell>
          <cell r="G1350" t="str">
            <v>mascara</v>
          </cell>
          <cell r="H1350">
            <v>75</v>
          </cell>
          <cell r="I1350">
            <v>227.07</v>
          </cell>
          <cell r="J1350" t="str">
            <v>south</v>
          </cell>
        </row>
        <row r="1351">
          <cell r="E1351" t="str">
            <v>Colleen</v>
          </cell>
          <cell r="G1351" t="str">
            <v>lipstick</v>
          </cell>
          <cell r="H1351">
            <v>61</v>
          </cell>
          <cell r="I1351">
            <v>184.75</v>
          </cell>
          <cell r="J1351" t="str">
            <v>midwest</v>
          </cell>
        </row>
        <row r="1352">
          <cell r="E1352" t="str">
            <v>Ashley</v>
          </cell>
          <cell r="G1352" t="str">
            <v>lipstick</v>
          </cell>
          <cell r="H1352">
            <v>35</v>
          </cell>
          <cell r="I1352">
            <v>106.74</v>
          </cell>
          <cell r="J1352" t="str">
            <v>west</v>
          </cell>
        </row>
        <row r="1353">
          <cell r="E1353" t="str">
            <v>Cici</v>
          </cell>
          <cell r="G1353" t="str">
            <v>foundation</v>
          </cell>
          <cell r="H1353">
            <v>42</v>
          </cell>
          <cell r="I1353">
            <v>127.74</v>
          </cell>
          <cell r="J1353" t="str">
            <v>west</v>
          </cell>
        </row>
        <row r="1354">
          <cell r="E1354" t="str">
            <v>Hallagan</v>
          </cell>
          <cell r="G1354" t="str">
            <v>eye liner</v>
          </cell>
          <cell r="H1354">
            <v>47</v>
          </cell>
          <cell r="I1354">
            <v>142.59</v>
          </cell>
          <cell r="J1354" t="str">
            <v>south</v>
          </cell>
        </row>
        <row r="1355">
          <cell r="E1355" t="str">
            <v>Ashley</v>
          </cell>
          <cell r="G1355" t="str">
            <v>mascara</v>
          </cell>
          <cell r="H1355">
            <v>74</v>
          </cell>
          <cell r="I1355">
            <v>225.02</v>
          </cell>
          <cell r="J1355" t="str">
            <v>south</v>
          </cell>
        </row>
        <row r="1356">
          <cell r="E1356" t="str">
            <v>Ashley</v>
          </cell>
          <cell r="G1356" t="str">
            <v>mascara</v>
          </cell>
          <cell r="H1356">
            <v>55</v>
          </cell>
          <cell r="I1356">
            <v>166.25</v>
          </cell>
          <cell r="J1356" t="str">
            <v>west</v>
          </cell>
        </row>
        <row r="1357">
          <cell r="E1357" t="str">
            <v>Zaret</v>
          </cell>
          <cell r="G1357" t="str">
            <v>lip gloss</v>
          </cell>
          <cell r="H1357">
            <v>87</v>
          </cell>
          <cell r="I1357">
            <v>263.11</v>
          </cell>
          <cell r="J1357" t="str">
            <v>west</v>
          </cell>
        </row>
        <row r="1358">
          <cell r="E1358" t="str">
            <v>Ashley</v>
          </cell>
          <cell r="G1358" t="str">
            <v>foundation</v>
          </cell>
          <cell r="H1358">
            <v>75</v>
          </cell>
          <cell r="I1358">
            <v>227.33</v>
          </cell>
          <cell r="J1358" t="str">
            <v>south</v>
          </cell>
        </row>
        <row r="1359">
          <cell r="E1359" t="str">
            <v>Emilee</v>
          </cell>
          <cell r="G1359" t="str">
            <v>foundation</v>
          </cell>
          <cell r="H1359">
            <v>91</v>
          </cell>
          <cell r="I1359">
            <v>274.61</v>
          </cell>
          <cell r="J1359" t="str">
            <v>west</v>
          </cell>
        </row>
        <row r="1360">
          <cell r="E1360" t="str">
            <v>Ashley</v>
          </cell>
          <cell r="G1360" t="str">
            <v>lip gloss</v>
          </cell>
          <cell r="H1360">
            <v>79</v>
          </cell>
          <cell r="I1360">
            <v>238.21</v>
          </cell>
          <cell r="J1360" t="str">
            <v>south</v>
          </cell>
        </row>
        <row r="1361">
          <cell r="E1361" t="str">
            <v>Cici</v>
          </cell>
          <cell r="G1361" t="str">
            <v>mascara</v>
          </cell>
          <cell r="H1361">
            <v>31</v>
          </cell>
          <cell r="I1361">
            <v>94.92</v>
          </cell>
          <cell r="J1361" t="str">
            <v>midwest</v>
          </cell>
        </row>
        <row r="1362">
          <cell r="E1362" t="str">
            <v>Hallagan</v>
          </cell>
          <cell r="G1362" t="str">
            <v>eye liner</v>
          </cell>
          <cell r="H1362">
            <v>36</v>
          </cell>
          <cell r="I1362">
            <v>109.87</v>
          </cell>
          <cell r="J1362" t="str">
            <v>midwest</v>
          </cell>
        </row>
        <row r="1363">
          <cell r="E1363" t="str">
            <v>Jen</v>
          </cell>
          <cell r="G1363" t="str">
            <v>mascara</v>
          </cell>
          <cell r="H1363">
            <v>80</v>
          </cell>
          <cell r="I1363">
            <v>242.06</v>
          </cell>
          <cell r="J1363" t="str">
            <v>south</v>
          </cell>
        </row>
        <row r="1364">
          <cell r="E1364" t="str">
            <v>Betsy</v>
          </cell>
          <cell r="G1364" t="str">
            <v>lip gloss</v>
          </cell>
          <cell r="H1364">
            <v>32</v>
          </cell>
          <cell r="I1364">
            <v>98.11</v>
          </cell>
          <cell r="J1364" t="str">
            <v>east</v>
          </cell>
        </row>
        <row r="1365">
          <cell r="E1365" t="str">
            <v>Zaret</v>
          </cell>
          <cell r="G1365" t="str">
            <v>lipstick</v>
          </cell>
          <cell r="H1365">
            <v>29</v>
          </cell>
          <cell r="I1365">
            <v>89.17</v>
          </cell>
          <cell r="J1365" t="str">
            <v>west</v>
          </cell>
        </row>
        <row r="1366">
          <cell r="E1366" t="str">
            <v>Hallagan</v>
          </cell>
          <cell r="G1366" t="str">
            <v>foundation</v>
          </cell>
          <cell r="H1366">
            <v>64</v>
          </cell>
          <cell r="I1366">
            <v>193.52</v>
          </cell>
          <cell r="J1366" t="str">
            <v>west</v>
          </cell>
        </row>
        <row r="1367">
          <cell r="E1367" t="str">
            <v>Cristina</v>
          </cell>
          <cell r="G1367" t="str">
            <v>lip gloss</v>
          </cell>
          <cell r="H1367">
            <v>27</v>
          </cell>
          <cell r="I1367">
            <v>83.67</v>
          </cell>
          <cell r="J1367" t="str">
            <v>west</v>
          </cell>
        </row>
        <row r="1368">
          <cell r="E1368" t="str">
            <v>Cici</v>
          </cell>
          <cell r="G1368" t="str">
            <v>lip gloss</v>
          </cell>
          <cell r="H1368">
            <v>36</v>
          </cell>
          <cell r="I1368">
            <v>109.81</v>
          </cell>
          <cell r="J1368" t="str">
            <v>west</v>
          </cell>
        </row>
        <row r="1369">
          <cell r="E1369" t="str">
            <v>Betsy</v>
          </cell>
          <cell r="G1369" t="str">
            <v>mascara</v>
          </cell>
          <cell r="H1369">
            <v>36</v>
          </cell>
          <cell r="I1369">
            <v>109.46</v>
          </cell>
          <cell r="J1369" t="str">
            <v>west</v>
          </cell>
        </row>
        <row r="1370">
          <cell r="E1370" t="str">
            <v>Jen</v>
          </cell>
          <cell r="G1370" t="str">
            <v>mascara</v>
          </cell>
          <cell r="H1370">
            <v>32</v>
          </cell>
          <cell r="I1370">
            <v>97.34</v>
          </cell>
          <cell r="J1370" t="str">
            <v>south</v>
          </cell>
        </row>
        <row r="1371">
          <cell r="E1371" t="str">
            <v>Cristina</v>
          </cell>
          <cell r="G1371" t="str">
            <v>mascara</v>
          </cell>
          <cell r="H1371">
            <v>9</v>
          </cell>
          <cell r="I1371">
            <v>29.17</v>
          </cell>
          <cell r="J1371" t="str">
            <v>east</v>
          </cell>
        </row>
        <row r="1372">
          <cell r="E1372" t="str">
            <v>Zaret</v>
          </cell>
          <cell r="G1372" t="str">
            <v>foundation</v>
          </cell>
          <cell r="H1372">
            <v>78</v>
          </cell>
          <cell r="I1372">
            <v>235.64</v>
          </cell>
          <cell r="J1372" t="str">
            <v>east</v>
          </cell>
        </row>
        <row r="1373">
          <cell r="E1373" t="str">
            <v>Zaret</v>
          </cell>
          <cell r="G1373" t="str">
            <v>lipstick</v>
          </cell>
          <cell r="H1373">
            <v>55</v>
          </cell>
          <cell r="I1373">
            <v>167.69</v>
          </cell>
          <cell r="J1373" t="str">
            <v>west</v>
          </cell>
        </row>
        <row r="1374">
          <cell r="E1374" t="str">
            <v>Hallagan</v>
          </cell>
          <cell r="G1374" t="str">
            <v>mascara</v>
          </cell>
          <cell r="H1374">
            <v>79</v>
          </cell>
          <cell r="I1374">
            <v>239.26</v>
          </cell>
          <cell r="J1374" t="str">
            <v>south</v>
          </cell>
        </row>
        <row r="1375">
          <cell r="E1375" t="str">
            <v>Hallagan</v>
          </cell>
          <cell r="G1375" t="str">
            <v>eye liner</v>
          </cell>
          <cell r="H1375">
            <v>9</v>
          </cell>
          <cell r="I1375">
            <v>29.37</v>
          </cell>
          <cell r="J1375" t="str">
            <v>south</v>
          </cell>
        </row>
        <row r="1376">
          <cell r="E1376" t="str">
            <v>Betsy</v>
          </cell>
          <cell r="G1376" t="str">
            <v>foundation</v>
          </cell>
          <cell r="H1376">
            <v>4</v>
          </cell>
          <cell r="I1376">
            <v>14.28</v>
          </cell>
          <cell r="J1376" t="str">
            <v>west</v>
          </cell>
        </row>
        <row r="1377">
          <cell r="E1377" t="str">
            <v>Hallagan</v>
          </cell>
          <cell r="G1377" t="str">
            <v>mascara</v>
          </cell>
          <cell r="H1377">
            <v>6</v>
          </cell>
          <cell r="I1377">
            <v>20.170000000000002</v>
          </cell>
          <cell r="J1377" t="str">
            <v>midwest</v>
          </cell>
        </row>
        <row r="1378">
          <cell r="E1378" t="str">
            <v>Cici</v>
          </cell>
          <cell r="G1378" t="str">
            <v>eye liner</v>
          </cell>
          <cell r="H1378">
            <v>18</v>
          </cell>
          <cell r="I1378">
            <v>55.92</v>
          </cell>
          <cell r="J1378" t="str">
            <v>midwest</v>
          </cell>
        </row>
        <row r="1379">
          <cell r="E1379" t="str">
            <v>Zaret</v>
          </cell>
          <cell r="G1379" t="str">
            <v>eye liner</v>
          </cell>
          <cell r="H1379">
            <v>14</v>
          </cell>
          <cell r="I1379">
            <v>44.49</v>
          </cell>
          <cell r="J1379" t="str">
            <v>west</v>
          </cell>
        </row>
        <row r="1380">
          <cell r="E1380" t="str">
            <v>Cristina</v>
          </cell>
          <cell r="G1380" t="str">
            <v>lip gloss</v>
          </cell>
          <cell r="H1380">
            <v>91</v>
          </cell>
          <cell r="I1380">
            <v>275.5</v>
          </cell>
          <cell r="J1380" t="str">
            <v>east</v>
          </cell>
        </row>
        <row r="1381">
          <cell r="E1381" t="str">
            <v>Zaret</v>
          </cell>
          <cell r="G1381" t="str">
            <v>eye liner</v>
          </cell>
          <cell r="H1381">
            <v>74</v>
          </cell>
          <cell r="I1381">
            <v>224.07</v>
          </cell>
          <cell r="J1381" t="str">
            <v>south</v>
          </cell>
        </row>
        <row r="1382">
          <cell r="E1382" t="str">
            <v>Betsy</v>
          </cell>
          <cell r="G1382" t="str">
            <v>lip gloss</v>
          </cell>
          <cell r="H1382">
            <v>47</v>
          </cell>
          <cell r="I1382">
            <v>143.86000000000001</v>
          </cell>
          <cell r="J1382" t="str">
            <v>west</v>
          </cell>
        </row>
        <row r="1383">
          <cell r="E1383" t="str">
            <v>Colleen</v>
          </cell>
          <cell r="G1383" t="str">
            <v>foundation</v>
          </cell>
          <cell r="H1383">
            <v>28</v>
          </cell>
          <cell r="I1383">
            <v>86.47</v>
          </cell>
          <cell r="J1383" t="str">
            <v>south</v>
          </cell>
        </row>
        <row r="1384">
          <cell r="E1384" t="str">
            <v>Colleen</v>
          </cell>
          <cell r="G1384" t="str">
            <v>eye liner</v>
          </cell>
          <cell r="H1384">
            <v>21</v>
          </cell>
          <cell r="I1384">
            <v>64.78</v>
          </cell>
          <cell r="J1384" t="str">
            <v>west</v>
          </cell>
        </row>
        <row r="1385">
          <cell r="E1385" t="str">
            <v>Cristina</v>
          </cell>
          <cell r="G1385" t="str">
            <v>foundation</v>
          </cell>
          <cell r="H1385">
            <v>52</v>
          </cell>
          <cell r="I1385">
            <v>157.69</v>
          </cell>
          <cell r="J1385" t="str">
            <v>south</v>
          </cell>
        </row>
        <row r="1386">
          <cell r="E1386" t="str">
            <v>Zaret</v>
          </cell>
          <cell r="G1386" t="str">
            <v>lipstick</v>
          </cell>
          <cell r="H1386">
            <v>33</v>
          </cell>
          <cell r="I1386">
            <v>101.09</v>
          </cell>
          <cell r="J1386" t="str">
            <v>south</v>
          </cell>
        </row>
        <row r="1387">
          <cell r="E1387" t="str">
            <v>Colleen</v>
          </cell>
          <cell r="G1387" t="str">
            <v>mascara</v>
          </cell>
          <cell r="H1387">
            <v>-7</v>
          </cell>
          <cell r="I1387">
            <v>-19.440000000000001</v>
          </cell>
          <cell r="J1387" t="str">
            <v>east</v>
          </cell>
        </row>
        <row r="1388">
          <cell r="E1388" t="str">
            <v>Cristina</v>
          </cell>
          <cell r="G1388" t="str">
            <v>lip gloss</v>
          </cell>
          <cell r="H1388">
            <v>12</v>
          </cell>
          <cell r="I1388">
            <v>38.24</v>
          </cell>
          <cell r="J1388" t="str">
            <v>south</v>
          </cell>
        </row>
        <row r="1389">
          <cell r="E1389" t="str">
            <v>Zaret</v>
          </cell>
          <cell r="G1389" t="str">
            <v>eye liner</v>
          </cell>
          <cell r="H1389">
            <v>1</v>
          </cell>
          <cell r="I1389">
            <v>4.5</v>
          </cell>
          <cell r="J1389" t="str">
            <v>south</v>
          </cell>
        </row>
        <row r="1390">
          <cell r="E1390" t="str">
            <v>Betsy</v>
          </cell>
          <cell r="G1390" t="str">
            <v>mascara</v>
          </cell>
          <cell r="H1390">
            <v>56</v>
          </cell>
          <cell r="I1390">
            <v>169.76</v>
          </cell>
          <cell r="J1390" t="str">
            <v>south</v>
          </cell>
        </row>
        <row r="1391">
          <cell r="E1391" t="str">
            <v>Cristina</v>
          </cell>
          <cell r="G1391" t="str">
            <v>foundation</v>
          </cell>
          <cell r="H1391">
            <v>34</v>
          </cell>
          <cell r="I1391">
            <v>104.48</v>
          </cell>
          <cell r="J1391" t="str">
            <v>south</v>
          </cell>
        </row>
        <row r="1392">
          <cell r="E1392" t="str">
            <v>Cici</v>
          </cell>
          <cell r="G1392" t="str">
            <v>foundation</v>
          </cell>
          <cell r="H1392">
            <v>83</v>
          </cell>
          <cell r="I1392">
            <v>250.39</v>
          </cell>
          <cell r="J1392" t="str">
            <v>midwest</v>
          </cell>
        </row>
        <row r="1393">
          <cell r="E1393" t="str">
            <v>Colleen</v>
          </cell>
          <cell r="G1393" t="str">
            <v>eye liner</v>
          </cell>
          <cell r="H1393">
            <v>-4</v>
          </cell>
          <cell r="I1393">
            <v>-10.16</v>
          </cell>
          <cell r="J1393" t="str">
            <v>south</v>
          </cell>
        </row>
        <row r="1394">
          <cell r="E1394" t="str">
            <v>Cristina</v>
          </cell>
          <cell r="G1394" t="str">
            <v>foundation</v>
          </cell>
          <cell r="H1394">
            <v>9</v>
          </cell>
          <cell r="I1394">
            <v>29.7</v>
          </cell>
          <cell r="J1394" t="str">
            <v>south</v>
          </cell>
        </row>
        <row r="1395">
          <cell r="E1395" t="str">
            <v>Hallagan</v>
          </cell>
          <cell r="G1395" t="str">
            <v>eye liner</v>
          </cell>
          <cell r="H1395">
            <v>64</v>
          </cell>
          <cell r="I1395">
            <v>193.99</v>
          </cell>
          <cell r="J1395" t="str">
            <v>west</v>
          </cell>
        </row>
        <row r="1396">
          <cell r="E1396" t="str">
            <v>Cici</v>
          </cell>
          <cell r="G1396" t="str">
            <v>lip gloss</v>
          </cell>
          <cell r="H1396">
            <v>13</v>
          </cell>
          <cell r="I1396">
            <v>40.950000000000003</v>
          </cell>
          <cell r="J1396" t="str">
            <v>south</v>
          </cell>
        </row>
        <row r="1397">
          <cell r="E1397" t="str">
            <v>Zaret</v>
          </cell>
          <cell r="G1397" t="str">
            <v>lip gloss</v>
          </cell>
          <cell r="H1397">
            <v>9</v>
          </cell>
          <cell r="I1397">
            <v>28.68</v>
          </cell>
          <cell r="J1397" t="str">
            <v>south</v>
          </cell>
        </row>
        <row r="1398">
          <cell r="E1398" t="str">
            <v>Emilee</v>
          </cell>
          <cell r="G1398" t="str">
            <v>lip gloss</v>
          </cell>
          <cell r="H1398">
            <v>6</v>
          </cell>
          <cell r="I1398">
            <v>19.55</v>
          </cell>
          <cell r="J1398" t="str">
            <v>west</v>
          </cell>
        </row>
        <row r="1399">
          <cell r="E1399" t="str">
            <v>Ashley</v>
          </cell>
          <cell r="G1399" t="str">
            <v>foundation</v>
          </cell>
          <cell r="H1399">
            <v>55</v>
          </cell>
          <cell r="I1399">
            <v>167.09</v>
          </cell>
          <cell r="J1399" t="str">
            <v>midwest</v>
          </cell>
        </row>
        <row r="1400">
          <cell r="E1400" t="str">
            <v>Jen</v>
          </cell>
          <cell r="G1400" t="str">
            <v>lipstick</v>
          </cell>
          <cell r="H1400">
            <v>64</v>
          </cell>
          <cell r="I1400">
            <v>194.83</v>
          </cell>
          <cell r="J1400" t="str">
            <v>south</v>
          </cell>
        </row>
        <row r="1401">
          <cell r="E1401" t="str">
            <v>Betsy</v>
          </cell>
          <cell r="G1401" t="str">
            <v>lip gloss</v>
          </cell>
          <cell r="H1401">
            <v>27</v>
          </cell>
          <cell r="I1401">
            <v>82.65</v>
          </cell>
          <cell r="J1401" t="str">
            <v>east</v>
          </cell>
        </row>
        <row r="1402">
          <cell r="E1402" t="str">
            <v>Jen</v>
          </cell>
          <cell r="G1402" t="str">
            <v>lip gloss</v>
          </cell>
          <cell r="H1402">
            <v>4</v>
          </cell>
          <cell r="I1402">
            <v>14.36</v>
          </cell>
          <cell r="J1402" t="str">
            <v>west</v>
          </cell>
        </row>
        <row r="1403">
          <cell r="E1403" t="str">
            <v>Cici</v>
          </cell>
          <cell r="G1403" t="str">
            <v>lip gloss</v>
          </cell>
          <cell r="H1403">
            <v>17</v>
          </cell>
          <cell r="I1403">
            <v>53.45</v>
          </cell>
          <cell r="J1403" t="str">
            <v>midwest</v>
          </cell>
        </row>
        <row r="1404">
          <cell r="E1404" t="str">
            <v>Ashley</v>
          </cell>
          <cell r="G1404" t="str">
            <v>lip gloss</v>
          </cell>
          <cell r="H1404">
            <v>24</v>
          </cell>
          <cell r="I1404">
            <v>74.290000000000006</v>
          </cell>
          <cell r="J1404" t="str">
            <v>east</v>
          </cell>
        </row>
        <row r="1405">
          <cell r="E1405" t="str">
            <v>Emilee</v>
          </cell>
          <cell r="G1405" t="str">
            <v>lip gloss</v>
          </cell>
          <cell r="H1405">
            <v>87</v>
          </cell>
          <cell r="I1405">
            <v>262.88</v>
          </cell>
          <cell r="J1405" t="str">
            <v>west</v>
          </cell>
        </row>
        <row r="1406">
          <cell r="E1406" t="str">
            <v>Zaret</v>
          </cell>
          <cell r="G1406" t="str">
            <v>mascara</v>
          </cell>
          <cell r="H1406">
            <v>10</v>
          </cell>
          <cell r="I1406">
            <v>31.76</v>
          </cell>
          <cell r="J1406" t="str">
            <v>east</v>
          </cell>
        </row>
        <row r="1407">
          <cell r="E1407" t="str">
            <v>Cristina</v>
          </cell>
          <cell r="G1407" t="str">
            <v>mascara</v>
          </cell>
          <cell r="H1407">
            <v>0</v>
          </cell>
          <cell r="I1407">
            <v>1.83</v>
          </cell>
          <cell r="J1407" t="str">
            <v>midwest</v>
          </cell>
        </row>
        <row r="1408">
          <cell r="E1408" t="str">
            <v>Cristina</v>
          </cell>
          <cell r="G1408" t="str">
            <v>lip gloss</v>
          </cell>
          <cell r="H1408">
            <v>73</v>
          </cell>
          <cell r="I1408">
            <v>221.01</v>
          </cell>
          <cell r="J1408" t="str">
            <v>midwest</v>
          </cell>
        </row>
        <row r="1409">
          <cell r="E1409" t="str">
            <v>Hallagan</v>
          </cell>
          <cell r="G1409" t="str">
            <v>lip gloss</v>
          </cell>
          <cell r="H1409">
            <v>66</v>
          </cell>
          <cell r="I1409">
            <v>200.12</v>
          </cell>
          <cell r="J1409" t="str">
            <v>midwest</v>
          </cell>
        </row>
        <row r="1410">
          <cell r="E1410" t="str">
            <v>Betsy</v>
          </cell>
          <cell r="G1410" t="str">
            <v>lip gloss</v>
          </cell>
          <cell r="H1410">
            <v>70</v>
          </cell>
          <cell r="I1410">
            <v>211.75</v>
          </cell>
          <cell r="J1410" t="str">
            <v>west</v>
          </cell>
        </row>
        <row r="1411">
          <cell r="E1411" t="str">
            <v>Zaret</v>
          </cell>
          <cell r="G1411" t="str">
            <v>foundation</v>
          </cell>
          <cell r="H1411">
            <v>78</v>
          </cell>
          <cell r="I1411">
            <v>235.91</v>
          </cell>
          <cell r="J1411" t="str">
            <v>east</v>
          </cell>
        </row>
        <row r="1412">
          <cell r="E1412" t="str">
            <v>Jen</v>
          </cell>
          <cell r="G1412" t="str">
            <v>mascara</v>
          </cell>
          <cell r="H1412">
            <v>22</v>
          </cell>
          <cell r="I1412">
            <v>66.97</v>
          </cell>
          <cell r="J1412" t="str">
            <v>east</v>
          </cell>
        </row>
        <row r="1413">
          <cell r="E1413" t="str">
            <v>Emilee</v>
          </cell>
          <cell r="G1413" t="str">
            <v>mascara</v>
          </cell>
          <cell r="H1413">
            <v>21</v>
          </cell>
          <cell r="I1413">
            <v>65.22</v>
          </cell>
          <cell r="J1413" t="str">
            <v>south</v>
          </cell>
        </row>
        <row r="1414">
          <cell r="E1414" t="str">
            <v>Betsy</v>
          </cell>
          <cell r="G1414" t="str">
            <v>lip gloss</v>
          </cell>
          <cell r="H1414">
            <v>8</v>
          </cell>
          <cell r="I1414">
            <v>25.82</v>
          </cell>
          <cell r="J1414" t="str">
            <v>east</v>
          </cell>
        </row>
        <row r="1415">
          <cell r="E1415" t="str">
            <v>Ashley</v>
          </cell>
          <cell r="G1415" t="str">
            <v>mascara</v>
          </cell>
          <cell r="H1415">
            <v>62</v>
          </cell>
          <cell r="I1415">
            <v>187.8</v>
          </cell>
          <cell r="J1415" t="str">
            <v>west</v>
          </cell>
        </row>
        <row r="1416">
          <cell r="E1416" t="str">
            <v>Colleen</v>
          </cell>
          <cell r="G1416" t="str">
            <v>mascara</v>
          </cell>
          <cell r="H1416">
            <v>81</v>
          </cell>
          <cell r="I1416">
            <v>244.51</v>
          </cell>
          <cell r="J1416" t="str">
            <v>east</v>
          </cell>
        </row>
        <row r="1417">
          <cell r="E1417" t="str">
            <v>Zaret</v>
          </cell>
          <cell r="G1417" t="str">
            <v>lip gloss</v>
          </cell>
          <cell r="H1417">
            <v>72</v>
          </cell>
          <cell r="I1417">
            <v>218.17</v>
          </cell>
          <cell r="J1417" t="str">
            <v>east</v>
          </cell>
        </row>
        <row r="1418">
          <cell r="E1418" t="str">
            <v>Hallagan</v>
          </cell>
          <cell r="G1418" t="str">
            <v>eye liner</v>
          </cell>
          <cell r="H1418">
            <v>13</v>
          </cell>
          <cell r="I1418">
            <v>41.36</v>
          </cell>
          <cell r="J1418" t="str">
            <v>west</v>
          </cell>
        </row>
        <row r="1419">
          <cell r="E1419" t="str">
            <v>Betsy</v>
          </cell>
          <cell r="G1419" t="str">
            <v>lipstick</v>
          </cell>
          <cell r="H1419">
            <v>52</v>
          </cell>
          <cell r="I1419">
            <v>157.41999999999999</v>
          </cell>
          <cell r="J1419" t="str">
            <v>south</v>
          </cell>
        </row>
        <row r="1420">
          <cell r="E1420" t="str">
            <v>Cristina</v>
          </cell>
          <cell r="G1420" t="str">
            <v>eye liner</v>
          </cell>
          <cell r="H1420">
            <v>49</v>
          </cell>
          <cell r="I1420">
            <v>148.11000000000001</v>
          </cell>
          <cell r="J1420" t="str">
            <v>west</v>
          </cell>
        </row>
        <row r="1421">
          <cell r="E1421" t="str">
            <v>Cristina</v>
          </cell>
          <cell r="G1421" t="str">
            <v>eye liner</v>
          </cell>
          <cell r="H1421">
            <v>82</v>
          </cell>
          <cell r="I1421">
            <v>248.17</v>
          </cell>
          <cell r="J1421" t="str">
            <v>south</v>
          </cell>
        </row>
        <row r="1422">
          <cell r="E1422" t="str">
            <v>Zaret</v>
          </cell>
          <cell r="G1422" t="str">
            <v>eye liner</v>
          </cell>
          <cell r="H1422">
            <v>5</v>
          </cell>
          <cell r="I1422">
            <v>17.02</v>
          </cell>
          <cell r="J1422" t="str">
            <v>midwest</v>
          </cell>
        </row>
        <row r="1423">
          <cell r="E1423" t="str">
            <v>Jen</v>
          </cell>
          <cell r="G1423" t="str">
            <v>mascara</v>
          </cell>
          <cell r="H1423">
            <v>45</v>
          </cell>
          <cell r="I1423">
            <v>136.86000000000001</v>
          </cell>
          <cell r="J1423" t="str">
            <v>west</v>
          </cell>
        </row>
        <row r="1424">
          <cell r="E1424" t="str">
            <v>Emilee</v>
          </cell>
          <cell r="G1424" t="str">
            <v>mascara</v>
          </cell>
          <cell r="H1424">
            <v>-10</v>
          </cell>
          <cell r="I1424">
            <v>-27.35</v>
          </cell>
          <cell r="J1424" t="str">
            <v>midwest</v>
          </cell>
        </row>
        <row r="1425">
          <cell r="E1425" t="str">
            <v>Ashley</v>
          </cell>
          <cell r="G1425" t="str">
            <v>eye liner</v>
          </cell>
          <cell r="H1425">
            <v>53</v>
          </cell>
          <cell r="I1425">
            <v>160.85</v>
          </cell>
          <cell r="J1425" t="str">
            <v>midwest</v>
          </cell>
        </row>
        <row r="1426">
          <cell r="E1426" t="str">
            <v>Hallagan</v>
          </cell>
          <cell r="G1426" t="str">
            <v>lipstick</v>
          </cell>
          <cell r="H1426">
            <v>24</v>
          </cell>
          <cell r="I1426">
            <v>73.62</v>
          </cell>
          <cell r="J1426" t="str">
            <v>east</v>
          </cell>
        </row>
        <row r="1427">
          <cell r="E1427" t="str">
            <v>Cristina</v>
          </cell>
          <cell r="G1427" t="str">
            <v>lip gloss</v>
          </cell>
          <cell r="H1427">
            <v>27</v>
          </cell>
          <cell r="I1427">
            <v>83.23</v>
          </cell>
          <cell r="J1427" t="str">
            <v>midwest</v>
          </cell>
        </row>
        <row r="1428">
          <cell r="E1428" t="str">
            <v>Jen</v>
          </cell>
          <cell r="G1428" t="str">
            <v>foundation</v>
          </cell>
          <cell r="H1428">
            <v>52</v>
          </cell>
          <cell r="I1428">
            <v>158.63</v>
          </cell>
          <cell r="J1428" t="str">
            <v>west</v>
          </cell>
        </row>
        <row r="1429">
          <cell r="E1429" t="str">
            <v>Zaret</v>
          </cell>
          <cell r="G1429" t="str">
            <v>foundation</v>
          </cell>
          <cell r="H1429">
            <v>0</v>
          </cell>
          <cell r="I1429">
            <v>1.78</v>
          </cell>
          <cell r="J1429" t="str">
            <v>east</v>
          </cell>
        </row>
        <row r="1430">
          <cell r="E1430" t="str">
            <v>Cristina</v>
          </cell>
          <cell r="G1430" t="str">
            <v>mascara</v>
          </cell>
          <cell r="H1430">
            <v>92</v>
          </cell>
          <cell r="I1430">
            <v>278.64999999999998</v>
          </cell>
          <cell r="J1430" t="str">
            <v>east</v>
          </cell>
        </row>
        <row r="1431">
          <cell r="E1431" t="str">
            <v>Emilee</v>
          </cell>
          <cell r="G1431" t="str">
            <v>mascara</v>
          </cell>
          <cell r="H1431">
            <v>22</v>
          </cell>
          <cell r="I1431">
            <v>67.709999999999994</v>
          </cell>
          <cell r="J1431" t="str">
            <v>east</v>
          </cell>
        </row>
        <row r="1432">
          <cell r="E1432" t="str">
            <v>Cici</v>
          </cell>
          <cell r="G1432" t="str">
            <v>eye liner</v>
          </cell>
          <cell r="H1432">
            <v>67</v>
          </cell>
          <cell r="I1432">
            <v>202.9</v>
          </cell>
          <cell r="J1432" t="str">
            <v>west</v>
          </cell>
        </row>
        <row r="1433">
          <cell r="E1433" t="str">
            <v>Zaret</v>
          </cell>
          <cell r="G1433" t="str">
            <v>mascara</v>
          </cell>
          <cell r="H1433">
            <v>7</v>
          </cell>
          <cell r="I1433">
            <v>23.03</v>
          </cell>
          <cell r="J1433" t="str">
            <v>west</v>
          </cell>
        </row>
        <row r="1434">
          <cell r="E1434" t="str">
            <v>Cici</v>
          </cell>
          <cell r="G1434" t="str">
            <v>eye liner</v>
          </cell>
          <cell r="H1434">
            <v>-10</v>
          </cell>
          <cell r="I1434">
            <v>-27.96</v>
          </cell>
          <cell r="J1434" t="str">
            <v>south</v>
          </cell>
        </row>
        <row r="1435">
          <cell r="E1435" t="str">
            <v>Colleen</v>
          </cell>
          <cell r="G1435" t="str">
            <v>mascara</v>
          </cell>
          <cell r="H1435">
            <v>10</v>
          </cell>
          <cell r="I1435">
            <v>31.67</v>
          </cell>
          <cell r="J1435" t="str">
            <v>midwest</v>
          </cell>
        </row>
        <row r="1436">
          <cell r="E1436" t="str">
            <v>Cristina</v>
          </cell>
          <cell r="G1436" t="str">
            <v>foundation</v>
          </cell>
          <cell r="H1436">
            <v>15</v>
          </cell>
          <cell r="I1436">
            <v>46.48</v>
          </cell>
          <cell r="J1436" t="str">
            <v>midwest</v>
          </cell>
        </row>
        <row r="1437">
          <cell r="E1437" t="str">
            <v>Ashley</v>
          </cell>
          <cell r="G1437" t="str">
            <v>lipstick</v>
          </cell>
          <cell r="H1437">
            <v>0</v>
          </cell>
          <cell r="I1437">
            <v>2.13</v>
          </cell>
          <cell r="J1437" t="str">
            <v>south</v>
          </cell>
        </row>
        <row r="1438">
          <cell r="E1438" t="str">
            <v>Zaret</v>
          </cell>
          <cell r="G1438" t="str">
            <v>foundation</v>
          </cell>
          <cell r="H1438">
            <v>93</v>
          </cell>
          <cell r="I1438">
            <v>280.91000000000003</v>
          </cell>
          <cell r="J1438" t="str">
            <v>east</v>
          </cell>
        </row>
        <row r="1439">
          <cell r="E1439" t="str">
            <v>Hallagan</v>
          </cell>
          <cell r="G1439" t="str">
            <v>foundation</v>
          </cell>
          <cell r="H1439">
            <v>57</v>
          </cell>
          <cell r="I1439">
            <v>172.62</v>
          </cell>
          <cell r="J1439" t="str">
            <v>west</v>
          </cell>
        </row>
        <row r="1440">
          <cell r="E1440" t="str">
            <v>Cristina</v>
          </cell>
          <cell r="G1440" t="str">
            <v>lip gloss</v>
          </cell>
          <cell r="H1440">
            <v>69</v>
          </cell>
          <cell r="I1440">
            <v>208.77</v>
          </cell>
          <cell r="J1440" t="str">
            <v>west</v>
          </cell>
        </row>
        <row r="1441">
          <cell r="E1441" t="str">
            <v>Cici</v>
          </cell>
          <cell r="G1441" t="str">
            <v>foundation</v>
          </cell>
          <cell r="H1441">
            <v>53</v>
          </cell>
          <cell r="I1441">
            <v>161.65</v>
          </cell>
          <cell r="J1441" t="str">
            <v>south</v>
          </cell>
        </row>
        <row r="1442">
          <cell r="E1442" t="str">
            <v>Ashley</v>
          </cell>
          <cell r="G1442" t="str">
            <v>lipstick</v>
          </cell>
          <cell r="H1442">
            <v>67</v>
          </cell>
          <cell r="I1442">
            <v>203.57</v>
          </cell>
          <cell r="J1442" t="str">
            <v>south</v>
          </cell>
        </row>
        <row r="1443">
          <cell r="E1443" t="str">
            <v>Cici</v>
          </cell>
          <cell r="G1443" t="str">
            <v>eye liner</v>
          </cell>
          <cell r="H1443">
            <v>23</v>
          </cell>
          <cell r="I1443">
            <v>70.709999999999994</v>
          </cell>
          <cell r="J1443" t="str">
            <v>east</v>
          </cell>
        </row>
        <row r="1444">
          <cell r="E1444" t="str">
            <v>Colleen</v>
          </cell>
          <cell r="G1444" t="str">
            <v>mascara</v>
          </cell>
          <cell r="H1444">
            <v>43</v>
          </cell>
          <cell r="I1444">
            <v>131.16</v>
          </cell>
          <cell r="J1444" t="str">
            <v>west</v>
          </cell>
        </row>
        <row r="1445">
          <cell r="E1445" t="str">
            <v>Jen</v>
          </cell>
          <cell r="G1445" t="str">
            <v>lip gloss</v>
          </cell>
          <cell r="H1445">
            <v>69</v>
          </cell>
          <cell r="I1445">
            <v>209.4</v>
          </cell>
          <cell r="J1445" t="str">
            <v>west</v>
          </cell>
        </row>
        <row r="1446">
          <cell r="E1446" t="str">
            <v>Hallagan</v>
          </cell>
          <cell r="G1446" t="str">
            <v>lipstick</v>
          </cell>
          <cell r="H1446">
            <v>45</v>
          </cell>
          <cell r="I1446">
            <v>136.5</v>
          </cell>
          <cell r="J1446" t="str">
            <v>midwest</v>
          </cell>
        </row>
        <row r="1447">
          <cell r="E1447" t="str">
            <v>Zaret</v>
          </cell>
          <cell r="G1447" t="str">
            <v>eye liner</v>
          </cell>
          <cell r="H1447">
            <v>70</v>
          </cell>
          <cell r="I1447">
            <v>211.7</v>
          </cell>
          <cell r="J1447" t="str">
            <v>west</v>
          </cell>
        </row>
        <row r="1448">
          <cell r="E1448" t="str">
            <v>Colleen</v>
          </cell>
          <cell r="G1448" t="str">
            <v>mascara</v>
          </cell>
          <cell r="H1448">
            <v>91</v>
          </cell>
          <cell r="I1448">
            <v>274.5</v>
          </cell>
          <cell r="J1448" t="str">
            <v>east</v>
          </cell>
        </row>
        <row r="1449">
          <cell r="E1449" t="str">
            <v>Emilee</v>
          </cell>
          <cell r="G1449" t="str">
            <v>mascara</v>
          </cell>
          <cell r="H1449">
            <v>33</v>
          </cell>
          <cell r="I1449">
            <v>100.48</v>
          </cell>
          <cell r="J1449" t="str">
            <v>midwest</v>
          </cell>
        </row>
        <row r="1450">
          <cell r="E1450" t="str">
            <v>Colleen</v>
          </cell>
          <cell r="G1450" t="str">
            <v>foundation</v>
          </cell>
          <cell r="H1450">
            <v>90</v>
          </cell>
          <cell r="I1450">
            <v>272.36</v>
          </cell>
          <cell r="J1450" t="str">
            <v>midwest</v>
          </cell>
        </row>
        <row r="1451">
          <cell r="E1451" t="str">
            <v>Colleen</v>
          </cell>
          <cell r="G1451" t="str">
            <v>mascara</v>
          </cell>
          <cell r="H1451">
            <v>17</v>
          </cell>
          <cell r="I1451">
            <v>52.52</v>
          </cell>
          <cell r="J1451" t="str">
            <v>east</v>
          </cell>
        </row>
        <row r="1452">
          <cell r="E1452" t="str">
            <v>Zaret</v>
          </cell>
          <cell r="G1452" t="str">
            <v>eye liner</v>
          </cell>
          <cell r="H1452">
            <v>-7</v>
          </cell>
          <cell r="I1452">
            <v>-18.920000000000002</v>
          </cell>
          <cell r="J1452" t="str">
            <v>east</v>
          </cell>
        </row>
        <row r="1453">
          <cell r="E1453" t="str">
            <v>Ashley</v>
          </cell>
          <cell r="G1453" t="str">
            <v>mascara</v>
          </cell>
          <cell r="H1453">
            <v>21</v>
          </cell>
          <cell r="I1453">
            <v>64.91</v>
          </cell>
          <cell r="J1453" t="str">
            <v>west</v>
          </cell>
        </row>
        <row r="1454">
          <cell r="E1454" t="str">
            <v>Jen</v>
          </cell>
          <cell r="G1454" t="str">
            <v>foundation</v>
          </cell>
          <cell r="H1454">
            <v>14</v>
          </cell>
          <cell r="I1454">
            <v>44.33</v>
          </cell>
          <cell r="J1454" t="str">
            <v>midwest</v>
          </cell>
        </row>
        <row r="1455">
          <cell r="E1455" t="str">
            <v>Zaret</v>
          </cell>
          <cell r="G1455" t="str">
            <v>lipstick</v>
          </cell>
          <cell r="H1455">
            <v>84</v>
          </cell>
          <cell r="I1455">
            <v>254.27</v>
          </cell>
          <cell r="J1455" t="str">
            <v>east</v>
          </cell>
        </row>
        <row r="1456">
          <cell r="E1456" t="str">
            <v>Cristina</v>
          </cell>
          <cell r="G1456" t="str">
            <v>lipstick</v>
          </cell>
          <cell r="H1456">
            <v>92</v>
          </cell>
          <cell r="I1456">
            <v>278.13</v>
          </cell>
          <cell r="J1456" t="str">
            <v>west</v>
          </cell>
        </row>
        <row r="1457">
          <cell r="E1457" t="str">
            <v>Zaret</v>
          </cell>
          <cell r="G1457" t="str">
            <v>lip gloss</v>
          </cell>
          <cell r="H1457">
            <v>-1</v>
          </cell>
          <cell r="I1457">
            <v>-0.13</v>
          </cell>
          <cell r="J1457" t="str">
            <v>west</v>
          </cell>
        </row>
        <row r="1458">
          <cell r="E1458" t="str">
            <v>Zaret</v>
          </cell>
          <cell r="G1458" t="str">
            <v>lip gloss</v>
          </cell>
          <cell r="H1458">
            <v>73</v>
          </cell>
          <cell r="I1458">
            <v>222.09</v>
          </cell>
          <cell r="J1458" t="str">
            <v>south</v>
          </cell>
        </row>
        <row r="1459">
          <cell r="E1459" t="str">
            <v>Cici</v>
          </cell>
          <cell r="G1459" t="str">
            <v>foundation</v>
          </cell>
          <cell r="H1459">
            <v>48</v>
          </cell>
          <cell r="I1459">
            <v>146.41999999999999</v>
          </cell>
          <cell r="J1459" t="str">
            <v>east</v>
          </cell>
        </row>
        <row r="1460">
          <cell r="E1460" t="str">
            <v>Cici</v>
          </cell>
          <cell r="G1460" t="str">
            <v>eye liner</v>
          </cell>
          <cell r="H1460">
            <v>72</v>
          </cell>
          <cell r="I1460">
            <v>217.08</v>
          </cell>
          <cell r="J1460" t="str">
            <v>south</v>
          </cell>
        </row>
        <row r="1461">
          <cell r="E1461" t="str">
            <v>Betsy</v>
          </cell>
          <cell r="G1461" t="str">
            <v>foundation</v>
          </cell>
          <cell r="H1461">
            <v>42</v>
          </cell>
          <cell r="I1461">
            <v>127.61</v>
          </cell>
          <cell r="J1461" t="str">
            <v>east</v>
          </cell>
        </row>
        <row r="1462">
          <cell r="E1462" t="str">
            <v>Zaret</v>
          </cell>
          <cell r="G1462" t="str">
            <v>foundation</v>
          </cell>
          <cell r="H1462">
            <v>80</v>
          </cell>
          <cell r="I1462">
            <v>242.21</v>
          </cell>
          <cell r="J1462" t="str">
            <v>west</v>
          </cell>
        </row>
        <row r="1463">
          <cell r="E1463" t="str">
            <v>Zaret</v>
          </cell>
          <cell r="G1463" t="str">
            <v>foundation</v>
          </cell>
          <cell r="H1463">
            <v>56</v>
          </cell>
          <cell r="I1463">
            <v>170.86</v>
          </cell>
          <cell r="J1463" t="str">
            <v>south</v>
          </cell>
        </row>
        <row r="1464">
          <cell r="E1464" t="str">
            <v>Jen</v>
          </cell>
          <cell r="G1464" t="str">
            <v>mascara</v>
          </cell>
          <cell r="H1464">
            <v>46</v>
          </cell>
          <cell r="I1464">
            <v>140.58000000000001</v>
          </cell>
          <cell r="J1464" t="str">
            <v>east</v>
          </cell>
        </row>
        <row r="1465">
          <cell r="E1465" t="str">
            <v>Betsy</v>
          </cell>
          <cell r="G1465" t="str">
            <v>eye liner</v>
          </cell>
          <cell r="H1465">
            <v>45</v>
          </cell>
          <cell r="I1465">
            <v>136.77000000000001</v>
          </cell>
          <cell r="J1465" t="str">
            <v>west</v>
          </cell>
        </row>
        <row r="1466">
          <cell r="E1466" t="str">
            <v>Ashley</v>
          </cell>
          <cell r="G1466" t="str">
            <v>foundation</v>
          </cell>
          <cell r="H1466">
            <v>53</v>
          </cell>
          <cell r="I1466">
            <v>160.4</v>
          </cell>
          <cell r="J1466" t="str">
            <v>east</v>
          </cell>
        </row>
        <row r="1467">
          <cell r="E1467" t="str">
            <v>Ashley</v>
          </cell>
          <cell r="G1467" t="str">
            <v>eye liner</v>
          </cell>
          <cell r="H1467">
            <v>51</v>
          </cell>
          <cell r="I1467">
            <v>155.05000000000001</v>
          </cell>
          <cell r="J1467" t="str">
            <v>west</v>
          </cell>
        </row>
        <row r="1468">
          <cell r="E1468" t="str">
            <v>Cristina</v>
          </cell>
          <cell r="G1468" t="str">
            <v>mascara</v>
          </cell>
          <cell r="H1468">
            <v>64</v>
          </cell>
          <cell r="I1468">
            <v>193.3</v>
          </cell>
          <cell r="J1468" t="str">
            <v>east</v>
          </cell>
        </row>
        <row r="1469">
          <cell r="E1469" t="str">
            <v>Betsy</v>
          </cell>
          <cell r="G1469" t="str">
            <v>eye liner</v>
          </cell>
          <cell r="H1469">
            <v>15</v>
          </cell>
          <cell r="I1469">
            <v>47.09</v>
          </cell>
          <cell r="J1469" t="str">
            <v>west</v>
          </cell>
        </row>
        <row r="1470">
          <cell r="E1470" t="str">
            <v>Zaret</v>
          </cell>
          <cell r="G1470" t="str">
            <v>lipstick</v>
          </cell>
          <cell r="H1470">
            <v>33</v>
          </cell>
          <cell r="I1470">
            <v>101.7</v>
          </cell>
          <cell r="J1470" t="str">
            <v>east</v>
          </cell>
        </row>
        <row r="1471">
          <cell r="E1471" t="str">
            <v>Emilee</v>
          </cell>
          <cell r="G1471" t="str">
            <v>eye liner</v>
          </cell>
          <cell r="H1471">
            <v>31</v>
          </cell>
          <cell r="I1471">
            <v>95.05</v>
          </cell>
          <cell r="J1471" t="str">
            <v>west</v>
          </cell>
        </row>
        <row r="1472">
          <cell r="E1472" t="str">
            <v>Ashley</v>
          </cell>
          <cell r="G1472" t="str">
            <v>lipstick</v>
          </cell>
          <cell r="H1472">
            <v>51</v>
          </cell>
          <cell r="I1472">
            <v>155.18</v>
          </cell>
          <cell r="J1472" t="str">
            <v>east</v>
          </cell>
        </row>
        <row r="1473">
          <cell r="E1473" t="str">
            <v>Cristina</v>
          </cell>
          <cell r="G1473" t="str">
            <v>foundation</v>
          </cell>
          <cell r="H1473">
            <v>-7</v>
          </cell>
          <cell r="I1473">
            <v>-18.64</v>
          </cell>
          <cell r="J1473" t="str">
            <v>east</v>
          </cell>
        </row>
        <row r="1474">
          <cell r="E1474" t="str">
            <v>Ashley</v>
          </cell>
          <cell r="G1474" t="str">
            <v>eye liner</v>
          </cell>
          <cell r="H1474">
            <v>37</v>
          </cell>
          <cell r="I1474">
            <v>112.07</v>
          </cell>
          <cell r="J1474" t="str">
            <v>east</v>
          </cell>
        </row>
        <row r="1475">
          <cell r="E1475" t="str">
            <v>Betsy</v>
          </cell>
          <cell r="G1475" t="str">
            <v>foundation</v>
          </cell>
          <cell r="H1475">
            <v>43</v>
          </cell>
          <cell r="I1475">
            <v>130.97</v>
          </cell>
          <cell r="J1475" t="str">
            <v>south</v>
          </cell>
        </row>
        <row r="1476">
          <cell r="E1476" t="str">
            <v>Cici</v>
          </cell>
          <cell r="G1476" t="str">
            <v>mascara</v>
          </cell>
          <cell r="H1476">
            <v>63</v>
          </cell>
          <cell r="I1476">
            <v>190.69</v>
          </cell>
          <cell r="J1476" t="str">
            <v>south</v>
          </cell>
        </row>
        <row r="1477">
          <cell r="E1477" t="str">
            <v>Colleen</v>
          </cell>
          <cell r="G1477" t="str">
            <v>eye liner</v>
          </cell>
          <cell r="H1477">
            <v>29</v>
          </cell>
          <cell r="I1477">
            <v>89.59</v>
          </cell>
          <cell r="J1477" t="str">
            <v>west</v>
          </cell>
        </row>
        <row r="1478">
          <cell r="E1478" t="str">
            <v>Cici</v>
          </cell>
          <cell r="G1478" t="str">
            <v>mascara</v>
          </cell>
          <cell r="H1478">
            <v>20</v>
          </cell>
          <cell r="I1478">
            <v>61.94</v>
          </cell>
          <cell r="J1478" t="str">
            <v>midwest</v>
          </cell>
        </row>
        <row r="1479">
          <cell r="E1479" t="str">
            <v>Emilee</v>
          </cell>
          <cell r="G1479" t="str">
            <v>eye liner</v>
          </cell>
          <cell r="H1479">
            <v>48</v>
          </cell>
          <cell r="I1479">
            <v>146.44</v>
          </cell>
          <cell r="J1479" t="str">
            <v>west</v>
          </cell>
        </row>
        <row r="1480">
          <cell r="E1480" t="str">
            <v>Betsy</v>
          </cell>
          <cell r="G1480" t="str">
            <v>eye liner</v>
          </cell>
          <cell r="H1480">
            <v>94</v>
          </cell>
          <cell r="I1480">
            <v>284.31</v>
          </cell>
          <cell r="J1480" t="str">
            <v>midwest</v>
          </cell>
        </row>
        <row r="1481">
          <cell r="E1481" t="str">
            <v>Betsy</v>
          </cell>
          <cell r="G1481" t="str">
            <v>foundation</v>
          </cell>
          <cell r="H1481">
            <v>41</v>
          </cell>
          <cell r="I1481">
            <v>124.88</v>
          </cell>
          <cell r="J1481" t="str">
            <v>midwest</v>
          </cell>
        </row>
        <row r="1482">
          <cell r="E1482" t="str">
            <v>Betsy</v>
          </cell>
          <cell r="G1482" t="str">
            <v>eye liner</v>
          </cell>
          <cell r="H1482">
            <v>45</v>
          </cell>
          <cell r="I1482">
            <v>137.55000000000001</v>
          </cell>
          <cell r="J1482" t="str">
            <v>south</v>
          </cell>
        </row>
        <row r="1483">
          <cell r="E1483" t="str">
            <v>Jen</v>
          </cell>
          <cell r="G1483" t="str">
            <v>lip gloss</v>
          </cell>
          <cell r="H1483">
            <v>69</v>
          </cell>
          <cell r="I1483">
            <v>208.61</v>
          </cell>
          <cell r="J1483" t="str">
            <v>west</v>
          </cell>
        </row>
        <row r="1484">
          <cell r="E1484" t="str">
            <v>Ashley</v>
          </cell>
          <cell r="G1484" t="str">
            <v>mascara</v>
          </cell>
          <cell r="H1484">
            <v>48</v>
          </cell>
          <cell r="I1484">
            <v>146.16999999999999</v>
          </cell>
          <cell r="J1484" t="str">
            <v>south</v>
          </cell>
        </row>
        <row r="1485">
          <cell r="E1485" t="str">
            <v>Cristina</v>
          </cell>
          <cell r="G1485" t="str">
            <v>mascara</v>
          </cell>
          <cell r="H1485">
            <v>38</v>
          </cell>
          <cell r="I1485">
            <v>115.7</v>
          </cell>
          <cell r="J1485" t="str">
            <v>west</v>
          </cell>
        </row>
        <row r="1486">
          <cell r="E1486" t="str">
            <v>Betsy</v>
          </cell>
          <cell r="G1486" t="str">
            <v>lip gloss</v>
          </cell>
          <cell r="H1486">
            <v>49</v>
          </cell>
          <cell r="I1486">
            <v>149.11000000000001</v>
          </cell>
          <cell r="J1486" t="str">
            <v>south</v>
          </cell>
        </row>
        <row r="1487">
          <cell r="E1487" t="str">
            <v>Colleen</v>
          </cell>
          <cell r="G1487" t="str">
            <v>foundation</v>
          </cell>
          <cell r="H1487">
            <v>79</v>
          </cell>
          <cell r="I1487">
            <v>239.15</v>
          </cell>
          <cell r="J1487" t="str">
            <v>west</v>
          </cell>
        </row>
        <row r="1488">
          <cell r="E1488" t="str">
            <v>Ashley</v>
          </cell>
          <cell r="G1488" t="str">
            <v>foundation</v>
          </cell>
          <cell r="H1488">
            <v>93</v>
          </cell>
          <cell r="I1488">
            <v>281.33999999999997</v>
          </cell>
          <cell r="J1488" t="str">
            <v>south</v>
          </cell>
        </row>
        <row r="1489">
          <cell r="E1489" t="str">
            <v>Colleen</v>
          </cell>
          <cell r="G1489" t="str">
            <v>foundation</v>
          </cell>
          <cell r="H1489">
            <v>67</v>
          </cell>
          <cell r="I1489">
            <v>202.44</v>
          </cell>
          <cell r="J1489" t="str">
            <v>west</v>
          </cell>
        </row>
        <row r="1490">
          <cell r="E1490" t="str">
            <v>Betsy</v>
          </cell>
          <cell r="G1490" t="str">
            <v>foundation</v>
          </cell>
          <cell r="H1490">
            <v>13</v>
          </cell>
          <cell r="I1490">
            <v>41.32</v>
          </cell>
          <cell r="J1490" t="str">
            <v>east</v>
          </cell>
        </row>
        <row r="1491">
          <cell r="E1491" t="str">
            <v>Ashley</v>
          </cell>
          <cell r="G1491" t="str">
            <v>lip gloss</v>
          </cell>
          <cell r="H1491">
            <v>71</v>
          </cell>
          <cell r="I1491">
            <v>215.36</v>
          </cell>
          <cell r="J1491" t="str">
            <v>west</v>
          </cell>
        </row>
        <row r="1492">
          <cell r="E1492" t="str">
            <v>Betsy</v>
          </cell>
          <cell r="G1492" t="str">
            <v>foundation</v>
          </cell>
          <cell r="H1492">
            <v>15</v>
          </cell>
          <cell r="I1492">
            <v>46.39</v>
          </cell>
          <cell r="J1492" t="str">
            <v>west</v>
          </cell>
        </row>
        <row r="1493">
          <cell r="E1493" t="str">
            <v>Zaret</v>
          </cell>
          <cell r="G1493" t="str">
            <v>eye liner</v>
          </cell>
          <cell r="H1493">
            <v>89</v>
          </cell>
          <cell r="I1493">
            <v>269.12</v>
          </cell>
          <cell r="J1493" t="str">
            <v>south</v>
          </cell>
        </row>
        <row r="1494">
          <cell r="E1494" t="str">
            <v>Zaret</v>
          </cell>
          <cell r="G1494" t="str">
            <v>mascara</v>
          </cell>
          <cell r="H1494">
            <v>65</v>
          </cell>
          <cell r="I1494">
            <v>197.5</v>
          </cell>
          <cell r="J1494" t="str">
            <v>midwest</v>
          </cell>
        </row>
        <row r="1495">
          <cell r="E1495" t="str">
            <v>Zaret</v>
          </cell>
          <cell r="G1495" t="str">
            <v>eye liner</v>
          </cell>
          <cell r="H1495">
            <v>16</v>
          </cell>
          <cell r="I1495">
            <v>49.98</v>
          </cell>
          <cell r="J1495" t="str">
            <v>midwest</v>
          </cell>
        </row>
        <row r="1496">
          <cell r="E1496" t="str">
            <v>Betsy</v>
          </cell>
          <cell r="G1496" t="str">
            <v>lip gloss</v>
          </cell>
          <cell r="H1496">
            <v>48</v>
          </cell>
          <cell r="I1496">
            <v>146.13</v>
          </cell>
          <cell r="J1496" t="str">
            <v>east</v>
          </cell>
        </row>
        <row r="1497">
          <cell r="E1497" t="str">
            <v>Hallagan</v>
          </cell>
          <cell r="G1497" t="str">
            <v>eye liner</v>
          </cell>
          <cell r="H1497">
            <v>78</v>
          </cell>
          <cell r="I1497">
            <v>235.94</v>
          </cell>
          <cell r="J1497" t="str">
            <v>midwest</v>
          </cell>
        </row>
        <row r="1498">
          <cell r="E1498" t="str">
            <v>Cici</v>
          </cell>
          <cell r="G1498" t="str">
            <v>lip gloss</v>
          </cell>
          <cell r="H1498">
            <v>5</v>
          </cell>
          <cell r="I1498">
            <v>17.190000000000001</v>
          </cell>
          <cell r="J1498" t="str">
            <v>west</v>
          </cell>
        </row>
        <row r="1499">
          <cell r="E1499" t="str">
            <v>Emilee</v>
          </cell>
          <cell r="G1499" t="str">
            <v>lip gloss</v>
          </cell>
          <cell r="H1499">
            <v>33</v>
          </cell>
          <cell r="I1499">
            <v>101.71</v>
          </cell>
          <cell r="J1499" t="str">
            <v>west</v>
          </cell>
        </row>
        <row r="1500">
          <cell r="E1500" t="str">
            <v>Ashley</v>
          </cell>
          <cell r="G1500" t="str">
            <v>foundation</v>
          </cell>
          <cell r="H1500">
            <v>73</v>
          </cell>
          <cell r="I1500">
            <v>220.63</v>
          </cell>
          <cell r="J1500" t="str">
            <v>midwest</v>
          </cell>
        </row>
        <row r="1501">
          <cell r="E1501" t="str">
            <v>Betsy</v>
          </cell>
          <cell r="G1501" t="str">
            <v>mascara</v>
          </cell>
          <cell r="H1501">
            <v>93</v>
          </cell>
          <cell r="I1501">
            <v>280.86</v>
          </cell>
          <cell r="J1501" t="str">
            <v>south</v>
          </cell>
        </row>
        <row r="1502">
          <cell r="E1502" t="str">
            <v>Betsy</v>
          </cell>
          <cell r="G1502" t="str">
            <v>foundation</v>
          </cell>
          <cell r="H1502">
            <v>37</v>
          </cell>
          <cell r="I1502">
            <v>113.24</v>
          </cell>
          <cell r="J1502" t="str">
            <v>east</v>
          </cell>
        </row>
        <row r="1503">
          <cell r="E1503" t="str">
            <v>Colleen</v>
          </cell>
          <cell r="G1503" t="str">
            <v>lip gloss</v>
          </cell>
          <cell r="H1503">
            <v>23</v>
          </cell>
          <cell r="I1503">
            <v>70.34</v>
          </cell>
          <cell r="J1503" t="str">
            <v>south</v>
          </cell>
        </row>
        <row r="1504">
          <cell r="E1504" t="str">
            <v>Colleen</v>
          </cell>
          <cell r="G1504" t="str">
            <v>lip gloss</v>
          </cell>
          <cell r="H1504">
            <v>-3</v>
          </cell>
          <cell r="I1504">
            <v>-7.21</v>
          </cell>
          <cell r="J1504" t="str">
            <v>west</v>
          </cell>
        </row>
        <row r="1505">
          <cell r="E1505" t="str">
            <v>Jen</v>
          </cell>
          <cell r="G1505" t="str">
            <v>eye liner</v>
          </cell>
          <cell r="H1505">
            <v>39</v>
          </cell>
          <cell r="I1505">
            <v>118.96</v>
          </cell>
          <cell r="J1505" t="str">
            <v>south</v>
          </cell>
        </row>
        <row r="1506">
          <cell r="E1506" t="str">
            <v>Betsy</v>
          </cell>
          <cell r="G1506" t="str">
            <v>eye liner</v>
          </cell>
          <cell r="H1506">
            <v>83</v>
          </cell>
          <cell r="I1506">
            <v>251.4</v>
          </cell>
          <cell r="J1506" t="str">
            <v>midwest</v>
          </cell>
        </row>
        <row r="1507">
          <cell r="E1507" t="str">
            <v>Emilee</v>
          </cell>
          <cell r="G1507" t="str">
            <v>foundation</v>
          </cell>
          <cell r="H1507">
            <v>65</v>
          </cell>
          <cell r="I1507">
            <v>197.81</v>
          </cell>
          <cell r="J1507" t="str">
            <v>south</v>
          </cell>
        </row>
        <row r="1508">
          <cell r="E1508" t="str">
            <v>Betsy</v>
          </cell>
          <cell r="G1508" t="str">
            <v>lip gloss</v>
          </cell>
          <cell r="H1508">
            <v>13</v>
          </cell>
          <cell r="I1508">
            <v>41.74</v>
          </cell>
          <cell r="J1508" t="str">
            <v>east</v>
          </cell>
        </row>
        <row r="1509">
          <cell r="E1509" t="str">
            <v>Emilee</v>
          </cell>
          <cell r="G1509" t="str">
            <v>foundation</v>
          </cell>
          <cell r="H1509">
            <v>9</v>
          </cell>
          <cell r="I1509">
            <v>28.86</v>
          </cell>
          <cell r="J1509" t="str">
            <v>east</v>
          </cell>
        </row>
        <row r="1510">
          <cell r="E1510" t="str">
            <v>Cristina</v>
          </cell>
          <cell r="G1510" t="str">
            <v>eye liner</v>
          </cell>
          <cell r="H1510">
            <v>-4</v>
          </cell>
          <cell r="I1510">
            <v>-10.35</v>
          </cell>
          <cell r="J1510" t="str">
            <v>south</v>
          </cell>
        </row>
        <row r="1511">
          <cell r="E1511" t="str">
            <v>Ashley</v>
          </cell>
          <cell r="G1511" t="str">
            <v>mascara</v>
          </cell>
          <cell r="H1511">
            <v>22</v>
          </cell>
          <cell r="I1511">
            <v>67.75</v>
          </cell>
          <cell r="J1511" t="str">
            <v>south</v>
          </cell>
        </row>
        <row r="1512">
          <cell r="E1512" t="str">
            <v>Hallagan</v>
          </cell>
          <cell r="G1512" t="str">
            <v>mascara</v>
          </cell>
          <cell r="H1512">
            <v>-3</v>
          </cell>
          <cell r="I1512">
            <v>-6.89</v>
          </cell>
          <cell r="J1512" t="str">
            <v>south</v>
          </cell>
        </row>
        <row r="1513">
          <cell r="E1513" t="str">
            <v>Colleen</v>
          </cell>
          <cell r="G1513" t="str">
            <v>mascara</v>
          </cell>
          <cell r="H1513">
            <v>58</v>
          </cell>
          <cell r="I1513">
            <v>176.2</v>
          </cell>
          <cell r="J1513" t="str">
            <v>south</v>
          </cell>
        </row>
        <row r="1514">
          <cell r="E1514" t="str">
            <v>Cristina</v>
          </cell>
          <cell r="G1514" t="str">
            <v>eye liner</v>
          </cell>
          <cell r="H1514">
            <v>65</v>
          </cell>
          <cell r="I1514">
            <v>196.64</v>
          </cell>
          <cell r="J1514" t="str">
            <v>south</v>
          </cell>
        </row>
        <row r="1515">
          <cell r="E1515" t="str">
            <v>Colleen</v>
          </cell>
          <cell r="G1515" t="str">
            <v>eye liner</v>
          </cell>
          <cell r="H1515">
            <v>9</v>
          </cell>
          <cell r="I1515">
            <v>28.46</v>
          </cell>
          <cell r="J1515" t="str">
            <v>midwest</v>
          </cell>
        </row>
        <row r="1516">
          <cell r="E1516" t="str">
            <v>Emilee</v>
          </cell>
          <cell r="G1516" t="str">
            <v>lipstick</v>
          </cell>
          <cell r="H1516">
            <v>18</v>
          </cell>
          <cell r="I1516">
            <v>56.3</v>
          </cell>
          <cell r="J1516" t="str">
            <v>south</v>
          </cell>
        </row>
        <row r="1517">
          <cell r="E1517" t="str">
            <v>Hallagan</v>
          </cell>
          <cell r="G1517" t="str">
            <v>foundation</v>
          </cell>
          <cell r="H1517">
            <v>55</v>
          </cell>
          <cell r="I1517">
            <v>166.78</v>
          </cell>
          <cell r="J1517" t="str">
            <v>east</v>
          </cell>
        </row>
        <row r="1518">
          <cell r="E1518" t="str">
            <v>Cristina</v>
          </cell>
          <cell r="G1518" t="str">
            <v>eye liner</v>
          </cell>
          <cell r="H1518">
            <v>69</v>
          </cell>
          <cell r="I1518">
            <v>209.57</v>
          </cell>
          <cell r="J1518" t="str">
            <v>south</v>
          </cell>
        </row>
        <row r="1519">
          <cell r="E1519" t="str">
            <v>Zaret</v>
          </cell>
          <cell r="G1519" t="str">
            <v>eye liner</v>
          </cell>
          <cell r="H1519">
            <v>51</v>
          </cell>
          <cell r="I1519">
            <v>155.56</v>
          </cell>
          <cell r="J1519" t="str">
            <v>west</v>
          </cell>
        </row>
        <row r="1520">
          <cell r="E1520" t="str">
            <v>Ashley</v>
          </cell>
          <cell r="G1520" t="str">
            <v>lipstick</v>
          </cell>
          <cell r="H1520">
            <v>23</v>
          </cell>
          <cell r="I1520">
            <v>71.150000000000006</v>
          </cell>
          <cell r="J1520" t="str">
            <v>south</v>
          </cell>
        </row>
        <row r="1521">
          <cell r="E1521" t="str">
            <v>Betsy</v>
          </cell>
          <cell r="G1521" t="str">
            <v>lip gloss</v>
          </cell>
          <cell r="H1521">
            <v>38</v>
          </cell>
          <cell r="I1521">
            <v>115.81</v>
          </cell>
          <cell r="J1521" t="str">
            <v>west</v>
          </cell>
        </row>
        <row r="1522">
          <cell r="E1522" t="str">
            <v>Zaret</v>
          </cell>
          <cell r="G1522" t="str">
            <v>lipstick</v>
          </cell>
          <cell r="H1522">
            <v>-8</v>
          </cell>
          <cell r="I1522">
            <v>-22.29</v>
          </cell>
          <cell r="J1522" t="str">
            <v>midwest</v>
          </cell>
        </row>
        <row r="1523">
          <cell r="E1523" t="str">
            <v>Hallagan</v>
          </cell>
          <cell r="G1523" t="str">
            <v>eye liner</v>
          </cell>
          <cell r="H1523">
            <v>20</v>
          </cell>
          <cell r="I1523">
            <v>61.78</v>
          </cell>
          <cell r="J1523" t="str">
            <v>west</v>
          </cell>
        </row>
        <row r="1524">
          <cell r="E1524" t="str">
            <v>Cristina</v>
          </cell>
          <cell r="G1524" t="str">
            <v>lip gloss</v>
          </cell>
          <cell r="H1524">
            <v>25</v>
          </cell>
          <cell r="I1524">
            <v>76.8</v>
          </cell>
          <cell r="J1524" t="str">
            <v>west</v>
          </cell>
        </row>
        <row r="1525">
          <cell r="E1525" t="str">
            <v>Betsy</v>
          </cell>
          <cell r="G1525" t="str">
            <v>eye liner</v>
          </cell>
          <cell r="H1525">
            <v>-6</v>
          </cell>
          <cell r="I1525">
            <v>-16.11</v>
          </cell>
          <cell r="J1525" t="str">
            <v>west</v>
          </cell>
        </row>
        <row r="1526">
          <cell r="E1526" t="str">
            <v>Zaret</v>
          </cell>
          <cell r="G1526" t="str">
            <v>lip gloss</v>
          </cell>
          <cell r="H1526">
            <v>88</v>
          </cell>
          <cell r="I1526">
            <v>266.77</v>
          </cell>
          <cell r="J1526" t="str">
            <v>midwest</v>
          </cell>
        </row>
        <row r="1527">
          <cell r="E1527" t="str">
            <v>Jen</v>
          </cell>
          <cell r="G1527" t="str">
            <v>eye liner</v>
          </cell>
          <cell r="H1527">
            <v>62</v>
          </cell>
          <cell r="I1527">
            <v>187.54</v>
          </cell>
          <cell r="J1527" t="str">
            <v>south</v>
          </cell>
        </row>
        <row r="1528">
          <cell r="E1528" t="str">
            <v>Hallagan</v>
          </cell>
          <cell r="G1528" t="str">
            <v>lipstick</v>
          </cell>
          <cell r="H1528">
            <v>80</v>
          </cell>
          <cell r="I1528">
            <v>242.16</v>
          </cell>
          <cell r="J1528" t="str">
            <v>south</v>
          </cell>
        </row>
        <row r="1529">
          <cell r="E1529" t="str">
            <v>Cici</v>
          </cell>
          <cell r="G1529" t="str">
            <v>lipstick</v>
          </cell>
          <cell r="H1529">
            <v>66</v>
          </cell>
          <cell r="I1529">
            <v>199.7</v>
          </cell>
          <cell r="J1529" t="str">
            <v>west</v>
          </cell>
        </row>
        <row r="1530">
          <cell r="E1530" t="str">
            <v>Emilee</v>
          </cell>
          <cell r="G1530" t="str">
            <v>foundation</v>
          </cell>
          <cell r="H1530">
            <v>34</v>
          </cell>
          <cell r="I1530">
            <v>104.45</v>
          </cell>
          <cell r="J1530" t="str">
            <v>west</v>
          </cell>
        </row>
        <row r="1531">
          <cell r="E1531" t="str">
            <v>Hallagan</v>
          </cell>
          <cell r="G1531" t="str">
            <v>eye liner</v>
          </cell>
          <cell r="H1531">
            <v>49</v>
          </cell>
          <cell r="I1531">
            <v>149.82</v>
          </cell>
          <cell r="J1531" t="str">
            <v>midwest</v>
          </cell>
        </row>
        <row r="1532">
          <cell r="E1532" t="str">
            <v>Cici</v>
          </cell>
          <cell r="G1532" t="str">
            <v>lip gloss</v>
          </cell>
          <cell r="H1532">
            <v>45</v>
          </cell>
          <cell r="I1532">
            <v>136.91999999999999</v>
          </cell>
          <cell r="J1532" t="str">
            <v>south</v>
          </cell>
        </row>
        <row r="1533">
          <cell r="E1533" t="str">
            <v>Cristina</v>
          </cell>
          <cell r="G1533" t="str">
            <v>foundation</v>
          </cell>
          <cell r="H1533">
            <v>16</v>
          </cell>
          <cell r="I1533">
            <v>49.65</v>
          </cell>
          <cell r="J1533" t="str">
            <v>west</v>
          </cell>
        </row>
        <row r="1534">
          <cell r="E1534" t="str">
            <v>Jen</v>
          </cell>
          <cell r="G1534" t="str">
            <v>lipstick</v>
          </cell>
          <cell r="H1534">
            <v>45</v>
          </cell>
          <cell r="I1534">
            <v>136.63999999999999</v>
          </cell>
          <cell r="J1534" t="str">
            <v>west</v>
          </cell>
        </row>
        <row r="1535">
          <cell r="E1535" t="str">
            <v>Ashley</v>
          </cell>
          <cell r="G1535" t="str">
            <v>eye liner</v>
          </cell>
          <cell r="H1535">
            <v>1</v>
          </cell>
          <cell r="I1535">
            <v>5.73</v>
          </cell>
          <cell r="J1535" t="str">
            <v>midwest</v>
          </cell>
        </row>
        <row r="1536">
          <cell r="E1536" t="str">
            <v>Cici</v>
          </cell>
          <cell r="G1536" t="str">
            <v>mascara</v>
          </cell>
          <cell r="H1536">
            <v>33</v>
          </cell>
          <cell r="I1536">
            <v>100.97</v>
          </cell>
          <cell r="J1536" t="str">
            <v>south</v>
          </cell>
        </row>
        <row r="1537">
          <cell r="E1537" t="str">
            <v>Hallagan</v>
          </cell>
          <cell r="G1537" t="str">
            <v>lipstick</v>
          </cell>
          <cell r="H1537">
            <v>37</v>
          </cell>
          <cell r="I1537">
            <v>113.04</v>
          </cell>
          <cell r="J1537" t="str">
            <v>south</v>
          </cell>
        </row>
        <row r="1538">
          <cell r="E1538" t="str">
            <v>Ashley</v>
          </cell>
          <cell r="G1538" t="str">
            <v>eye liner</v>
          </cell>
          <cell r="H1538">
            <v>46</v>
          </cell>
          <cell r="I1538">
            <v>139.34</v>
          </cell>
          <cell r="J1538" t="str">
            <v>west</v>
          </cell>
        </row>
        <row r="1539">
          <cell r="E1539" t="str">
            <v>Betsy</v>
          </cell>
          <cell r="G1539" t="str">
            <v>foundation</v>
          </cell>
          <cell r="H1539">
            <v>71</v>
          </cell>
          <cell r="I1539">
            <v>215.35</v>
          </cell>
          <cell r="J1539" t="str">
            <v>south</v>
          </cell>
        </row>
        <row r="1540">
          <cell r="E1540" t="str">
            <v>Zaret</v>
          </cell>
          <cell r="G1540" t="str">
            <v>mascara</v>
          </cell>
          <cell r="H1540">
            <v>59</v>
          </cell>
          <cell r="I1540">
            <v>179.12</v>
          </cell>
          <cell r="J1540" t="str">
            <v>west</v>
          </cell>
        </row>
        <row r="1541">
          <cell r="E1541" t="str">
            <v>Zaret</v>
          </cell>
          <cell r="G1541" t="str">
            <v>lipstick</v>
          </cell>
          <cell r="H1541">
            <v>84</v>
          </cell>
          <cell r="I1541">
            <v>253.54</v>
          </cell>
          <cell r="J1541" t="str">
            <v>west</v>
          </cell>
        </row>
        <row r="1542">
          <cell r="E1542" t="str">
            <v>Zaret</v>
          </cell>
          <cell r="G1542" t="str">
            <v>eye liner</v>
          </cell>
          <cell r="H1542">
            <v>91</v>
          </cell>
          <cell r="I1542">
            <v>274.23</v>
          </cell>
          <cell r="J1542" t="str">
            <v>west</v>
          </cell>
        </row>
        <row r="1543">
          <cell r="E1543" t="str">
            <v>Cristina</v>
          </cell>
          <cell r="G1543" t="str">
            <v>lip gloss</v>
          </cell>
          <cell r="H1543">
            <v>33</v>
          </cell>
          <cell r="I1543">
            <v>100.23</v>
          </cell>
          <cell r="J1543" t="str">
            <v>west</v>
          </cell>
        </row>
        <row r="1544">
          <cell r="E1544" t="str">
            <v>Cici</v>
          </cell>
          <cell r="G1544" t="str">
            <v>eye liner</v>
          </cell>
          <cell r="H1544">
            <v>34</v>
          </cell>
          <cell r="I1544">
            <v>104.04</v>
          </cell>
          <cell r="J1544" t="str">
            <v>east</v>
          </cell>
        </row>
        <row r="1545">
          <cell r="E1545" t="str">
            <v>Zaret</v>
          </cell>
          <cell r="G1545" t="str">
            <v>lip gloss</v>
          </cell>
          <cell r="H1545">
            <v>1</v>
          </cell>
          <cell r="I1545">
            <v>5.32</v>
          </cell>
          <cell r="J1545" t="str">
            <v>west</v>
          </cell>
        </row>
        <row r="1546">
          <cell r="E1546" t="str">
            <v>Hallagan</v>
          </cell>
          <cell r="G1546" t="str">
            <v>eye liner</v>
          </cell>
          <cell r="H1546">
            <v>42</v>
          </cell>
          <cell r="I1546">
            <v>128.72999999999999</v>
          </cell>
          <cell r="J1546" t="str">
            <v>west</v>
          </cell>
        </row>
        <row r="1547">
          <cell r="E1547" t="str">
            <v>Cici</v>
          </cell>
          <cell r="G1547" t="str">
            <v>eye liner</v>
          </cell>
          <cell r="H1547">
            <v>45</v>
          </cell>
          <cell r="I1547">
            <v>137.93</v>
          </cell>
          <cell r="J1547" t="str">
            <v>east</v>
          </cell>
        </row>
        <row r="1548">
          <cell r="E1548" t="str">
            <v>Emilee</v>
          </cell>
          <cell r="G1548" t="str">
            <v>lip gloss</v>
          </cell>
          <cell r="H1548">
            <v>26</v>
          </cell>
          <cell r="I1548">
            <v>80.03</v>
          </cell>
          <cell r="J1548" t="str">
            <v>east</v>
          </cell>
        </row>
        <row r="1549">
          <cell r="E1549" t="str">
            <v>Ashley</v>
          </cell>
          <cell r="G1549" t="str">
            <v>eye liner</v>
          </cell>
          <cell r="H1549">
            <v>72</v>
          </cell>
          <cell r="I1549">
            <v>218.33</v>
          </cell>
          <cell r="J1549" t="str">
            <v>south</v>
          </cell>
        </row>
        <row r="1550">
          <cell r="E1550" t="str">
            <v>Zaret</v>
          </cell>
          <cell r="G1550" t="str">
            <v>eye liner</v>
          </cell>
          <cell r="H1550">
            <v>-5</v>
          </cell>
          <cell r="I1550">
            <v>-13.39</v>
          </cell>
          <cell r="J1550" t="str">
            <v>west</v>
          </cell>
        </row>
        <row r="1551">
          <cell r="E1551" t="str">
            <v>Colleen</v>
          </cell>
          <cell r="G1551" t="str">
            <v>foundation</v>
          </cell>
          <cell r="H1551">
            <v>31</v>
          </cell>
          <cell r="I1551">
            <v>94.66</v>
          </cell>
          <cell r="J1551" t="str">
            <v>south</v>
          </cell>
        </row>
        <row r="1552">
          <cell r="E1552" t="str">
            <v>Cici</v>
          </cell>
          <cell r="G1552" t="str">
            <v>lip gloss</v>
          </cell>
          <cell r="H1552">
            <v>48</v>
          </cell>
          <cell r="I1552">
            <v>145.91</v>
          </cell>
          <cell r="J1552" t="str">
            <v>south</v>
          </cell>
        </row>
        <row r="1553">
          <cell r="E1553" t="str">
            <v>Colleen</v>
          </cell>
          <cell r="G1553" t="str">
            <v>mascara</v>
          </cell>
          <cell r="H1553">
            <v>84</v>
          </cell>
          <cell r="I1553">
            <v>253.6</v>
          </cell>
          <cell r="J1553" t="str">
            <v>midwest</v>
          </cell>
        </row>
        <row r="1554">
          <cell r="E1554" t="str">
            <v>Zaret</v>
          </cell>
          <cell r="G1554" t="str">
            <v>eye liner</v>
          </cell>
          <cell r="H1554">
            <v>54</v>
          </cell>
          <cell r="I1554">
            <v>163.9</v>
          </cell>
          <cell r="J1554" t="str">
            <v>south</v>
          </cell>
        </row>
        <row r="1555">
          <cell r="E1555" t="str">
            <v>Colleen</v>
          </cell>
          <cell r="G1555" t="str">
            <v>mascara</v>
          </cell>
          <cell r="H1555">
            <v>44</v>
          </cell>
          <cell r="I1555">
            <v>134.19</v>
          </cell>
          <cell r="J1555" t="str">
            <v>west</v>
          </cell>
        </row>
        <row r="1556">
          <cell r="E1556" t="str">
            <v>Cristina</v>
          </cell>
          <cell r="G1556" t="str">
            <v>lip gloss</v>
          </cell>
          <cell r="H1556">
            <v>40</v>
          </cell>
          <cell r="I1556">
            <v>122.05</v>
          </cell>
          <cell r="J1556" t="str">
            <v>south</v>
          </cell>
        </row>
        <row r="1557">
          <cell r="E1557" t="str">
            <v>Betsy</v>
          </cell>
          <cell r="G1557" t="str">
            <v>lip gloss</v>
          </cell>
          <cell r="H1557">
            <v>25</v>
          </cell>
          <cell r="I1557">
            <v>76.900000000000006</v>
          </cell>
          <cell r="J1557" t="str">
            <v>west</v>
          </cell>
        </row>
        <row r="1558">
          <cell r="E1558" t="str">
            <v>Emilee</v>
          </cell>
          <cell r="G1558" t="str">
            <v>lip gloss</v>
          </cell>
          <cell r="H1558">
            <v>-8</v>
          </cell>
          <cell r="I1558">
            <v>-21.48</v>
          </cell>
          <cell r="J1558" t="str">
            <v>south</v>
          </cell>
        </row>
        <row r="1559">
          <cell r="E1559" t="str">
            <v>Cristina</v>
          </cell>
          <cell r="G1559" t="str">
            <v>eye liner</v>
          </cell>
          <cell r="H1559">
            <v>59</v>
          </cell>
          <cell r="I1559">
            <v>178.7</v>
          </cell>
          <cell r="J1559" t="str">
            <v>west</v>
          </cell>
        </row>
        <row r="1560">
          <cell r="E1560" t="str">
            <v>Zaret</v>
          </cell>
          <cell r="G1560" t="str">
            <v>eye liner</v>
          </cell>
          <cell r="H1560">
            <v>59</v>
          </cell>
          <cell r="I1560">
            <v>179.1</v>
          </cell>
          <cell r="J1560" t="str">
            <v>east</v>
          </cell>
        </row>
        <row r="1561">
          <cell r="E1561" t="str">
            <v>Emilee</v>
          </cell>
          <cell r="G1561" t="str">
            <v>foundation</v>
          </cell>
          <cell r="H1561">
            <v>34</v>
          </cell>
          <cell r="I1561">
            <v>103.72</v>
          </cell>
          <cell r="J1561" t="str">
            <v>midwest</v>
          </cell>
        </row>
        <row r="1562">
          <cell r="E1562" t="str">
            <v>Emilee</v>
          </cell>
          <cell r="G1562" t="str">
            <v>mascara</v>
          </cell>
          <cell r="H1562">
            <v>27</v>
          </cell>
          <cell r="I1562">
            <v>82.68</v>
          </cell>
          <cell r="J1562" t="str">
            <v>midwest</v>
          </cell>
        </row>
        <row r="1563">
          <cell r="E1563" t="str">
            <v>Cici</v>
          </cell>
          <cell r="G1563" t="str">
            <v>foundation</v>
          </cell>
          <cell r="H1563">
            <v>3</v>
          </cell>
          <cell r="I1563">
            <v>10.7</v>
          </cell>
          <cell r="J1563" t="str">
            <v>south</v>
          </cell>
        </row>
        <row r="1564">
          <cell r="E1564" t="str">
            <v>Hallagan</v>
          </cell>
          <cell r="G1564" t="str">
            <v>mascara</v>
          </cell>
          <cell r="H1564">
            <v>89</v>
          </cell>
          <cell r="I1564">
            <v>269.12</v>
          </cell>
          <cell r="J1564" t="str">
            <v>west</v>
          </cell>
        </row>
        <row r="1565">
          <cell r="E1565" t="str">
            <v>Hallagan</v>
          </cell>
          <cell r="G1565" t="str">
            <v>eye liner</v>
          </cell>
          <cell r="H1565">
            <v>58</v>
          </cell>
          <cell r="I1565">
            <v>175.98</v>
          </cell>
          <cell r="J1565" t="str">
            <v>south</v>
          </cell>
        </row>
        <row r="1566">
          <cell r="E1566" t="str">
            <v>Cici</v>
          </cell>
          <cell r="G1566" t="str">
            <v>lipstick</v>
          </cell>
          <cell r="H1566">
            <v>52</v>
          </cell>
          <cell r="I1566">
            <v>158.05000000000001</v>
          </cell>
          <cell r="J1566" t="str">
            <v>west</v>
          </cell>
        </row>
        <row r="1567">
          <cell r="E1567" t="str">
            <v>Cici</v>
          </cell>
          <cell r="G1567" t="str">
            <v>mascara</v>
          </cell>
          <cell r="H1567">
            <v>32</v>
          </cell>
          <cell r="I1567">
            <v>98.05</v>
          </cell>
          <cell r="J1567" t="str">
            <v>east</v>
          </cell>
        </row>
        <row r="1568">
          <cell r="E1568" t="str">
            <v>Cristina</v>
          </cell>
          <cell r="G1568" t="str">
            <v>mascara</v>
          </cell>
          <cell r="H1568">
            <v>3</v>
          </cell>
          <cell r="I1568">
            <v>10.58</v>
          </cell>
          <cell r="J1568" t="str">
            <v>south</v>
          </cell>
        </row>
        <row r="1569">
          <cell r="E1569" t="str">
            <v>Zaret</v>
          </cell>
          <cell r="G1569" t="str">
            <v>eye liner</v>
          </cell>
          <cell r="H1569">
            <v>45</v>
          </cell>
          <cell r="I1569">
            <v>137.08000000000001</v>
          </cell>
          <cell r="J1569" t="str">
            <v>west</v>
          </cell>
        </row>
        <row r="1570">
          <cell r="E1570" t="str">
            <v>Colleen</v>
          </cell>
          <cell r="G1570" t="str">
            <v>eye liner</v>
          </cell>
          <cell r="H1570">
            <v>91</v>
          </cell>
          <cell r="I1570">
            <v>275.56</v>
          </cell>
          <cell r="J1570" t="str">
            <v>east</v>
          </cell>
        </row>
        <row r="1571">
          <cell r="E1571" t="str">
            <v>Zaret</v>
          </cell>
          <cell r="G1571" t="str">
            <v>foundation</v>
          </cell>
          <cell r="H1571">
            <v>-8</v>
          </cell>
          <cell r="I1571">
            <v>-21.45</v>
          </cell>
          <cell r="J1571" t="str">
            <v>south</v>
          </cell>
        </row>
        <row r="1572">
          <cell r="E1572" t="str">
            <v>Betsy</v>
          </cell>
          <cell r="G1572" t="str">
            <v>mascara</v>
          </cell>
          <cell r="H1572">
            <v>-7</v>
          </cell>
          <cell r="I1572">
            <v>-19.14</v>
          </cell>
          <cell r="J1572" t="str">
            <v>midwest</v>
          </cell>
        </row>
        <row r="1573">
          <cell r="E1573" t="str">
            <v>Hallagan</v>
          </cell>
          <cell r="G1573" t="str">
            <v>foundation</v>
          </cell>
          <cell r="H1573">
            <v>33</v>
          </cell>
          <cell r="I1573">
            <v>100.89</v>
          </cell>
          <cell r="J1573" t="str">
            <v>west</v>
          </cell>
        </row>
        <row r="1574">
          <cell r="E1574" t="str">
            <v>Colleen</v>
          </cell>
          <cell r="G1574" t="str">
            <v>lip gloss</v>
          </cell>
          <cell r="H1574">
            <v>-7</v>
          </cell>
          <cell r="I1574">
            <v>-18.809999999999999</v>
          </cell>
          <cell r="J1574" t="str">
            <v>south</v>
          </cell>
        </row>
        <row r="1575">
          <cell r="E1575" t="str">
            <v>Colleen</v>
          </cell>
          <cell r="G1575" t="str">
            <v>foundation</v>
          </cell>
          <cell r="H1575">
            <v>82</v>
          </cell>
          <cell r="I1575">
            <v>248.43</v>
          </cell>
          <cell r="J1575" t="str">
            <v>east</v>
          </cell>
        </row>
        <row r="1576">
          <cell r="E1576" t="str">
            <v>Ashley</v>
          </cell>
          <cell r="G1576" t="str">
            <v>eye liner</v>
          </cell>
          <cell r="H1576">
            <v>87</v>
          </cell>
          <cell r="I1576">
            <v>262.85000000000002</v>
          </cell>
          <cell r="J1576" t="str">
            <v>east</v>
          </cell>
        </row>
        <row r="1577">
          <cell r="E1577" t="str">
            <v>Cici</v>
          </cell>
          <cell r="G1577" t="str">
            <v>mascara</v>
          </cell>
          <cell r="H1577">
            <v>93</v>
          </cell>
          <cell r="I1577">
            <v>281.52999999999997</v>
          </cell>
          <cell r="J1577" t="str">
            <v>midwest</v>
          </cell>
        </row>
        <row r="1578">
          <cell r="E1578" t="str">
            <v>Cristina</v>
          </cell>
          <cell r="G1578" t="str">
            <v>foundation</v>
          </cell>
          <cell r="H1578">
            <v>72</v>
          </cell>
          <cell r="I1578">
            <v>218.17</v>
          </cell>
          <cell r="J1578" t="str">
            <v>south</v>
          </cell>
        </row>
        <row r="1579">
          <cell r="E1579" t="str">
            <v>Jen</v>
          </cell>
          <cell r="G1579" t="str">
            <v>mascara</v>
          </cell>
          <cell r="H1579">
            <v>11</v>
          </cell>
          <cell r="I1579">
            <v>35.119999999999997</v>
          </cell>
          <cell r="J1579" t="str">
            <v>east</v>
          </cell>
        </row>
        <row r="1580">
          <cell r="E1580" t="str">
            <v>Colleen</v>
          </cell>
          <cell r="G1580" t="str">
            <v>lip gloss</v>
          </cell>
          <cell r="H1580">
            <v>18</v>
          </cell>
          <cell r="I1580">
            <v>55.78</v>
          </cell>
          <cell r="J1580" t="str">
            <v>south</v>
          </cell>
        </row>
        <row r="1581">
          <cell r="E1581" t="str">
            <v>Betsy</v>
          </cell>
          <cell r="G1581" t="str">
            <v>foundation</v>
          </cell>
          <cell r="H1581">
            <v>93</v>
          </cell>
          <cell r="I1581">
            <v>281.26</v>
          </cell>
          <cell r="J1581" t="str">
            <v>east</v>
          </cell>
        </row>
        <row r="1582">
          <cell r="E1582" t="str">
            <v>Hallagan</v>
          </cell>
          <cell r="G1582" t="str">
            <v>foundation</v>
          </cell>
          <cell r="H1582">
            <v>56</v>
          </cell>
          <cell r="I1582">
            <v>170.43</v>
          </cell>
          <cell r="J1582" t="str">
            <v>west</v>
          </cell>
        </row>
        <row r="1583">
          <cell r="E1583" t="str">
            <v>Ashley</v>
          </cell>
          <cell r="G1583" t="str">
            <v>lip gloss</v>
          </cell>
          <cell r="H1583">
            <v>66</v>
          </cell>
          <cell r="I1583">
            <v>199.7</v>
          </cell>
          <cell r="J1583" t="str">
            <v>midwest</v>
          </cell>
        </row>
        <row r="1584">
          <cell r="E1584" t="str">
            <v>Ashley</v>
          </cell>
          <cell r="G1584" t="str">
            <v>lip gloss</v>
          </cell>
          <cell r="H1584">
            <v>95</v>
          </cell>
          <cell r="I1584">
            <v>286.76</v>
          </cell>
          <cell r="J1584" t="str">
            <v>west</v>
          </cell>
        </row>
        <row r="1585">
          <cell r="E1585" t="str">
            <v>Zaret</v>
          </cell>
          <cell r="G1585" t="str">
            <v>mascara</v>
          </cell>
          <cell r="H1585">
            <v>61</v>
          </cell>
          <cell r="I1585">
            <v>184.84</v>
          </cell>
          <cell r="J1585" t="str">
            <v>midwest</v>
          </cell>
        </row>
        <row r="1586">
          <cell r="E1586" t="str">
            <v>Colleen</v>
          </cell>
          <cell r="G1586" t="str">
            <v>lip gloss</v>
          </cell>
          <cell r="H1586">
            <v>26</v>
          </cell>
          <cell r="I1586">
            <v>79.319999999999993</v>
          </cell>
          <cell r="J1586" t="str">
            <v>east</v>
          </cell>
        </row>
        <row r="1587">
          <cell r="E1587" t="str">
            <v>Emilee</v>
          </cell>
          <cell r="G1587" t="str">
            <v>mascara</v>
          </cell>
          <cell r="H1587">
            <v>29</v>
          </cell>
          <cell r="I1587">
            <v>89.12</v>
          </cell>
          <cell r="J1587" t="str">
            <v>west</v>
          </cell>
        </row>
        <row r="1588">
          <cell r="E1588" t="str">
            <v>Emilee</v>
          </cell>
          <cell r="G1588" t="str">
            <v>lip gloss</v>
          </cell>
          <cell r="H1588">
            <v>61</v>
          </cell>
          <cell r="I1588">
            <v>184.79</v>
          </cell>
          <cell r="J1588" t="str">
            <v>east</v>
          </cell>
        </row>
        <row r="1589">
          <cell r="E1589" t="str">
            <v>Hallagan</v>
          </cell>
          <cell r="G1589" t="str">
            <v>mascara</v>
          </cell>
          <cell r="H1589">
            <v>-3</v>
          </cell>
          <cell r="I1589">
            <v>-7.01</v>
          </cell>
          <cell r="J1589" t="str">
            <v>south</v>
          </cell>
        </row>
        <row r="1590">
          <cell r="E1590" t="str">
            <v>Cici</v>
          </cell>
          <cell r="G1590" t="str">
            <v>foundation</v>
          </cell>
          <cell r="H1590">
            <v>40</v>
          </cell>
          <cell r="I1590">
            <v>122.05</v>
          </cell>
          <cell r="J1590" t="str">
            <v>south</v>
          </cell>
        </row>
        <row r="1591">
          <cell r="E1591" t="str">
            <v>Hallagan</v>
          </cell>
          <cell r="G1591" t="str">
            <v>foundation</v>
          </cell>
          <cell r="H1591">
            <v>86</v>
          </cell>
          <cell r="I1591">
            <v>260.37</v>
          </cell>
          <cell r="J1591" t="str">
            <v>west</v>
          </cell>
        </row>
        <row r="1592">
          <cell r="E1592" t="str">
            <v>Cici</v>
          </cell>
          <cell r="G1592" t="str">
            <v>lipstick</v>
          </cell>
          <cell r="H1592">
            <v>58</v>
          </cell>
          <cell r="I1592">
            <v>176.58</v>
          </cell>
          <cell r="J1592" t="str">
            <v>midwest</v>
          </cell>
        </row>
        <row r="1593">
          <cell r="E1593" t="str">
            <v>Hallagan</v>
          </cell>
          <cell r="G1593" t="str">
            <v>eye liner</v>
          </cell>
          <cell r="H1593">
            <v>13</v>
          </cell>
          <cell r="I1593">
            <v>41.16</v>
          </cell>
          <cell r="J1593" t="str">
            <v>west</v>
          </cell>
        </row>
        <row r="1594">
          <cell r="E1594" t="str">
            <v>Cici</v>
          </cell>
          <cell r="G1594" t="str">
            <v>eye liner</v>
          </cell>
          <cell r="H1594">
            <v>14</v>
          </cell>
          <cell r="I1594">
            <v>44.43</v>
          </cell>
          <cell r="J1594" t="str">
            <v>south</v>
          </cell>
        </row>
        <row r="1595">
          <cell r="E1595" t="str">
            <v>Emilee</v>
          </cell>
          <cell r="G1595" t="str">
            <v>mascara</v>
          </cell>
          <cell r="H1595">
            <v>85</v>
          </cell>
          <cell r="I1595">
            <v>256.68</v>
          </cell>
          <cell r="J1595" t="str">
            <v>south</v>
          </cell>
        </row>
        <row r="1596">
          <cell r="E1596" t="str">
            <v>Cristina</v>
          </cell>
          <cell r="G1596" t="str">
            <v>lip gloss</v>
          </cell>
          <cell r="H1596">
            <v>42</v>
          </cell>
          <cell r="I1596">
            <v>127.6</v>
          </cell>
          <cell r="J1596" t="str">
            <v>midwest</v>
          </cell>
        </row>
        <row r="1597">
          <cell r="E1597" t="str">
            <v>Cici</v>
          </cell>
          <cell r="G1597" t="str">
            <v>lipstick</v>
          </cell>
          <cell r="H1597">
            <v>11</v>
          </cell>
          <cell r="I1597">
            <v>35.43</v>
          </cell>
          <cell r="J1597" t="str">
            <v>west</v>
          </cell>
        </row>
        <row r="1598">
          <cell r="E1598" t="str">
            <v>Jen</v>
          </cell>
          <cell r="G1598" t="str">
            <v>lip gloss</v>
          </cell>
          <cell r="H1598">
            <v>32</v>
          </cell>
          <cell r="I1598">
            <v>98.41</v>
          </cell>
          <cell r="J1598" t="str">
            <v>south</v>
          </cell>
        </row>
        <row r="1599">
          <cell r="E1599" t="str">
            <v>Hallagan</v>
          </cell>
          <cell r="G1599" t="str">
            <v>lip gloss</v>
          </cell>
          <cell r="H1599">
            <v>79</v>
          </cell>
          <cell r="I1599">
            <v>239.26</v>
          </cell>
          <cell r="J1599" t="str">
            <v>south</v>
          </cell>
        </row>
        <row r="1600">
          <cell r="E1600" t="str">
            <v>Emilee</v>
          </cell>
          <cell r="G1600" t="str">
            <v>lip gloss</v>
          </cell>
          <cell r="H1600">
            <v>25</v>
          </cell>
          <cell r="I1600">
            <v>77.05</v>
          </cell>
          <cell r="J1600" t="str">
            <v>west</v>
          </cell>
        </row>
        <row r="1601">
          <cell r="E1601" t="str">
            <v>Cristina</v>
          </cell>
          <cell r="G1601" t="str">
            <v>foundation</v>
          </cell>
          <cell r="H1601">
            <v>94</v>
          </cell>
          <cell r="I1601">
            <v>284.06</v>
          </cell>
          <cell r="J1601" t="str">
            <v>west</v>
          </cell>
        </row>
        <row r="1602">
          <cell r="E1602" t="str">
            <v>Colleen</v>
          </cell>
          <cell r="G1602" t="str">
            <v>eye liner</v>
          </cell>
          <cell r="H1602">
            <v>6</v>
          </cell>
          <cell r="I1602">
            <v>20.059999999999999</v>
          </cell>
          <cell r="J1602" t="str">
            <v>midwest</v>
          </cell>
        </row>
        <row r="1603">
          <cell r="E1603" t="str">
            <v>Zaret</v>
          </cell>
          <cell r="G1603" t="str">
            <v>lipstick</v>
          </cell>
          <cell r="H1603">
            <v>15</v>
          </cell>
          <cell r="I1603">
            <v>46.57</v>
          </cell>
          <cell r="J1603" t="str">
            <v>west</v>
          </cell>
        </row>
        <row r="1604">
          <cell r="E1604" t="str">
            <v>Cristina</v>
          </cell>
          <cell r="G1604" t="str">
            <v>eye liner</v>
          </cell>
          <cell r="H1604">
            <v>15</v>
          </cell>
          <cell r="I1604">
            <v>47.25</v>
          </cell>
          <cell r="J1604" t="str">
            <v>east</v>
          </cell>
        </row>
        <row r="1605">
          <cell r="E1605" t="str">
            <v>Emilee</v>
          </cell>
          <cell r="G1605" t="str">
            <v>foundation</v>
          </cell>
          <cell r="H1605">
            <v>81</v>
          </cell>
          <cell r="I1605">
            <v>244.71</v>
          </cell>
          <cell r="J1605" t="str">
            <v>east</v>
          </cell>
        </row>
        <row r="1606">
          <cell r="E1606" t="str">
            <v>Betsy</v>
          </cell>
          <cell r="G1606" t="str">
            <v>eye liner</v>
          </cell>
          <cell r="H1606">
            <v>94</v>
          </cell>
          <cell r="I1606">
            <v>283.45999999999998</v>
          </cell>
          <cell r="J1606" t="str">
            <v>east</v>
          </cell>
        </row>
        <row r="1607">
          <cell r="E1607" t="str">
            <v>Zaret</v>
          </cell>
          <cell r="G1607" t="str">
            <v>mascara</v>
          </cell>
          <cell r="H1607">
            <v>11</v>
          </cell>
          <cell r="I1607">
            <v>35.19</v>
          </cell>
          <cell r="J1607" t="str">
            <v>midwest</v>
          </cell>
        </row>
        <row r="1608">
          <cell r="E1608" t="str">
            <v>Colleen</v>
          </cell>
          <cell r="G1608" t="str">
            <v>eye liner</v>
          </cell>
          <cell r="H1608">
            <v>12</v>
          </cell>
          <cell r="I1608">
            <v>38.18</v>
          </cell>
          <cell r="J1608" t="str">
            <v>west</v>
          </cell>
        </row>
        <row r="1609">
          <cell r="E1609" t="str">
            <v>Hallagan</v>
          </cell>
          <cell r="G1609" t="str">
            <v>eye liner</v>
          </cell>
          <cell r="H1609">
            <v>85</v>
          </cell>
          <cell r="I1609">
            <v>257.14</v>
          </cell>
          <cell r="J1609" t="str">
            <v>midwest</v>
          </cell>
        </row>
        <row r="1610">
          <cell r="E1610" t="str">
            <v>Zaret</v>
          </cell>
          <cell r="G1610" t="str">
            <v>eye liner</v>
          </cell>
          <cell r="H1610">
            <v>39</v>
          </cell>
          <cell r="I1610">
            <v>119.06</v>
          </cell>
          <cell r="J1610" t="str">
            <v>south</v>
          </cell>
        </row>
        <row r="1611">
          <cell r="E1611" t="str">
            <v>Zaret</v>
          </cell>
          <cell r="G1611" t="str">
            <v>foundation</v>
          </cell>
          <cell r="H1611">
            <v>9</v>
          </cell>
          <cell r="I1611">
            <v>29.11</v>
          </cell>
          <cell r="J1611" t="str">
            <v>east</v>
          </cell>
        </row>
        <row r="1612">
          <cell r="E1612" t="str">
            <v>Zaret</v>
          </cell>
          <cell r="G1612" t="str">
            <v>mascara</v>
          </cell>
          <cell r="H1612">
            <v>25</v>
          </cell>
          <cell r="I1612">
            <v>77.540000000000006</v>
          </cell>
          <cell r="J1612" t="str">
            <v>west</v>
          </cell>
        </row>
        <row r="1613">
          <cell r="E1613" t="str">
            <v>Jen</v>
          </cell>
          <cell r="G1613" t="str">
            <v>eye liner</v>
          </cell>
          <cell r="H1613">
            <v>79</v>
          </cell>
          <cell r="I1613">
            <v>239.89</v>
          </cell>
          <cell r="J1613" t="str">
            <v>midwest</v>
          </cell>
        </row>
        <row r="1614">
          <cell r="E1614" t="str">
            <v>Hallagan</v>
          </cell>
          <cell r="G1614" t="str">
            <v>eye liner</v>
          </cell>
          <cell r="H1614">
            <v>83</v>
          </cell>
          <cell r="I1614">
            <v>250.62</v>
          </cell>
          <cell r="J1614" t="str">
            <v>midwest</v>
          </cell>
        </row>
        <row r="1615">
          <cell r="E1615" t="str">
            <v>Hallagan</v>
          </cell>
          <cell r="G1615" t="str">
            <v>foundation</v>
          </cell>
          <cell r="H1615">
            <v>-3</v>
          </cell>
          <cell r="I1615">
            <v>-6.44</v>
          </cell>
          <cell r="J1615" t="str">
            <v>south</v>
          </cell>
        </row>
        <row r="1616">
          <cell r="E1616" t="str">
            <v>Cici</v>
          </cell>
          <cell r="G1616" t="str">
            <v>mascara</v>
          </cell>
          <cell r="H1616">
            <v>62</v>
          </cell>
          <cell r="I1616">
            <v>188.24</v>
          </cell>
          <cell r="J1616" t="str">
            <v>midwest</v>
          </cell>
        </row>
        <row r="1617">
          <cell r="E1617" t="str">
            <v>Cici</v>
          </cell>
          <cell r="G1617" t="str">
            <v>eye liner</v>
          </cell>
          <cell r="H1617">
            <v>6</v>
          </cell>
          <cell r="I1617">
            <v>19.32</v>
          </cell>
          <cell r="J1617" t="str">
            <v>east</v>
          </cell>
        </row>
        <row r="1618">
          <cell r="E1618" t="str">
            <v>Ashley</v>
          </cell>
          <cell r="G1618" t="str">
            <v>mascara</v>
          </cell>
          <cell r="H1618">
            <v>13</v>
          </cell>
          <cell r="I1618">
            <v>41.39</v>
          </cell>
          <cell r="J1618" t="str">
            <v>midwest</v>
          </cell>
        </row>
        <row r="1619">
          <cell r="E1619" t="str">
            <v>Emilee</v>
          </cell>
          <cell r="G1619" t="str">
            <v>eye liner</v>
          </cell>
          <cell r="H1619">
            <v>88</v>
          </cell>
          <cell r="I1619">
            <v>266.14999999999998</v>
          </cell>
          <cell r="J1619" t="str">
            <v>west</v>
          </cell>
        </row>
        <row r="1620">
          <cell r="E1620" t="str">
            <v>Emilee</v>
          </cell>
          <cell r="G1620" t="str">
            <v>eye liner</v>
          </cell>
          <cell r="H1620">
            <v>35</v>
          </cell>
          <cell r="I1620">
            <v>106.7</v>
          </cell>
          <cell r="J1620" t="str">
            <v>west</v>
          </cell>
        </row>
        <row r="1621">
          <cell r="E1621" t="str">
            <v>Cristina</v>
          </cell>
          <cell r="G1621" t="str">
            <v>eye liner</v>
          </cell>
          <cell r="H1621">
            <v>61</v>
          </cell>
          <cell r="I1621">
            <v>185.38</v>
          </cell>
          <cell r="J1621" t="str">
            <v>midwest</v>
          </cell>
        </row>
        <row r="1622">
          <cell r="E1622" t="str">
            <v>Hallagan</v>
          </cell>
          <cell r="G1622" t="str">
            <v>eye liner</v>
          </cell>
          <cell r="H1622">
            <v>95</v>
          </cell>
          <cell r="I1622">
            <v>287.14999999999998</v>
          </cell>
          <cell r="J1622" t="str">
            <v>west</v>
          </cell>
        </row>
        <row r="1623">
          <cell r="E1623" t="str">
            <v>Emilee</v>
          </cell>
          <cell r="G1623" t="str">
            <v>eye liner</v>
          </cell>
          <cell r="H1623">
            <v>30</v>
          </cell>
          <cell r="I1623">
            <v>92.42</v>
          </cell>
          <cell r="J1623" t="str">
            <v>east</v>
          </cell>
        </row>
        <row r="1624">
          <cell r="E1624" t="str">
            <v>Emilee</v>
          </cell>
          <cell r="G1624" t="str">
            <v>eye liner</v>
          </cell>
          <cell r="H1624">
            <v>-1</v>
          </cell>
          <cell r="I1624">
            <v>-1.64</v>
          </cell>
          <cell r="J1624" t="str">
            <v>east</v>
          </cell>
        </row>
        <row r="1625">
          <cell r="E1625" t="str">
            <v>Betsy</v>
          </cell>
          <cell r="G1625" t="str">
            <v>lipstick</v>
          </cell>
          <cell r="H1625">
            <v>5</v>
          </cell>
          <cell r="I1625">
            <v>16.93</v>
          </cell>
          <cell r="J1625" t="str">
            <v>midwest</v>
          </cell>
        </row>
        <row r="1626">
          <cell r="E1626" t="str">
            <v>Betsy</v>
          </cell>
          <cell r="G1626" t="str">
            <v>foundation</v>
          </cell>
          <cell r="H1626">
            <v>42</v>
          </cell>
          <cell r="I1626">
            <v>127.32</v>
          </cell>
          <cell r="J1626" t="str">
            <v>east</v>
          </cell>
        </row>
        <row r="1627">
          <cell r="E1627" t="str">
            <v>Zaret</v>
          </cell>
          <cell r="G1627" t="str">
            <v>eye liner</v>
          </cell>
          <cell r="H1627">
            <v>14</v>
          </cell>
          <cell r="I1627">
            <v>44.54</v>
          </cell>
          <cell r="J1627" t="str">
            <v>midwest</v>
          </cell>
        </row>
        <row r="1628">
          <cell r="E1628" t="str">
            <v>Cristina</v>
          </cell>
          <cell r="G1628" t="str">
            <v>eye liner</v>
          </cell>
          <cell r="H1628">
            <v>-4</v>
          </cell>
          <cell r="I1628">
            <v>-10.01</v>
          </cell>
          <cell r="J1628" t="str">
            <v>south</v>
          </cell>
        </row>
        <row r="1629">
          <cell r="E1629" t="str">
            <v>Cici</v>
          </cell>
          <cell r="G1629" t="str">
            <v>foundation</v>
          </cell>
          <cell r="H1629">
            <v>27</v>
          </cell>
          <cell r="I1629">
            <v>82.26</v>
          </cell>
          <cell r="J1629" t="str">
            <v>south</v>
          </cell>
        </row>
        <row r="1630">
          <cell r="E1630" t="str">
            <v>Cici</v>
          </cell>
          <cell r="G1630" t="str">
            <v>mascara</v>
          </cell>
          <cell r="H1630">
            <v>5</v>
          </cell>
          <cell r="I1630">
            <v>17.11</v>
          </cell>
          <cell r="J1630" t="str">
            <v>east</v>
          </cell>
        </row>
        <row r="1631">
          <cell r="E1631" t="str">
            <v>Ashley</v>
          </cell>
          <cell r="G1631" t="str">
            <v>mascara</v>
          </cell>
          <cell r="H1631">
            <v>57</v>
          </cell>
          <cell r="I1631">
            <v>173.3</v>
          </cell>
          <cell r="J1631" t="str">
            <v>south</v>
          </cell>
        </row>
        <row r="1632">
          <cell r="E1632" t="str">
            <v>Hallagan</v>
          </cell>
          <cell r="G1632" t="str">
            <v>lip gloss</v>
          </cell>
          <cell r="H1632">
            <v>78</v>
          </cell>
          <cell r="I1632">
            <v>235.61</v>
          </cell>
          <cell r="J1632" t="str">
            <v>west</v>
          </cell>
        </row>
        <row r="1633">
          <cell r="E1633" t="str">
            <v>Cici</v>
          </cell>
          <cell r="G1633" t="str">
            <v>mascara</v>
          </cell>
          <cell r="H1633">
            <v>11</v>
          </cell>
          <cell r="I1633">
            <v>35.299999999999997</v>
          </cell>
          <cell r="J1633" t="str">
            <v>midwest</v>
          </cell>
        </row>
        <row r="1634">
          <cell r="E1634" t="str">
            <v>Cristina</v>
          </cell>
          <cell r="G1634" t="str">
            <v>lip gloss</v>
          </cell>
          <cell r="H1634">
            <v>55</v>
          </cell>
          <cell r="I1634">
            <v>166.93</v>
          </cell>
          <cell r="J1634" t="str">
            <v>south</v>
          </cell>
        </row>
        <row r="1635">
          <cell r="E1635" t="str">
            <v>Ashley</v>
          </cell>
          <cell r="G1635" t="str">
            <v>mascara</v>
          </cell>
          <cell r="H1635">
            <v>15</v>
          </cell>
          <cell r="I1635">
            <v>46.99</v>
          </cell>
          <cell r="J1635" t="str">
            <v>east</v>
          </cell>
        </row>
        <row r="1636">
          <cell r="E1636" t="str">
            <v>Cristina</v>
          </cell>
          <cell r="G1636" t="str">
            <v>eye liner</v>
          </cell>
          <cell r="H1636">
            <v>53</v>
          </cell>
          <cell r="I1636">
            <v>161.38999999999999</v>
          </cell>
          <cell r="J1636" t="str">
            <v>midwest</v>
          </cell>
        </row>
        <row r="1637">
          <cell r="E1637" t="str">
            <v>Zaret</v>
          </cell>
          <cell r="G1637" t="str">
            <v>lip gloss</v>
          </cell>
          <cell r="H1637">
            <v>70</v>
          </cell>
          <cell r="I1637">
            <v>212.01</v>
          </cell>
          <cell r="J1637" t="str">
            <v>midwest</v>
          </cell>
        </row>
        <row r="1638">
          <cell r="E1638" t="str">
            <v>Cici</v>
          </cell>
          <cell r="G1638" t="str">
            <v>foundation</v>
          </cell>
          <cell r="H1638">
            <v>56</v>
          </cell>
          <cell r="I1638">
            <v>170.03</v>
          </cell>
          <cell r="J1638" t="str">
            <v>east</v>
          </cell>
        </row>
        <row r="1639">
          <cell r="E1639" t="str">
            <v>Zaret</v>
          </cell>
          <cell r="G1639" t="str">
            <v>eye liner</v>
          </cell>
          <cell r="H1639">
            <v>91</v>
          </cell>
          <cell r="I1639">
            <v>275.47000000000003</v>
          </cell>
          <cell r="J1639" t="str">
            <v>east</v>
          </cell>
        </row>
        <row r="1640">
          <cell r="E1640" t="str">
            <v>Jen</v>
          </cell>
          <cell r="G1640" t="str">
            <v>lipstick</v>
          </cell>
          <cell r="H1640">
            <v>55</v>
          </cell>
          <cell r="I1640">
            <v>167.81</v>
          </cell>
          <cell r="J1640" t="str">
            <v>midwest</v>
          </cell>
        </row>
        <row r="1641">
          <cell r="E1641" t="str">
            <v>Cristina</v>
          </cell>
          <cell r="G1641" t="str">
            <v>mascara</v>
          </cell>
          <cell r="H1641">
            <v>1</v>
          </cell>
          <cell r="I1641">
            <v>4.71</v>
          </cell>
          <cell r="J1641" t="str">
            <v>south</v>
          </cell>
        </row>
        <row r="1642">
          <cell r="E1642" t="str">
            <v>Cristina</v>
          </cell>
          <cell r="G1642" t="str">
            <v>eye liner</v>
          </cell>
          <cell r="H1642">
            <v>23</v>
          </cell>
          <cell r="I1642">
            <v>70.739999999999995</v>
          </cell>
          <cell r="J1642" t="str">
            <v>west</v>
          </cell>
        </row>
        <row r="1643">
          <cell r="E1643" t="str">
            <v>Hallagan</v>
          </cell>
          <cell r="G1643" t="str">
            <v>lip gloss</v>
          </cell>
          <cell r="H1643">
            <v>0</v>
          </cell>
          <cell r="I1643">
            <v>2.2999999999999998</v>
          </cell>
          <cell r="J1643" t="str">
            <v>east</v>
          </cell>
        </row>
        <row r="1644">
          <cell r="E1644" t="str">
            <v>Cristina</v>
          </cell>
          <cell r="G1644" t="str">
            <v>mascara</v>
          </cell>
          <cell r="H1644">
            <v>86</v>
          </cell>
          <cell r="I1644">
            <v>259.95999999999998</v>
          </cell>
          <cell r="J1644" t="str">
            <v>west</v>
          </cell>
        </row>
        <row r="1645">
          <cell r="E1645" t="str">
            <v>Colleen</v>
          </cell>
          <cell r="G1645" t="str">
            <v>eye liner</v>
          </cell>
          <cell r="H1645">
            <v>13</v>
          </cell>
          <cell r="I1645">
            <v>40.99</v>
          </cell>
          <cell r="J1645" t="str">
            <v>midwest</v>
          </cell>
        </row>
        <row r="1646">
          <cell r="E1646" t="str">
            <v>Ashley</v>
          </cell>
          <cell r="G1646" t="str">
            <v>mascara</v>
          </cell>
          <cell r="H1646">
            <v>54</v>
          </cell>
          <cell r="I1646">
            <v>163.69</v>
          </cell>
          <cell r="J1646" t="str">
            <v>west</v>
          </cell>
        </row>
        <row r="1647">
          <cell r="E1647" t="str">
            <v>Colleen</v>
          </cell>
          <cell r="G1647" t="str">
            <v>mascara</v>
          </cell>
          <cell r="H1647">
            <v>82</v>
          </cell>
          <cell r="I1647">
            <v>247.66</v>
          </cell>
          <cell r="J1647" t="str">
            <v>east</v>
          </cell>
        </row>
        <row r="1648">
          <cell r="E1648" t="str">
            <v>Emilee</v>
          </cell>
          <cell r="G1648" t="str">
            <v>foundation</v>
          </cell>
          <cell r="H1648">
            <v>27</v>
          </cell>
          <cell r="I1648">
            <v>82.65</v>
          </cell>
          <cell r="J1648" t="str">
            <v>midwest</v>
          </cell>
        </row>
        <row r="1649">
          <cell r="E1649" t="str">
            <v>Zaret</v>
          </cell>
          <cell r="G1649" t="str">
            <v>lipstick</v>
          </cell>
          <cell r="H1649">
            <v>84</v>
          </cell>
          <cell r="I1649">
            <v>254.58</v>
          </cell>
          <cell r="J1649" t="str">
            <v>west</v>
          </cell>
        </row>
        <row r="1650">
          <cell r="E1650" t="str">
            <v>Ashley</v>
          </cell>
          <cell r="G1650" t="str">
            <v>eye liner</v>
          </cell>
          <cell r="H1650">
            <v>56</v>
          </cell>
          <cell r="I1650">
            <v>170.25</v>
          </cell>
          <cell r="J1650" t="str">
            <v>east</v>
          </cell>
        </row>
        <row r="1651">
          <cell r="E1651" t="str">
            <v>Betsy</v>
          </cell>
          <cell r="G1651" t="str">
            <v>lipstick</v>
          </cell>
          <cell r="H1651">
            <v>92</v>
          </cell>
          <cell r="I1651">
            <v>277.27</v>
          </cell>
          <cell r="J1651" t="str">
            <v>south</v>
          </cell>
        </row>
        <row r="1652">
          <cell r="E1652" t="str">
            <v>Betsy</v>
          </cell>
          <cell r="G1652" t="str">
            <v>lip gloss</v>
          </cell>
          <cell r="H1652">
            <v>25</v>
          </cell>
          <cell r="I1652">
            <v>77.55</v>
          </cell>
          <cell r="J1652" t="str">
            <v>west</v>
          </cell>
        </row>
        <row r="1653">
          <cell r="E1653" t="str">
            <v>Betsy</v>
          </cell>
          <cell r="G1653" t="str">
            <v>eye liner</v>
          </cell>
          <cell r="H1653">
            <v>67</v>
          </cell>
          <cell r="I1653">
            <v>203</v>
          </cell>
          <cell r="J1653" t="str">
            <v>east</v>
          </cell>
        </row>
        <row r="1654">
          <cell r="E1654" t="str">
            <v>Cici</v>
          </cell>
          <cell r="G1654" t="str">
            <v>lipstick</v>
          </cell>
          <cell r="H1654">
            <v>75</v>
          </cell>
          <cell r="I1654">
            <v>226.86</v>
          </cell>
          <cell r="J1654" t="str">
            <v>west</v>
          </cell>
        </row>
        <row r="1655">
          <cell r="E1655" t="str">
            <v>Emilee</v>
          </cell>
          <cell r="G1655" t="str">
            <v>eye liner</v>
          </cell>
          <cell r="H1655">
            <v>14</v>
          </cell>
          <cell r="I1655">
            <v>44.14</v>
          </cell>
          <cell r="J1655" t="str">
            <v>midwest</v>
          </cell>
        </row>
        <row r="1656">
          <cell r="E1656" t="str">
            <v>Cristina</v>
          </cell>
          <cell r="G1656" t="str">
            <v>lip gloss</v>
          </cell>
          <cell r="H1656">
            <v>48</v>
          </cell>
          <cell r="I1656">
            <v>145.81</v>
          </cell>
          <cell r="J1656" t="str">
            <v>west</v>
          </cell>
        </row>
        <row r="1657">
          <cell r="E1657" t="str">
            <v>Colleen</v>
          </cell>
          <cell r="G1657" t="str">
            <v>foundation</v>
          </cell>
          <cell r="H1657">
            <v>73</v>
          </cell>
          <cell r="I1657">
            <v>221.17</v>
          </cell>
          <cell r="J1657" t="str">
            <v>west</v>
          </cell>
        </row>
        <row r="1658">
          <cell r="E1658" t="str">
            <v>Hallagan</v>
          </cell>
          <cell r="G1658" t="str">
            <v>foundation</v>
          </cell>
          <cell r="H1658">
            <v>28</v>
          </cell>
          <cell r="I1658">
            <v>85.65</v>
          </cell>
          <cell r="J1658" t="str">
            <v>east</v>
          </cell>
        </row>
        <row r="1659">
          <cell r="E1659" t="str">
            <v>Ashley</v>
          </cell>
          <cell r="G1659" t="str">
            <v>eye liner</v>
          </cell>
          <cell r="H1659">
            <v>12</v>
          </cell>
          <cell r="I1659">
            <v>38.54</v>
          </cell>
          <cell r="J1659" t="str">
            <v>west</v>
          </cell>
        </row>
        <row r="1660">
          <cell r="E1660" t="str">
            <v>Cici</v>
          </cell>
          <cell r="G1660" t="str">
            <v>lip gloss</v>
          </cell>
          <cell r="H1660">
            <v>50</v>
          </cell>
          <cell r="I1660">
            <v>152.11000000000001</v>
          </cell>
          <cell r="J1660" t="str">
            <v>south</v>
          </cell>
        </row>
        <row r="1661">
          <cell r="E1661" t="str">
            <v>Cristina</v>
          </cell>
          <cell r="G1661" t="str">
            <v>foundation</v>
          </cell>
          <cell r="H1661">
            <v>-5</v>
          </cell>
          <cell r="I1661">
            <v>-12.64</v>
          </cell>
          <cell r="J1661" t="str">
            <v>midwest</v>
          </cell>
        </row>
        <row r="1662">
          <cell r="E1662" t="str">
            <v>Hallagan</v>
          </cell>
          <cell r="G1662" t="str">
            <v>lip gloss</v>
          </cell>
          <cell r="H1662">
            <v>6</v>
          </cell>
          <cell r="I1662">
            <v>19.48</v>
          </cell>
          <cell r="J1662" t="str">
            <v>east</v>
          </cell>
        </row>
        <row r="1663">
          <cell r="E1663" t="str">
            <v>Hallagan</v>
          </cell>
          <cell r="G1663" t="str">
            <v>foundation</v>
          </cell>
          <cell r="H1663">
            <v>63</v>
          </cell>
          <cell r="I1663">
            <v>190.57</v>
          </cell>
          <cell r="J1663" t="str">
            <v>east</v>
          </cell>
        </row>
        <row r="1664">
          <cell r="E1664" t="str">
            <v>Emilee</v>
          </cell>
          <cell r="G1664" t="str">
            <v>foundation</v>
          </cell>
          <cell r="H1664">
            <v>33</v>
          </cell>
          <cell r="I1664">
            <v>100.75</v>
          </cell>
          <cell r="J1664" t="str">
            <v>midwest</v>
          </cell>
        </row>
        <row r="1665">
          <cell r="E1665" t="str">
            <v>Cici</v>
          </cell>
          <cell r="G1665" t="str">
            <v>eye liner</v>
          </cell>
          <cell r="H1665">
            <v>61</v>
          </cell>
          <cell r="I1665">
            <v>185.17</v>
          </cell>
          <cell r="J1665" t="str">
            <v>south</v>
          </cell>
        </row>
        <row r="1666">
          <cell r="E1666" t="str">
            <v>Colleen</v>
          </cell>
          <cell r="G1666" t="str">
            <v>foundation</v>
          </cell>
          <cell r="H1666">
            <v>16</v>
          </cell>
          <cell r="I1666">
            <v>50.71</v>
          </cell>
          <cell r="J1666" t="str">
            <v>east</v>
          </cell>
        </row>
        <row r="1667">
          <cell r="E1667" t="str">
            <v>Jen</v>
          </cell>
          <cell r="G1667" t="str">
            <v>eye liner</v>
          </cell>
          <cell r="H1667">
            <v>15</v>
          </cell>
          <cell r="I1667">
            <v>47.14</v>
          </cell>
          <cell r="J1667" t="str">
            <v>midwest</v>
          </cell>
        </row>
        <row r="1668">
          <cell r="E1668" t="str">
            <v>Colleen</v>
          </cell>
          <cell r="G1668" t="str">
            <v>eye liner</v>
          </cell>
          <cell r="H1668">
            <v>-1</v>
          </cell>
          <cell r="I1668">
            <v>-0.6</v>
          </cell>
          <cell r="J1668" t="str">
            <v>south</v>
          </cell>
        </row>
        <row r="1669">
          <cell r="E1669" t="str">
            <v>Hallagan</v>
          </cell>
          <cell r="G1669" t="str">
            <v>lip gloss</v>
          </cell>
          <cell r="H1669">
            <v>28</v>
          </cell>
          <cell r="I1669">
            <v>85.36</v>
          </cell>
          <cell r="J1669" t="str">
            <v>west</v>
          </cell>
        </row>
        <row r="1670">
          <cell r="E1670" t="str">
            <v>Jen</v>
          </cell>
          <cell r="G1670" t="str">
            <v>foundation</v>
          </cell>
          <cell r="H1670">
            <v>74</v>
          </cell>
          <cell r="I1670">
            <v>223.54</v>
          </cell>
          <cell r="J1670" t="str">
            <v>east</v>
          </cell>
        </row>
        <row r="1671">
          <cell r="E1671" t="str">
            <v>Emilee</v>
          </cell>
          <cell r="G1671" t="str">
            <v>lip gloss</v>
          </cell>
          <cell r="H1671">
            <v>60</v>
          </cell>
          <cell r="I1671">
            <v>182.53</v>
          </cell>
          <cell r="J1671" t="str">
            <v>east</v>
          </cell>
        </row>
        <row r="1672">
          <cell r="E1672" t="str">
            <v>Cristina</v>
          </cell>
          <cell r="G1672" t="str">
            <v>mascara</v>
          </cell>
          <cell r="H1672">
            <v>26</v>
          </cell>
          <cell r="I1672">
            <v>79.64</v>
          </cell>
          <cell r="J1672" t="str">
            <v>midwest</v>
          </cell>
        </row>
        <row r="1673">
          <cell r="E1673" t="str">
            <v>Hallagan</v>
          </cell>
          <cell r="G1673" t="str">
            <v>foundation</v>
          </cell>
          <cell r="H1673">
            <v>41</v>
          </cell>
          <cell r="I1673">
            <v>124.81</v>
          </cell>
          <cell r="J1673" t="str">
            <v>east</v>
          </cell>
        </row>
        <row r="1674">
          <cell r="E1674" t="str">
            <v>Ashley</v>
          </cell>
          <cell r="G1674" t="str">
            <v>lip gloss</v>
          </cell>
          <cell r="H1674">
            <v>-1</v>
          </cell>
          <cell r="I1674">
            <v>-0.73</v>
          </cell>
          <cell r="J1674" t="str">
            <v>south</v>
          </cell>
        </row>
        <row r="1675">
          <cell r="E1675" t="str">
            <v>Ashley</v>
          </cell>
          <cell r="G1675" t="str">
            <v>lip gloss</v>
          </cell>
          <cell r="H1675">
            <v>89</v>
          </cell>
          <cell r="I1675">
            <v>268.72000000000003</v>
          </cell>
          <cell r="J1675" t="str">
            <v>east</v>
          </cell>
        </row>
        <row r="1676">
          <cell r="E1676" t="str">
            <v>Hallagan</v>
          </cell>
          <cell r="G1676" t="str">
            <v>mascara</v>
          </cell>
          <cell r="H1676">
            <v>12</v>
          </cell>
          <cell r="I1676">
            <v>38.03</v>
          </cell>
          <cell r="J1676" t="str">
            <v>east</v>
          </cell>
        </row>
        <row r="1677">
          <cell r="E1677" t="str">
            <v>Cristina</v>
          </cell>
          <cell r="G1677" t="str">
            <v>eye liner</v>
          </cell>
          <cell r="H1677">
            <v>21</v>
          </cell>
          <cell r="I1677">
            <v>65.91</v>
          </cell>
          <cell r="J1677" t="str">
            <v>south</v>
          </cell>
        </row>
        <row r="1678">
          <cell r="E1678" t="str">
            <v>Jen</v>
          </cell>
          <cell r="G1678" t="str">
            <v>mascara</v>
          </cell>
          <cell r="H1678">
            <v>23</v>
          </cell>
          <cell r="I1678">
            <v>71.52</v>
          </cell>
          <cell r="J1678" t="str">
            <v>west</v>
          </cell>
        </row>
        <row r="1679">
          <cell r="E1679" t="str">
            <v>Cici</v>
          </cell>
          <cell r="G1679" t="str">
            <v>foundation</v>
          </cell>
          <cell r="H1679">
            <v>-7</v>
          </cell>
          <cell r="I1679">
            <v>-18.64</v>
          </cell>
          <cell r="J1679" t="str">
            <v>south</v>
          </cell>
        </row>
        <row r="1680">
          <cell r="E1680" t="str">
            <v>Betsy</v>
          </cell>
          <cell r="G1680" t="str">
            <v>foundation</v>
          </cell>
          <cell r="H1680">
            <v>35</v>
          </cell>
          <cell r="I1680">
            <v>106.65</v>
          </cell>
          <cell r="J1680" t="str">
            <v>south</v>
          </cell>
        </row>
        <row r="1681">
          <cell r="E1681" t="str">
            <v>Ashley</v>
          </cell>
          <cell r="G1681" t="str">
            <v>mascara</v>
          </cell>
          <cell r="H1681">
            <v>94</v>
          </cell>
          <cell r="I1681">
            <v>283.8</v>
          </cell>
          <cell r="J1681" t="str">
            <v>midwest</v>
          </cell>
        </row>
        <row r="1682">
          <cell r="E1682" t="str">
            <v>Ashley</v>
          </cell>
          <cell r="G1682" t="str">
            <v>eye liner</v>
          </cell>
          <cell r="H1682">
            <v>88</v>
          </cell>
          <cell r="I1682">
            <v>265.95999999999998</v>
          </cell>
          <cell r="J1682" t="str">
            <v>south</v>
          </cell>
        </row>
        <row r="1683">
          <cell r="E1683" t="str">
            <v>Ashley</v>
          </cell>
          <cell r="G1683" t="str">
            <v>lipstick</v>
          </cell>
          <cell r="H1683">
            <v>26</v>
          </cell>
          <cell r="I1683">
            <v>79.8</v>
          </cell>
          <cell r="J1683" t="str">
            <v>south</v>
          </cell>
        </row>
        <row r="1684">
          <cell r="E1684" t="str">
            <v>Cici</v>
          </cell>
          <cell r="G1684" t="str">
            <v>foundation</v>
          </cell>
          <cell r="H1684">
            <v>83</v>
          </cell>
          <cell r="I1684">
            <v>250.99</v>
          </cell>
          <cell r="J1684" t="str">
            <v>south</v>
          </cell>
        </row>
        <row r="1685">
          <cell r="E1685" t="str">
            <v>Emilee</v>
          </cell>
          <cell r="G1685" t="str">
            <v>mascara</v>
          </cell>
          <cell r="H1685">
            <v>11</v>
          </cell>
          <cell r="I1685">
            <v>34.68</v>
          </cell>
          <cell r="J1685" t="str">
            <v>west</v>
          </cell>
        </row>
        <row r="1686">
          <cell r="E1686" t="str">
            <v>Colleen</v>
          </cell>
          <cell r="G1686" t="str">
            <v>foundation</v>
          </cell>
          <cell r="H1686">
            <v>18</v>
          </cell>
          <cell r="I1686">
            <v>56.57</v>
          </cell>
          <cell r="J1686" t="str">
            <v>east</v>
          </cell>
        </row>
        <row r="1687">
          <cell r="E1687" t="str">
            <v>Zaret</v>
          </cell>
          <cell r="G1687" t="str">
            <v>eye liner</v>
          </cell>
          <cell r="H1687">
            <v>90</v>
          </cell>
          <cell r="I1687">
            <v>272.36</v>
          </cell>
          <cell r="J1687" t="str">
            <v>east</v>
          </cell>
        </row>
        <row r="1688">
          <cell r="E1688" t="str">
            <v>Colleen</v>
          </cell>
          <cell r="G1688" t="str">
            <v>mascara</v>
          </cell>
          <cell r="H1688">
            <v>12</v>
          </cell>
          <cell r="I1688">
            <v>38.36</v>
          </cell>
          <cell r="J1688" t="str">
            <v>east</v>
          </cell>
        </row>
        <row r="1689">
          <cell r="E1689" t="str">
            <v>Colleen</v>
          </cell>
          <cell r="G1689" t="str">
            <v>lip gloss</v>
          </cell>
          <cell r="H1689">
            <v>39</v>
          </cell>
          <cell r="I1689">
            <v>118.64</v>
          </cell>
          <cell r="J1689" t="str">
            <v>midwest</v>
          </cell>
        </row>
        <row r="1690">
          <cell r="E1690" t="str">
            <v>Colleen</v>
          </cell>
          <cell r="G1690" t="str">
            <v>lipstick</v>
          </cell>
          <cell r="H1690">
            <v>45</v>
          </cell>
          <cell r="I1690">
            <v>137.71</v>
          </cell>
          <cell r="J1690" t="str">
            <v>midwest</v>
          </cell>
        </row>
        <row r="1691">
          <cell r="E1691" t="str">
            <v>Zaret</v>
          </cell>
          <cell r="G1691" t="str">
            <v>foundation</v>
          </cell>
          <cell r="H1691">
            <v>74</v>
          </cell>
          <cell r="I1691">
            <v>223.24</v>
          </cell>
          <cell r="J1691" t="str">
            <v>east</v>
          </cell>
        </row>
        <row r="1692">
          <cell r="E1692" t="str">
            <v>Colleen</v>
          </cell>
          <cell r="G1692" t="str">
            <v>foundation</v>
          </cell>
          <cell r="H1692">
            <v>95</v>
          </cell>
          <cell r="I1692">
            <v>286.98</v>
          </cell>
          <cell r="J1692" t="str">
            <v>south</v>
          </cell>
        </row>
        <row r="1693">
          <cell r="E1693" t="str">
            <v>Hallagan</v>
          </cell>
          <cell r="G1693" t="str">
            <v>lip gloss</v>
          </cell>
          <cell r="H1693">
            <v>48</v>
          </cell>
          <cell r="I1693">
            <v>145.47999999999999</v>
          </cell>
          <cell r="J1693" t="str">
            <v>west</v>
          </cell>
        </row>
        <row r="1694">
          <cell r="E1694" t="str">
            <v>Betsy</v>
          </cell>
          <cell r="G1694" t="str">
            <v>mascara</v>
          </cell>
          <cell r="H1694">
            <v>-3</v>
          </cell>
          <cell r="I1694">
            <v>-7.06</v>
          </cell>
          <cell r="J1694" t="str">
            <v>midwest</v>
          </cell>
        </row>
        <row r="1695">
          <cell r="E1695" t="str">
            <v>Cristina</v>
          </cell>
          <cell r="G1695" t="str">
            <v>lipstick</v>
          </cell>
          <cell r="H1695">
            <v>92</v>
          </cell>
          <cell r="I1695">
            <v>278.52</v>
          </cell>
          <cell r="J1695" t="str">
            <v>midwest</v>
          </cell>
        </row>
        <row r="1696">
          <cell r="E1696" t="str">
            <v>Zaret</v>
          </cell>
          <cell r="G1696" t="str">
            <v>mascara</v>
          </cell>
          <cell r="H1696">
            <v>17</v>
          </cell>
          <cell r="I1696">
            <v>53.28</v>
          </cell>
          <cell r="J1696" t="str">
            <v>east</v>
          </cell>
        </row>
        <row r="1697">
          <cell r="E1697" t="str">
            <v>Hallagan</v>
          </cell>
          <cell r="G1697" t="str">
            <v>lip gloss</v>
          </cell>
          <cell r="H1697">
            <v>45</v>
          </cell>
          <cell r="I1697">
            <v>136.31</v>
          </cell>
          <cell r="J1697" t="str">
            <v>south</v>
          </cell>
        </row>
        <row r="1698">
          <cell r="E1698" t="str">
            <v>Cristina</v>
          </cell>
          <cell r="G1698" t="str">
            <v>lipstick</v>
          </cell>
          <cell r="H1698">
            <v>62</v>
          </cell>
          <cell r="I1698">
            <v>187.97</v>
          </cell>
          <cell r="J1698" t="str">
            <v>south</v>
          </cell>
        </row>
        <row r="1699">
          <cell r="E1699" t="str">
            <v>Zaret</v>
          </cell>
          <cell r="G1699" t="str">
            <v>foundation</v>
          </cell>
          <cell r="H1699">
            <v>52</v>
          </cell>
          <cell r="I1699">
            <v>158.05000000000001</v>
          </cell>
          <cell r="J1699" t="str">
            <v>midwest</v>
          </cell>
        </row>
        <row r="1700">
          <cell r="E1700" t="str">
            <v>Hallagan</v>
          </cell>
          <cell r="G1700" t="str">
            <v>lipstick</v>
          </cell>
          <cell r="H1700">
            <v>73</v>
          </cell>
          <cell r="I1700">
            <v>221.24</v>
          </cell>
          <cell r="J1700" t="str">
            <v>south</v>
          </cell>
        </row>
        <row r="1701">
          <cell r="E1701" t="str">
            <v>Cici</v>
          </cell>
          <cell r="G1701" t="str">
            <v>lipstick</v>
          </cell>
          <cell r="H1701">
            <v>38</v>
          </cell>
          <cell r="I1701">
            <v>116.54</v>
          </cell>
          <cell r="J1701" t="str">
            <v>south</v>
          </cell>
        </row>
        <row r="1702">
          <cell r="E1702" t="str">
            <v>Hallagan</v>
          </cell>
          <cell r="G1702" t="str">
            <v>eye liner</v>
          </cell>
          <cell r="H1702">
            <v>0</v>
          </cell>
          <cell r="I1702">
            <v>1.71</v>
          </cell>
          <cell r="J1702" t="str">
            <v>west</v>
          </cell>
        </row>
        <row r="1703">
          <cell r="E1703" t="str">
            <v>Jen</v>
          </cell>
          <cell r="G1703" t="str">
            <v>eye liner</v>
          </cell>
          <cell r="H1703">
            <v>70</v>
          </cell>
          <cell r="I1703">
            <v>211.81</v>
          </cell>
          <cell r="J1703" t="str">
            <v>south</v>
          </cell>
        </row>
        <row r="1704">
          <cell r="E1704" t="str">
            <v>Cici</v>
          </cell>
          <cell r="G1704" t="str">
            <v>foundation</v>
          </cell>
          <cell r="H1704">
            <v>-8</v>
          </cell>
          <cell r="I1704">
            <v>-22.16</v>
          </cell>
          <cell r="J1704" t="str">
            <v>midwest</v>
          </cell>
        </row>
        <row r="1705">
          <cell r="E1705" t="str">
            <v>Cici</v>
          </cell>
          <cell r="G1705" t="str">
            <v>eye liner</v>
          </cell>
          <cell r="H1705">
            <v>65</v>
          </cell>
          <cell r="I1705">
            <v>196.95</v>
          </cell>
          <cell r="J1705" t="str">
            <v>west</v>
          </cell>
        </row>
        <row r="1706">
          <cell r="E1706" t="str">
            <v>Cici</v>
          </cell>
          <cell r="G1706" t="str">
            <v>lip gloss</v>
          </cell>
          <cell r="H1706">
            <v>-5</v>
          </cell>
          <cell r="I1706">
            <v>-12.24</v>
          </cell>
          <cell r="J1706" t="str">
            <v>east</v>
          </cell>
        </row>
        <row r="1707">
          <cell r="E1707" t="str">
            <v>Cici</v>
          </cell>
          <cell r="G1707" t="str">
            <v>foundation</v>
          </cell>
          <cell r="H1707">
            <v>34</v>
          </cell>
          <cell r="I1707">
            <v>104.46</v>
          </cell>
          <cell r="J1707" t="str">
            <v>east</v>
          </cell>
        </row>
        <row r="1708">
          <cell r="E1708" t="str">
            <v>Colleen</v>
          </cell>
          <cell r="G1708" t="str">
            <v>lip gloss</v>
          </cell>
          <cell r="H1708">
            <v>72</v>
          </cell>
          <cell r="I1708">
            <v>217.89</v>
          </cell>
          <cell r="J1708" t="str">
            <v>west</v>
          </cell>
        </row>
        <row r="1709">
          <cell r="E1709" t="str">
            <v>Jen</v>
          </cell>
          <cell r="G1709" t="str">
            <v>eye liner</v>
          </cell>
          <cell r="H1709">
            <v>-1</v>
          </cell>
          <cell r="I1709">
            <v>-0.65</v>
          </cell>
          <cell r="J1709" t="str">
            <v>south</v>
          </cell>
        </row>
        <row r="1710">
          <cell r="E1710" t="str">
            <v>Emilee</v>
          </cell>
          <cell r="G1710" t="str">
            <v>lip gloss</v>
          </cell>
          <cell r="H1710">
            <v>40</v>
          </cell>
          <cell r="I1710">
            <v>122.14</v>
          </cell>
          <cell r="J1710" t="str">
            <v>west</v>
          </cell>
        </row>
        <row r="1711">
          <cell r="E1711" t="str">
            <v>Hallagan</v>
          </cell>
          <cell r="G1711" t="str">
            <v>mascara</v>
          </cell>
          <cell r="H1711">
            <v>65</v>
          </cell>
          <cell r="I1711">
            <v>196.7</v>
          </cell>
          <cell r="J1711" t="str">
            <v>east</v>
          </cell>
        </row>
        <row r="1712">
          <cell r="E1712" t="str">
            <v>Cici</v>
          </cell>
          <cell r="G1712" t="str">
            <v>lip gloss</v>
          </cell>
          <cell r="H1712">
            <v>77</v>
          </cell>
          <cell r="I1712">
            <v>232.42</v>
          </cell>
          <cell r="J1712" t="str">
            <v>midwest</v>
          </cell>
        </row>
        <row r="1713">
          <cell r="E1713" t="str">
            <v>Jen</v>
          </cell>
          <cell r="G1713" t="str">
            <v>mascara</v>
          </cell>
          <cell r="H1713">
            <v>51</v>
          </cell>
          <cell r="I1713">
            <v>155</v>
          </cell>
          <cell r="J1713" t="str">
            <v>south</v>
          </cell>
        </row>
        <row r="1714">
          <cell r="E1714" t="str">
            <v>Zaret</v>
          </cell>
          <cell r="G1714" t="str">
            <v>foundation</v>
          </cell>
          <cell r="H1714">
            <v>-9</v>
          </cell>
          <cell r="I1714">
            <v>-25.1</v>
          </cell>
          <cell r="J1714" t="str">
            <v>east</v>
          </cell>
        </row>
        <row r="1715">
          <cell r="E1715" t="str">
            <v>Jen</v>
          </cell>
          <cell r="G1715" t="str">
            <v>mascara</v>
          </cell>
          <cell r="H1715">
            <v>17</v>
          </cell>
          <cell r="I1715">
            <v>52.73</v>
          </cell>
          <cell r="J1715" t="str">
            <v>midwest</v>
          </cell>
        </row>
        <row r="1716">
          <cell r="E1716" t="str">
            <v>Ashley</v>
          </cell>
          <cell r="G1716" t="str">
            <v>eye liner</v>
          </cell>
          <cell r="H1716">
            <v>11</v>
          </cell>
          <cell r="I1716">
            <v>34.81</v>
          </cell>
          <cell r="J1716" t="str">
            <v>midwest</v>
          </cell>
        </row>
        <row r="1717">
          <cell r="E1717" t="str">
            <v>Emilee</v>
          </cell>
          <cell r="G1717" t="str">
            <v>lip gloss</v>
          </cell>
          <cell r="H1717">
            <v>40</v>
          </cell>
          <cell r="I1717">
            <v>121.65</v>
          </cell>
          <cell r="J1717" t="str">
            <v>east</v>
          </cell>
        </row>
        <row r="1718">
          <cell r="E1718" t="str">
            <v>Ashley</v>
          </cell>
          <cell r="G1718" t="str">
            <v>foundation</v>
          </cell>
          <cell r="H1718">
            <v>67</v>
          </cell>
          <cell r="I1718">
            <v>202.72</v>
          </cell>
          <cell r="J1718" t="str">
            <v>west</v>
          </cell>
        </row>
        <row r="1719">
          <cell r="E1719" t="str">
            <v>Cici</v>
          </cell>
          <cell r="G1719" t="str">
            <v>lipstick</v>
          </cell>
          <cell r="H1719">
            <v>79</v>
          </cell>
          <cell r="I1719">
            <v>239.25</v>
          </cell>
          <cell r="J1719" t="str">
            <v>south</v>
          </cell>
        </row>
        <row r="1720">
          <cell r="E1720" t="str">
            <v>Zaret</v>
          </cell>
          <cell r="G1720" t="str">
            <v>foundation</v>
          </cell>
          <cell r="H1720">
            <v>-7</v>
          </cell>
          <cell r="I1720">
            <v>-19.16</v>
          </cell>
          <cell r="J1720" t="str">
            <v>south</v>
          </cell>
        </row>
        <row r="1721">
          <cell r="E1721" t="str">
            <v>Zaret</v>
          </cell>
          <cell r="G1721" t="str">
            <v>mascara</v>
          </cell>
          <cell r="H1721">
            <v>72</v>
          </cell>
          <cell r="I1721">
            <v>218.06</v>
          </cell>
          <cell r="J1721" t="str">
            <v>east</v>
          </cell>
        </row>
        <row r="1722">
          <cell r="E1722" t="str">
            <v>Colleen</v>
          </cell>
          <cell r="G1722" t="str">
            <v>eye liner</v>
          </cell>
          <cell r="H1722">
            <v>53</v>
          </cell>
          <cell r="I1722">
            <v>160.77000000000001</v>
          </cell>
          <cell r="J1722" t="str">
            <v>west</v>
          </cell>
        </row>
        <row r="1723">
          <cell r="E1723" t="str">
            <v>Emilee</v>
          </cell>
          <cell r="G1723" t="str">
            <v>eye liner</v>
          </cell>
          <cell r="H1723">
            <v>35</v>
          </cell>
          <cell r="I1723">
            <v>107.41</v>
          </cell>
          <cell r="J1723" t="str">
            <v>east</v>
          </cell>
        </row>
        <row r="1724">
          <cell r="E1724" t="str">
            <v>Ashley</v>
          </cell>
          <cell r="G1724" t="str">
            <v>lip gloss</v>
          </cell>
          <cell r="H1724">
            <v>39</v>
          </cell>
          <cell r="I1724">
            <v>118.67</v>
          </cell>
          <cell r="J1724" t="str">
            <v>midwest</v>
          </cell>
        </row>
        <row r="1725">
          <cell r="E1725" t="str">
            <v>Colleen</v>
          </cell>
          <cell r="G1725" t="str">
            <v>mascara</v>
          </cell>
          <cell r="H1725">
            <v>-7</v>
          </cell>
          <cell r="I1725">
            <v>-19.350000000000001</v>
          </cell>
          <cell r="J1725" t="str">
            <v>south</v>
          </cell>
        </row>
        <row r="1726">
          <cell r="E1726" t="str">
            <v>Cristina</v>
          </cell>
          <cell r="G1726" t="str">
            <v>eye liner</v>
          </cell>
          <cell r="H1726">
            <v>68</v>
          </cell>
          <cell r="I1726">
            <v>206.34</v>
          </cell>
          <cell r="J1726" t="str">
            <v>east</v>
          </cell>
        </row>
        <row r="1727">
          <cell r="E1727" t="str">
            <v>Emilee</v>
          </cell>
          <cell r="G1727" t="str">
            <v>eye liner</v>
          </cell>
          <cell r="H1727">
            <v>86</v>
          </cell>
          <cell r="I1727">
            <v>260.29000000000002</v>
          </cell>
          <cell r="J1727" t="str">
            <v>midwest</v>
          </cell>
        </row>
        <row r="1728">
          <cell r="E1728" t="str">
            <v>Betsy</v>
          </cell>
          <cell r="G1728" t="str">
            <v>lipstick</v>
          </cell>
          <cell r="H1728">
            <v>84</v>
          </cell>
          <cell r="I1728">
            <v>254.78</v>
          </cell>
          <cell r="J1728" t="str">
            <v>east</v>
          </cell>
        </row>
        <row r="1729">
          <cell r="E1729" t="str">
            <v>Cristina</v>
          </cell>
          <cell r="G1729" t="str">
            <v>mascara</v>
          </cell>
          <cell r="H1729">
            <v>6</v>
          </cell>
          <cell r="I1729">
            <v>19.97</v>
          </cell>
          <cell r="J1729" t="str">
            <v>west</v>
          </cell>
        </row>
        <row r="1730">
          <cell r="E1730" t="str">
            <v>Betsy</v>
          </cell>
          <cell r="G1730" t="str">
            <v>lipstick</v>
          </cell>
          <cell r="H1730">
            <v>-5</v>
          </cell>
          <cell r="I1730">
            <v>-12.77</v>
          </cell>
          <cell r="J1730" t="str">
            <v>south</v>
          </cell>
        </row>
        <row r="1731">
          <cell r="E1731" t="str">
            <v>Cristina</v>
          </cell>
          <cell r="G1731" t="str">
            <v>lip gloss</v>
          </cell>
          <cell r="H1731">
            <v>22</v>
          </cell>
          <cell r="I1731">
            <v>67.94</v>
          </cell>
          <cell r="J1731" t="str">
            <v>midwest</v>
          </cell>
        </row>
        <row r="1732">
          <cell r="E1732" t="str">
            <v>Betsy</v>
          </cell>
          <cell r="G1732" t="str">
            <v>eye liner</v>
          </cell>
          <cell r="H1732">
            <v>29</v>
          </cell>
          <cell r="I1732">
            <v>89.11</v>
          </cell>
          <cell r="J1732" t="str">
            <v>east</v>
          </cell>
        </row>
        <row r="1733">
          <cell r="E1733" t="str">
            <v>Cici</v>
          </cell>
          <cell r="G1733" t="str">
            <v>lip gloss</v>
          </cell>
          <cell r="H1733">
            <v>3</v>
          </cell>
          <cell r="I1733">
            <v>10.89</v>
          </cell>
          <cell r="J1733" t="str">
            <v>south</v>
          </cell>
        </row>
        <row r="1734">
          <cell r="E1734" t="str">
            <v>Ashley</v>
          </cell>
          <cell r="G1734" t="str">
            <v>eye liner</v>
          </cell>
          <cell r="H1734">
            <v>88</v>
          </cell>
          <cell r="I1734">
            <v>265.52999999999997</v>
          </cell>
          <cell r="J1734" t="str">
            <v>east</v>
          </cell>
        </row>
        <row r="1735">
          <cell r="E1735" t="str">
            <v>Emilee</v>
          </cell>
          <cell r="G1735" t="str">
            <v>eye liner</v>
          </cell>
          <cell r="H1735">
            <v>41</v>
          </cell>
          <cell r="I1735">
            <v>124.99</v>
          </cell>
          <cell r="J1735" t="str">
            <v>midwest</v>
          </cell>
        </row>
        <row r="1736">
          <cell r="E1736" t="str">
            <v>Jen</v>
          </cell>
          <cell r="G1736" t="str">
            <v>foundation</v>
          </cell>
          <cell r="H1736">
            <v>59</v>
          </cell>
          <cell r="I1736">
            <v>178.84</v>
          </cell>
          <cell r="J1736" t="str">
            <v>east</v>
          </cell>
        </row>
        <row r="1737">
          <cell r="E1737" t="str">
            <v>Jen</v>
          </cell>
          <cell r="G1737" t="str">
            <v>mascara</v>
          </cell>
          <cell r="H1737">
            <v>29</v>
          </cell>
          <cell r="I1737">
            <v>89.26</v>
          </cell>
          <cell r="J1737" t="str">
            <v>south</v>
          </cell>
        </row>
        <row r="1738">
          <cell r="E1738" t="str">
            <v>Ashley</v>
          </cell>
          <cell r="G1738" t="str">
            <v>mascara</v>
          </cell>
          <cell r="H1738">
            <v>43</v>
          </cell>
          <cell r="I1738">
            <v>130.30000000000001</v>
          </cell>
          <cell r="J1738" t="str">
            <v>west</v>
          </cell>
        </row>
        <row r="1739">
          <cell r="E1739" t="str">
            <v>Cici</v>
          </cell>
          <cell r="G1739" t="str">
            <v>lip gloss</v>
          </cell>
          <cell r="H1739">
            <v>75</v>
          </cell>
          <cell r="I1739">
            <v>227.52</v>
          </cell>
          <cell r="J1739" t="str">
            <v>east</v>
          </cell>
        </row>
        <row r="1740">
          <cell r="E1740" t="str">
            <v>Betsy</v>
          </cell>
          <cell r="G1740" t="str">
            <v>mascara</v>
          </cell>
          <cell r="H1740">
            <v>40</v>
          </cell>
          <cell r="I1740">
            <v>121.71</v>
          </cell>
          <cell r="J1740" t="str">
            <v>east</v>
          </cell>
        </row>
        <row r="1741">
          <cell r="E1741" t="str">
            <v>Cici</v>
          </cell>
          <cell r="G1741" t="str">
            <v>mascara</v>
          </cell>
          <cell r="H1741">
            <v>78</v>
          </cell>
          <cell r="I1741">
            <v>235.89</v>
          </cell>
          <cell r="J1741" t="str">
            <v>south</v>
          </cell>
        </row>
        <row r="1742">
          <cell r="E1742" t="str">
            <v>Zaret</v>
          </cell>
          <cell r="G1742" t="str">
            <v>eye liner</v>
          </cell>
          <cell r="H1742">
            <v>38</v>
          </cell>
          <cell r="I1742">
            <v>115.8</v>
          </cell>
          <cell r="J1742" t="str">
            <v>midwest</v>
          </cell>
        </row>
        <row r="1743">
          <cell r="E1743" t="str">
            <v>Emilee</v>
          </cell>
          <cell r="G1743" t="str">
            <v>mascara</v>
          </cell>
          <cell r="H1743">
            <v>-3</v>
          </cell>
          <cell r="I1743">
            <v>-6.35</v>
          </cell>
          <cell r="J1743" t="str">
            <v>west</v>
          </cell>
        </row>
        <row r="1744">
          <cell r="E1744" t="str">
            <v>Hallagan</v>
          </cell>
          <cell r="G1744" t="str">
            <v>foundation</v>
          </cell>
          <cell r="H1744">
            <v>34</v>
          </cell>
          <cell r="I1744">
            <v>103.9</v>
          </cell>
          <cell r="J1744" t="str">
            <v>west</v>
          </cell>
        </row>
        <row r="1745">
          <cell r="E1745" t="str">
            <v>Ashley</v>
          </cell>
          <cell r="G1745" t="str">
            <v>eye liner</v>
          </cell>
          <cell r="H1745">
            <v>85</v>
          </cell>
          <cell r="I1745">
            <v>256.45</v>
          </cell>
          <cell r="J1745" t="str">
            <v>east</v>
          </cell>
        </row>
        <row r="1746">
          <cell r="E1746" t="str">
            <v>Cristina</v>
          </cell>
          <cell r="G1746" t="str">
            <v>foundation</v>
          </cell>
          <cell r="H1746">
            <v>70</v>
          </cell>
          <cell r="I1746">
            <v>212.03</v>
          </cell>
          <cell r="J1746" t="str">
            <v>west</v>
          </cell>
        </row>
        <row r="1747">
          <cell r="E1747" t="str">
            <v>Emilee</v>
          </cell>
          <cell r="G1747" t="str">
            <v>eye liner</v>
          </cell>
          <cell r="H1747">
            <v>86</v>
          </cell>
          <cell r="I1747">
            <v>259.76</v>
          </cell>
          <cell r="J1747" t="str">
            <v>midwest</v>
          </cell>
        </row>
        <row r="1748">
          <cell r="E1748" t="str">
            <v>Cici</v>
          </cell>
          <cell r="G1748" t="str">
            <v>foundation</v>
          </cell>
          <cell r="H1748">
            <v>47</v>
          </cell>
          <cell r="I1748">
            <v>142.93</v>
          </cell>
          <cell r="J1748" t="str">
            <v>east</v>
          </cell>
        </row>
        <row r="1749">
          <cell r="E1749" t="str">
            <v>Colleen</v>
          </cell>
          <cell r="G1749" t="str">
            <v>lipstick</v>
          </cell>
          <cell r="H1749">
            <v>20</v>
          </cell>
          <cell r="I1749">
            <v>62.6</v>
          </cell>
          <cell r="J1749" t="str">
            <v>south</v>
          </cell>
        </row>
        <row r="1750">
          <cell r="E1750" t="str">
            <v>Jen</v>
          </cell>
          <cell r="G1750" t="str">
            <v>mascara</v>
          </cell>
          <cell r="H1750">
            <v>33</v>
          </cell>
          <cell r="I1750">
            <v>101.42</v>
          </cell>
          <cell r="J1750" t="str">
            <v>west</v>
          </cell>
        </row>
        <row r="1751">
          <cell r="E1751" t="str">
            <v>Cristina</v>
          </cell>
          <cell r="G1751" t="str">
            <v>mascara</v>
          </cell>
          <cell r="H1751">
            <v>-10</v>
          </cell>
          <cell r="I1751">
            <v>-27.87</v>
          </cell>
          <cell r="J1751" t="str">
            <v>midwest</v>
          </cell>
        </row>
        <row r="1752">
          <cell r="E1752" t="str">
            <v>Cici</v>
          </cell>
          <cell r="G1752" t="str">
            <v>lip gloss</v>
          </cell>
          <cell r="H1752">
            <v>40</v>
          </cell>
          <cell r="I1752">
            <v>122.4</v>
          </cell>
          <cell r="J1752" t="str">
            <v>south</v>
          </cell>
        </row>
        <row r="1753">
          <cell r="E1753" t="str">
            <v>Emilee</v>
          </cell>
          <cell r="G1753" t="str">
            <v>foundation</v>
          </cell>
          <cell r="H1753">
            <v>13</v>
          </cell>
          <cell r="I1753">
            <v>40.44</v>
          </cell>
          <cell r="J1753" t="str">
            <v>south</v>
          </cell>
        </row>
        <row r="1754">
          <cell r="E1754" t="str">
            <v>Ashley</v>
          </cell>
          <cell r="G1754" t="str">
            <v>lip gloss</v>
          </cell>
          <cell r="H1754">
            <v>20</v>
          </cell>
          <cell r="I1754">
            <v>62.16</v>
          </cell>
          <cell r="J1754" t="str">
            <v>south</v>
          </cell>
        </row>
        <row r="1755">
          <cell r="E1755" t="str">
            <v>Emilee</v>
          </cell>
          <cell r="G1755" t="str">
            <v>eye liner</v>
          </cell>
          <cell r="H1755">
            <v>22</v>
          </cell>
          <cell r="I1755">
            <v>68.78</v>
          </cell>
          <cell r="J1755" t="str">
            <v>west</v>
          </cell>
        </row>
        <row r="1756">
          <cell r="E1756" t="str">
            <v>Zaret</v>
          </cell>
          <cell r="G1756" t="str">
            <v>foundation</v>
          </cell>
          <cell r="H1756">
            <v>91</v>
          </cell>
          <cell r="I1756">
            <v>275.56</v>
          </cell>
          <cell r="J1756" t="str">
            <v>midwest</v>
          </cell>
        </row>
        <row r="1757">
          <cell r="E1757" t="str">
            <v>Betsy</v>
          </cell>
          <cell r="G1757" t="str">
            <v>lip gloss</v>
          </cell>
          <cell r="H1757">
            <v>17</v>
          </cell>
          <cell r="I1757">
            <v>53.54</v>
          </cell>
          <cell r="J1757" t="str">
            <v>midwest</v>
          </cell>
        </row>
        <row r="1758">
          <cell r="E1758" t="str">
            <v>Zaret</v>
          </cell>
          <cell r="G1758" t="str">
            <v>lip gloss</v>
          </cell>
          <cell r="H1758">
            <v>77</v>
          </cell>
          <cell r="I1758">
            <v>232.78</v>
          </cell>
          <cell r="J1758" t="str">
            <v>south</v>
          </cell>
        </row>
        <row r="1759">
          <cell r="E1759" t="str">
            <v>Cristina</v>
          </cell>
          <cell r="G1759" t="str">
            <v>mascara</v>
          </cell>
          <cell r="H1759">
            <v>8</v>
          </cell>
          <cell r="I1759">
            <v>25.17</v>
          </cell>
          <cell r="J1759" t="str">
            <v>midwest</v>
          </cell>
        </row>
        <row r="1760">
          <cell r="E1760" t="str">
            <v>Ashley</v>
          </cell>
          <cell r="G1760" t="str">
            <v>eye liner</v>
          </cell>
          <cell r="H1760">
            <v>-1</v>
          </cell>
          <cell r="I1760">
            <v>-0.69</v>
          </cell>
          <cell r="J1760" t="str">
            <v>south</v>
          </cell>
        </row>
        <row r="1761">
          <cell r="E1761" t="str">
            <v>Hallagan</v>
          </cell>
          <cell r="G1761" t="str">
            <v>lip gloss</v>
          </cell>
          <cell r="H1761">
            <v>52</v>
          </cell>
          <cell r="I1761">
            <v>158.07</v>
          </cell>
          <cell r="J1761" t="str">
            <v>midwest</v>
          </cell>
        </row>
        <row r="1762">
          <cell r="E1762" t="str">
            <v>Cici</v>
          </cell>
          <cell r="G1762" t="str">
            <v>mascara</v>
          </cell>
          <cell r="H1762">
            <v>50</v>
          </cell>
          <cell r="I1762">
            <v>152.6</v>
          </cell>
          <cell r="J1762" t="str">
            <v>midwest</v>
          </cell>
        </row>
        <row r="1763">
          <cell r="E1763" t="str">
            <v>Cici</v>
          </cell>
          <cell r="G1763" t="str">
            <v>foundation</v>
          </cell>
          <cell r="H1763">
            <v>69</v>
          </cell>
          <cell r="I1763">
            <v>209.27</v>
          </cell>
          <cell r="J1763" t="str">
            <v>south</v>
          </cell>
        </row>
        <row r="1764">
          <cell r="E1764" t="str">
            <v>Emilee</v>
          </cell>
          <cell r="G1764" t="str">
            <v>mascara</v>
          </cell>
          <cell r="H1764">
            <v>-10</v>
          </cell>
          <cell r="I1764">
            <v>-28.43</v>
          </cell>
          <cell r="J1764" t="str">
            <v>midwest</v>
          </cell>
        </row>
        <row r="1765">
          <cell r="E1765" t="str">
            <v>Zaret</v>
          </cell>
          <cell r="G1765" t="str">
            <v>foundation</v>
          </cell>
          <cell r="H1765">
            <v>-10</v>
          </cell>
          <cell r="I1765">
            <v>-27.79</v>
          </cell>
          <cell r="J1765" t="str">
            <v>east</v>
          </cell>
        </row>
        <row r="1766">
          <cell r="E1766" t="str">
            <v>Jen</v>
          </cell>
          <cell r="G1766" t="str">
            <v>mascara</v>
          </cell>
          <cell r="H1766">
            <v>90</v>
          </cell>
          <cell r="I1766">
            <v>272.47000000000003</v>
          </cell>
          <cell r="J1766" t="str">
            <v>midwest</v>
          </cell>
        </row>
        <row r="1767">
          <cell r="E1767" t="str">
            <v>Ashley</v>
          </cell>
          <cell r="G1767" t="str">
            <v>foundation</v>
          </cell>
          <cell r="H1767">
            <v>-4</v>
          </cell>
          <cell r="I1767">
            <v>-9.8000000000000007</v>
          </cell>
          <cell r="J1767" t="str">
            <v>south</v>
          </cell>
        </row>
        <row r="1768">
          <cell r="E1768" t="str">
            <v>Betsy</v>
          </cell>
          <cell r="G1768" t="str">
            <v>lip gloss</v>
          </cell>
          <cell r="H1768">
            <v>14</v>
          </cell>
          <cell r="I1768">
            <v>44.07</v>
          </cell>
          <cell r="J1768" t="str">
            <v>west</v>
          </cell>
        </row>
        <row r="1769">
          <cell r="E1769" t="str">
            <v>Emilee</v>
          </cell>
          <cell r="G1769" t="str">
            <v>lip gloss</v>
          </cell>
          <cell r="H1769">
            <v>13</v>
          </cell>
          <cell r="I1769">
            <v>41.65</v>
          </cell>
          <cell r="J1769" t="str">
            <v>east</v>
          </cell>
        </row>
        <row r="1770">
          <cell r="E1770" t="str">
            <v>Colleen</v>
          </cell>
          <cell r="G1770" t="str">
            <v>foundation</v>
          </cell>
          <cell r="H1770">
            <v>-10</v>
          </cell>
          <cell r="I1770">
            <v>-27.45</v>
          </cell>
          <cell r="J1770" t="str">
            <v>midwest</v>
          </cell>
        </row>
        <row r="1771">
          <cell r="E1771" t="str">
            <v>Cici</v>
          </cell>
          <cell r="G1771" t="str">
            <v>foundation</v>
          </cell>
          <cell r="H1771">
            <v>81</v>
          </cell>
          <cell r="I1771">
            <v>244.96</v>
          </cell>
          <cell r="J1771" t="str">
            <v>east</v>
          </cell>
        </row>
        <row r="1772">
          <cell r="E1772" t="str">
            <v>Betsy</v>
          </cell>
          <cell r="G1772" t="str">
            <v>foundation</v>
          </cell>
          <cell r="H1772">
            <v>91</v>
          </cell>
          <cell r="I1772">
            <v>274.02</v>
          </cell>
          <cell r="J1772" t="str">
            <v>west</v>
          </cell>
        </row>
        <row r="1773">
          <cell r="E1773" t="str">
            <v>Cristina</v>
          </cell>
          <cell r="G1773" t="str">
            <v>lip gloss</v>
          </cell>
          <cell r="H1773">
            <v>7</v>
          </cell>
          <cell r="I1773">
            <v>23.1</v>
          </cell>
          <cell r="J1773" t="str">
            <v>south</v>
          </cell>
        </row>
        <row r="1774">
          <cell r="E1774" t="str">
            <v>Betsy</v>
          </cell>
          <cell r="G1774" t="str">
            <v>eye liner</v>
          </cell>
          <cell r="H1774">
            <v>95</v>
          </cell>
          <cell r="I1774">
            <v>286.41000000000003</v>
          </cell>
          <cell r="J1774" t="str">
            <v>midwest</v>
          </cell>
        </row>
        <row r="1775">
          <cell r="E1775" t="str">
            <v>Colleen</v>
          </cell>
          <cell r="G1775" t="str">
            <v>mascara</v>
          </cell>
          <cell r="H1775">
            <v>7</v>
          </cell>
          <cell r="I1775">
            <v>23.46</v>
          </cell>
          <cell r="J1775" t="str">
            <v>east</v>
          </cell>
        </row>
        <row r="1776">
          <cell r="E1776" t="str">
            <v>Emilee</v>
          </cell>
          <cell r="G1776" t="str">
            <v>mascara</v>
          </cell>
          <cell r="H1776">
            <v>9</v>
          </cell>
          <cell r="I1776">
            <v>29.5</v>
          </cell>
          <cell r="J1776" t="str">
            <v>east</v>
          </cell>
        </row>
        <row r="1777">
          <cell r="E1777" t="str">
            <v>Emilee</v>
          </cell>
          <cell r="G1777" t="str">
            <v>foundation</v>
          </cell>
          <cell r="H1777">
            <v>16</v>
          </cell>
          <cell r="I1777">
            <v>50.32</v>
          </cell>
          <cell r="J1777" t="str">
            <v>south</v>
          </cell>
        </row>
        <row r="1778">
          <cell r="E1778" t="str">
            <v>Ashley</v>
          </cell>
          <cell r="G1778" t="str">
            <v>lip gloss</v>
          </cell>
          <cell r="H1778">
            <v>37</v>
          </cell>
          <cell r="I1778">
            <v>112.64</v>
          </cell>
          <cell r="J1778" t="str">
            <v>east</v>
          </cell>
        </row>
        <row r="1779">
          <cell r="E1779" t="str">
            <v>Cici</v>
          </cell>
          <cell r="G1779" t="str">
            <v>lip gloss</v>
          </cell>
          <cell r="H1779">
            <v>38</v>
          </cell>
          <cell r="I1779">
            <v>115.87</v>
          </cell>
          <cell r="J1779" t="str">
            <v>west</v>
          </cell>
        </row>
        <row r="1780">
          <cell r="E1780" t="str">
            <v>Betsy</v>
          </cell>
          <cell r="G1780" t="str">
            <v>lipstick</v>
          </cell>
          <cell r="H1780">
            <v>43</v>
          </cell>
          <cell r="I1780">
            <v>130.38</v>
          </cell>
          <cell r="J1780" t="str">
            <v>east</v>
          </cell>
        </row>
        <row r="1781">
          <cell r="E1781" t="str">
            <v>Cici</v>
          </cell>
          <cell r="G1781" t="str">
            <v>mascara</v>
          </cell>
          <cell r="H1781">
            <v>-5</v>
          </cell>
          <cell r="I1781">
            <v>-12.65</v>
          </cell>
          <cell r="J1781" t="str">
            <v>midwest</v>
          </cell>
        </row>
        <row r="1782">
          <cell r="E1782" t="str">
            <v>Emilee</v>
          </cell>
          <cell r="G1782" t="str">
            <v>eye liner</v>
          </cell>
          <cell r="H1782">
            <v>9</v>
          </cell>
          <cell r="I1782">
            <v>28.95</v>
          </cell>
          <cell r="J1782" t="str">
            <v>west</v>
          </cell>
        </row>
        <row r="1783">
          <cell r="E1783" t="str">
            <v>Betsy</v>
          </cell>
          <cell r="G1783" t="str">
            <v>lip gloss</v>
          </cell>
          <cell r="H1783">
            <v>-9</v>
          </cell>
          <cell r="I1783">
            <v>-24.65</v>
          </cell>
          <cell r="J1783" t="str">
            <v>east</v>
          </cell>
        </row>
        <row r="1784">
          <cell r="E1784" t="str">
            <v>Jen</v>
          </cell>
          <cell r="G1784" t="str">
            <v>lipstick</v>
          </cell>
          <cell r="H1784">
            <v>24</v>
          </cell>
          <cell r="I1784">
            <v>74.61</v>
          </cell>
          <cell r="J1784" t="str">
            <v>east</v>
          </cell>
        </row>
        <row r="1785">
          <cell r="E1785" t="str">
            <v>Cici</v>
          </cell>
          <cell r="G1785" t="str">
            <v>lip gloss</v>
          </cell>
          <cell r="H1785">
            <v>30</v>
          </cell>
          <cell r="I1785">
            <v>91.37</v>
          </cell>
          <cell r="J1785" t="str">
            <v>midwest</v>
          </cell>
        </row>
        <row r="1786">
          <cell r="E1786" t="str">
            <v>Cristina</v>
          </cell>
          <cell r="G1786" t="str">
            <v>lip gloss</v>
          </cell>
          <cell r="H1786">
            <v>83</v>
          </cell>
          <cell r="I1786">
            <v>250.85</v>
          </cell>
          <cell r="J1786" t="str">
            <v>west</v>
          </cell>
        </row>
        <row r="1787">
          <cell r="E1787" t="str">
            <v>Emilee</v>
          </cell>
          <cell r="G1787" t="str">
            <v>lip gloss</v>
          </cell>
          <cell r="H1787">
            <v>90</v>
          </cell>
          <cell r="I1787">
            <v>271.87</v>
          </cell>
          <cell r="J1787" t="str">
            <v>east</v>
          </cell>
        </row>
        <row r="1788">
          <cell r="E1788" t="str">
            <v>Colleen</v>
          </cell>
          <cell r="G1788" t="str">
            <v>eye liner</v>
          </cell>
          <cell r="H1788">
            <v>82</v>
          </cell>
          <cell r="I1788">
            <v>248.23</v>
          </cell>
          <cell r="J1788" t="str">
            <v>south</v>
          </cell>
        </row>
        <row r="1789">
          <cell r="E1789" t="str">
            <v>Hallagan</v>
          </cell>
          <cell r="G1789" t="str">
            <v>eye liner</v>
          </cell>
          <cell r="H1789">
            <v>51</v>
          </cell>
          <cell r="I1789">
            <v>155.22999999999999</v>
          </cell>
          <cell r="J1789" t="str">
            <v>midwest</v>
          </cell>
        </row>
        <row r="1790">
          <cell r="E1790" t="str">
            <v>Cici</v>
          </cell>
          <cell r="G1790" t="str">
            <v>lip gloss</v>
          </cell>
          <cell r="H1790">
            <v>66</v>
          </cell>
          <cell r="I1790">
            <v>200.13</v>
          </cell>
          <cell r="J1790" t="str">
            <v>west</v>
          </cell>
        </row>
        <row r="1791">
          <cell r="E1791" t="str">
            <v>Emilee</v>
          </cell>
          <cell r="G1791" t="str">
            <v>mascara</v>
          </cell>
          <cell r="H1791">
            <v>29</v>
          </cell>
          <cell r="I1791">
            <v>89.02</v>
          </cell>
          <cell r="J1791" t="str">
            <v>south</v>
          </cell>
        </row>
        <row r="1792">
          <cell r="E1792" t="str">
            <v>Ashley</v>
          </cell>
          <cell r="G1792" t="str">
            <v>lip gloss</v>
          </cell>
          <cell r="H1792">
            <v>93</v>
          </cell>
          <cell r="I1792">
            <v>280.87</v>
          </cell>
          <cell r="J1792" t="str">
            <v>east</v>
          </cell>
        </row>
        <row r="1793">
          <cell r="E1793" t="str">
            <v>Jen</v>
          </cell>
          <cell r="G1793" t="str">
            <v>eye liner</v>
          </cell>
          <cell r="H1793">
            <v>-3</v>
          </cell>
          <cell r="I1793">
            <v>-6.54</v>
          </cell>
          <cell r="J1793" t="str">
            <v>midwest</v>
          </cell>
        </row>
        <row r="1794">
          <cell r="E1794" t="str">
            <v>Ashley</v>
          </cell>
          <cell r="G1794" t="str">
            <v>lip gloss</v>
          </cell>
          <cell r="H1794">
            <v>-2</v>
          </cell>
          <cell r="I1794">
            <v>-3.64</v>
          </cell>
          <cell r="J1794" t="str">
            <v>south</v>
          </cell>
        </row>
        <row r="1795">
          <cell r="E1795" t="str">
            <v>Cristina</v>
          </cell>
          <cell r="G1795" t="str">
            <v>lipstick</v>
          </cell>
          <cell r="H1795">
            <v>79</v>
          </cell>
          <cell r="I1795">
            <v>239.25</v>
          </cell>
          <cell r="J1795" t="str">
            <v>midwest</v>
          </cell>
        </row>
        <row r="1796">
          <cell r="E1796" t="str">
            <v>Betsy</v>
          </cell>
          <cell r="G1796" t="str">
            <v>lip gloss</v>
          </cell>
          <cell r="H1796">
            <v>31</v>
          </cell>
          <cell r="I1796">
            <v>94.72</v>
          </cell>
          <cell r="J1796" t="str">
            <v>east</v>
          </cell>
        </row>
        <row r="1797">
          <cell r="E1797" t="str">
            <v>Hallagan</v>
          </cell>
          <cell r="G1797" t="str">
            <v>foundation</v>
          </cell>
          <cell r="H1797">
            <v>46</v>
          </cell>
          <cell r="I1797">
            <v>140.22</v>
          </cell>
          <cell r="J1797" t="str">
            <v>south</v>
          </cell>
        </row>
        <row r="1798">
          <cell r="E1798" t="str">
            <v>Emilee</v>
          </cell>
          <cell r="G1798" t="str">
            <v>foundation</v>
          </cell>
          <cell r="H1798">
            <v>93</v>
          </cell>
          <cell r="I1798">
            <v>281.79000000000002</v>
          </cell>
          <cell r="J1798" t="str">
            <v>west</v>
          </cell>
        </row>
        <row r="1799">
          <cell r="E1799" t="str">
            <v>Emilee</v>
          </cell>
          <cell r="G1799" t="str">
            <v>lip gloss</v>
          </cell>
          <cell r="H1799">
            <v>82</v>
          </cell>
          <cell r="I1799">
            <v>247.02</v>
          </cell>
          <cell r="J1799" t="str">
            <v>midwest</v>
          </cell>
        </row>
        <row r="1800">
          <cell r="E1800" t="str">
            <v>Cici</v>
          </cell>
          <cell r="G1800" t="str">
            <v>lipstick</v>
          </cell>
          <cell r="H1800">
            <v>87</v>
          </cell>
          <cell r="I1800">
            <v>263.72000000000003</v>
          </cell>
          <cell r="J1800" t="str">
            <v>south</v>
          </cell>
        </row>
        <row r="1801">
          <cell r="E1801" t="str">
            <v>Ashley</v>
          </cell>
          <cell r="G1801" t="str">
            <v>foundation</v>
          </cell>
          <cell r="H1801">
            <v>62</v>
          </cell>
          <cell r="I1801">
            <v>187.57</v>
          </cell>
          <cell r="J1801" t="str">
            <v>east</v>
          </cell>
        </row>
        <row r="1802">
          <cell r="E1802" t="str">
            <v>Cristina</v>
          </cell>
          <cell r="G1802" t="str">
            <v>foundation</v>
          </cell>
          <cell r="H1802">
            <v>31</v>
          </cell>
          <cell r="I1802">
            <v>94.57</v>
          </cell>
          <cell r="J1802" t="str">
            <v>south</v>
          </cell>
        </row>
        <row r="1803">
          <cell r="E1803" t="str">
            <v>Ashley</v>
          </cell>
          <cell r="G1803" t="str">
            <v>mascara</v>
          </cell>
          <cell r="H1803">
            <v>43</v>
          </cell>
          <cell r="I1803">
            <v>131.33000000000001</v>
          </cell>
          <cell r="J1803" t="str">
            <v>east</v>
          </cell>
        </row>
        <row r="1804">
          <cell r="E1804" t="str">
            <v>Cristina</v>
          </cell>
          <cell r="G1804" t="str">
            <v>lip gloss</v>
          </cell>
          <cell r="H1804">
            <v>78</v>
          </cell>
          <cell r="I1804">
            <v>236.44</v>
          </cell>
          <cell r="J1804" t="str">
            <v>midwest</v>
          </cell>
        </row>
        <row r="1805">
          <cell r="E1805" t="str">
            <v>Cristina</v>
          </cell>
          <cell r="G1805" t="str">
            <v>lip gloss</v>
          </cell>
          <cell r="H1805">
            <v>-1</v>
          </cell>
          <cell r="I1805">
            <v>-0.44</v>
          </cell>
          <cell r="J1805" t="str">
            <v>south</v>
          </cell>
        </row>
        <row r="1806">
          <cell r="E1806" t="str">
            <v>Zaret</v>
          </cell>
          <cell r="G1806" t="str">
            <v>lipstick</v>
          </cell>
          <cell r="H1806">
            <v>5</v>
          </cell>
          <cell r="I1806">
            <v>17.47</v>
          </cell>
          <cell r="J1806" t="str">
            <v>south</v>
          </cell>
        </row>
        <row r="1807">
          <cell r="E1807" t="str">
            <v>Cristina</v>
          </cell>
          <cell r="G1807" t="str">
            <v>lipstick</v>
          </cell>
          <cell r="H1807">
            <v>30</v>
          </cell>
          <cell r="I1807">
            <v>92.31</v>
          </cell>
          <cell r="J1807" t="str">
            <v>south</v>
          </cell>
        </row>
        <row r="1808">
          <cell r="E1808" t="str">
            <v>Hallagan</v>
          </cell>
          <cell r="G1808" t="str">
            <v>eye liner</v>
          </cell>
          <cell r="H1808">
            <v>65</v>
          </cell>
          <cell r="I1808">
            <v>197.18</v>
          </cell>
          <cell r="J1808" t="str">
            <v>west</v>
          </cell>
        </row>
        <row r="1809">
          <cell r="E1809" t="str">
            <v>Cici</v>
          </cell>
          <cell r="G1809" t="str">
            <v>mascara</v>
          </cell>
          <cell r="H1809">
            <v>14</v>
          </cell>
          <cell r="I1809">
            <v>43.8</v>
          </cell>
          <cell r="J1809" t="str">
            <v>south</v>
          </cell>
        </row>
        <row r="1810">
          <cell r="E1810" t="str">
            <v>Cici</v>
          </cell>
          <cell r="G1810" t="str">
            <v>foundation</v>
          </cell>
          <cell r="H1810">
            <v>10</v>
          </cell>
          <cell r="I1810">
            <v>31.26</v>
          </cell>
          <cell r="J1810" t="str">
            <v>west</v>
          </cell>
        </row>
        <row r="1811">
          <cell r="E1811" t="str">
            <v>Betsy</v>
          </cell>
          <cell r="G1811" t="str">
            <v>lipstick</v>
          </cell>
          <cell r="H1811">
            <v>31</v>
          </cell>
          <cell r="I1811">
            <v>94.73</v>
          </cell>
          <cell r="J1811" t="str">
            <v>midwest</v>
          </cell>
        </row>
        <row r="1812">
          <cell r="E1812" t="str">
            <v>Betsy</v>
          </cell>
          <cell r="G1812" t="str">
            <v>mascara</v>
          </cell>
          <cell r="H1812">
            <v>25</v>
          </cell>
          <cell r="I1812">
            <v>77.099999999999994</v>
          </cell>
          <cell r="J1812" t="str">
            <v>south</v>
          </cell>
        </row>
        <row r="1813">
          <cell r="E1813" t="str">
            <v>Betsy</v>
          </cell>
          <cell r="G1813" t="str">
            <v>lipstick</v>
          </cell>
          <cell r="H1813">
            <v>11</v>
          </cell>
          <cell r="I1813">
            <v>35.299999999999997</v>
          </cell>
          <cell r="J1813" t="str">
            <v>south</v>
          </cell>
        </row>
        <row r="1814">
          <cell r="E1814" t="str">
            <v>Betsy</v>
          </cell>
          <cell r="G1814" t="str">
            <v>foundation</v>
          </cell>
          <cell r="H1814">
            <v>62</v>
          </cell>
          <cell r="I1814">
            <v>187.51</v>
          </cell>
          <cell r="J1814" t="str">
            <v>west</v>
          </cell>
        </row>
        <row r="1815">
          <cell r="E1815" t="str">
            <v>Ashley</v>
          </cell>
          <cell r="G1815" t="str">
            <v>foundation</v>
          </cell>
          <cell r="H1815">
            <v>4</v>
          </cell>
          <cell r="I1815">
            <v>14.19</v>
          </cell>
          <cell r="J1815" t="str">
            <v>west</v>
          </cell>
        </row>
        <row r="1816">
          <cell r="E1816" t="str">
            <v>Zaret</v>
          </cell>
          <cell r="G1816" t="str">
            <v>eye liner</v>
          </cell>
          <cell r="H1816">
            <v>4</v>
          </cell>
          <cell r="I1816">
            <v>13.71</v>
          </cell>
          <cell r="J1816" t="str">
            <v>midwest</v>
          </cell>
        </row>
        <row r="1817">
          <cell r="E1817" t="str">
            <v>Cristina</v>
          </cell>
          <cell r="G1817" t="str">
            <v>lip gloss</v>
          </cell>
          <cell r="H1817">
            <v>71</v>
          </cell>
          <cell r="I1817">
            <v>215.12</v>
          </cell>
          <cell r="J1817" t="str">
            <v>east</v>
          </cell>
        </row>
        <row r="1818">
          <cell r="E1818" t="str">
            <v>Jen</v>
          </cell>
          <cell r="G1818" t="str">
            <v>lipstick</v>
          </cell>
          <cell r="H1818">
            <v>67</v>
          </cell>
          <cell r="I1818">
            <v>203.18</v>
          </cell>
          <cell r="J1818" t="str">
            <v>east</v>
          </cell>
        </row>
        <row r="1819">
          <cell r="E1819" t="str">
            <v>Emilee</v>
          </cell>
          <cell r="G1819" t="str">
            <v>lip gloss</v>
          </cell>
          <cell r="H1819">
            <v>19</v>
          </cell>
          <cell r="I1819">
            <v>59.45</v>
          </cell>
          <cell r="J1819" t="str">
            <v>west</v>
          </cell>
        </row>
        <row r="1820">
          <cell r="E1820" t="str">
            <v>Cici</v>
          </cell>
          <cell r="G1820" t="str">
            <v>lip gloss</v>
          </cell>
          <cell r="H1820">
            <v>12</v>
          </cell>
          <cell r="I1820">
            <v>37.630000000000003</v>
          </cell>
          <cell r="J1820" t="str">
            <v>south</v>
          </cell>
        </row>
        <row r="1821">
          <cell r="E1821" t="str">
            <v>Zaret</v>
          </cell>
          <cell r="G1821" t="str">
            <v>lip gloss</v>
          </cell>
          <cell r="H1821">
            <v>50</v>
          </cell>
          <cell r="I1821">
            <v>151.66999999999999</v>
          </cell>
          <cell r="J1821" t="str">
            <v>midwest</v>
          </cell>
        </row>
        <row r="1822">
          <cell r="E1822" t="str">
            <v>Betsy</v>
          </cell>
          <cell r="G1822" t="str">
            <v>lipstick</v>
          </cell>
          <cell r="H1822">
            <v>73</v>
          </cell>
          <cell r="I1822">
            <v>221.23</v>
          </cell>
          <cell r="J1822" t="str">
            <v>east</v>
          </cell>
        </row>
        <row r="1823">
          <cell r="E1823" t="str">
            <v>Cici</v>
          </cell>
          <cell r="G1823" t="str">
            <v>lipstick</v>
          </cell>
          <cell r="H1823">
            <v>30</v>
          </cell>
          <cell r="I1823">
            <v>91.69</v>
          </cell>
          <cell r="J1823" t="str">
            <v>east</v>
          </cell>
        </row>
        <row r="1824">
          <cell r="E1824" t="str">
            <v>Ashley</v>
          </cell>
          <cell r="G1824" t="str">
            <v>mascara</v>
          </cell>
          <cell r="H1824">
            <v>19</v>
          </cell>
          <cell r="I1824">
            <v>59.1</v>
          </cell>
          <cell r="J1824" t="str">
            <v>south</v>
          </cell>
        </row>
        <row r="1825">
          <cell r="E1825" t="str">
            <v>Jen</v>
          </cell>
          <cell r="G1825" t="str">
            <v>eye liner</v>
          </cell>
          <cell r="H1825">
            <v>48</v>
          </cell>
          <cell r="I1825">
            <v>145.22</v>
          </cell>
          <cell r="J1825" t="str">
            <v>east</v>
          </cell>
        </row>
        <row r="1826">
          <cell r="E1826" t="str">
            <v>Hallagan</v>
          </cell>
          <cell r="G1826" t="str">
            <v>mascara</v>
          </cell>
          <cell r="H1826">
            <v>-8</v>
          </cell>
          <cell r="I1826">
            <v>-21.6</v>
          </cell>
          <cell r="J1826" t="str">
            <v>east</v>
          </cell>
        </row>
        <row r="1827">
          <cell r="E1827" t="str">
            <v>Cici</v>
          </cell>
          <cell r="G1827" t="str">
            <v>lip gloss</v>
          </cell>
          <cell r="H1827">
            <v>-8</v>
          </cell>
          <cell r="I1827">
            <v>-22.14</v>
          </cell>
          <cell r="J1827" t="str">
            <v>south</v>
          </cell>
        </row>
        <row r="1828">
          <cell r="E1828" t="str">
            <v>Cici</v>
          </cell>
          <cell r="G1828" t="str">
            <v>lip gloss</v>
          </cell>
          <cell r="H1828">
            <v>28</v>
          </cell>
          <cell r="I1828">
            <v>85.91</v>
          </cell>
          <cell r="J1828" t="str">
            <v>south</v>
          </cell>
        </row>
        <row r="1829">
          <cell r="E1829" t="str">
            <v>Zaret</v>
          </cell>
          <cell r="G1829" t="str">
            <v>mascara</v>
          </cell>
          <cell r="H1829">
            <v>81</v>
          </cell>
          <cell r="I1829">
            <v>245.21</v>
          </cell>
          <cell r="J1829" t="str">
            <v>west</v>
          </cell>
        </row>
        <row r="1830">
          <cell r="E1830" t="str">
            <v>Zaret</v>
          </cell>
          <cell r="G1830" t="str">
            <v>lip gloss</v>
          </cell>
          <cell r="H1830">
            <v>12</v>
          </cell>
          <cell r="I1830">
            <v>37.99</v>
          </cell>
          <cell r="J1830" t="str">
            <v>east</v>
          </cell>
        </row>
        <row r="1831">
          <cell r="E1831" t="str">
            <v>Zaret</v>
          </cell>
          <cell r="G1831" t="str">
            <v>eye liner</v>
          </cell>
          <cell r="H1831">
            <v>54</v>
          </cell>
          <cell r="I1831">
            <v>164.03</v>
          </cell>
          <cell r="J1831" t="str">
            <v>east</v>
          </cell>
        </row>
        <row r="1832">
          <cell r="E1832" t="str">
            <v>Zaret</v>
          </cell>
          <cell r="G1832" t="str">
            <v>foundation</v>
          </cell>
          <cell r="H1832">
            <v>70</v>
          </cell>
          <cell r="I1832">
            <v>212.31</v>
          </cell>
          <cell r="J1832" t="str">
            <v>south</v>
          </cell>
        </row>
        <row r="1833">
          <cell r="E1833" t="str">
            <v>Zaret</v>
          </cell>
          <cell r="G1833" t="str">
            <v>eye liner</v>
          </cell>
          <cell r="H1833">
            <v>89</v>
          </cell>
          <cell r="I1833">
            <v>269.07</v>
          </cell>
          <cell r="J1833" t="str">
            <v>east</v>
          </cell>
        </row>
        <row r="1834">
          <cell r="E1834" t="str">
            <v>Cristina</v>
          </cell>
          <cell r="G1834" t="str">
            <v>foundation</v>
          </cell>
          <cell r="H1834">
            <v>10</v>
          </cell>
          <cell r="I1834">
            <v>32.270000000000003</v>
          </cell>
          <cell r="J1834" t="str">
            <v>east</v>
          </cell>
        </row>
        <row r="1835">
          <cell r="E1835" t="str">
            <v>Betsy</v>
          </cell>
          <cell r="G1835" t="str">
            <v>foundation</v>
          </cell>
          <cell r="H1835">
            <v>52</v>
          </cell>
          <cell r="I1835">
            <v>158.18</v>
          </cell>
          <cell r="J1835" t="str">
            <v>east</v>
          </cell>
        </row>
        <row r="1836">
          <cell r="E1836" t="str">
            <v>Cristina</v>
          </cell>
          <cell r="G1836" t="str">
            <v>mascara</v>
          </cell>
          <cell r="H1836">
            <v>85</v>
          </cell>
          <cell r="I1836">
            <v>257.82</v>
          </cell>
          <cell r="J1836" t="str">
            <v>west</v>
          </cell>
        </row>
        <row r="1837">
          <cell r="E1837" t="str">
            <v>Ashley</v>
          </cell>
          <cell r="G1837" t="str">
            <v>foundation</v>
          </cell>
          <cell r="H1837">
            <v>31</v>
          </cell>
          <cell r="I1837">
            <v>93.98</v>
          </cell>
          <cell r="J1837" t="str">
            <v>south</v>
          </cell>
        </row>
        <row r="1838">
          <cell r="E1838" t="str">
            <v>Emilee</v>
          </cell>
          <cell r="G1838" t="str">
            <v>mascara</v>
          </cell>
          <cell r="H1838">
            <v>36</v>
          </cell>
          <cell r="I1838">
            <v>110.03</v>
          </cell>
          <cell r="J1838" t="str">
            <v>south</v>
          </cell>
        </row>
        <row r="1839">
          <cell r="E1839" t="str">
            <v>Colleen</v>
          </cell>
          <cell r="G1839" t="str">
            <v>lip gloss</v>
          </cell>
          <cell r="H1839">
            <v>80</v>
          </cell>
          <cell r="I1839">
            <v>241.83</v>
          </cell>
          <cell r="J1839" t="str">
            <v>midwest</v>
          </cell>
        </row>
        <row r="1840">
          <cell r="E1840" t="str">
            <v>Colleen</v>
          </cell>
          <cell r="G1840" t="str">
            <v>mascara</v>
          </cell>
          <cell r="H1840">
            <v>27</v>
          </cell>
          <cell r="I1840">
            <v>82.46</v>
          </cell>
          <cell r="J1840" t="str">
            <v>west</v>
          </cell>
        </row>
        <row r="1841">
          <cell r="E1841" t="str">
            <v>Cristina</v>
          </cell>
          <cell r="G1841" t="str">
            <v>foundation</v>
          </cell>
          <cell r="H1841">
            <v>46</v>
          </cell>
          <cell r="I1841">
            <v>140.38999999999999</v>
          </cell>
          <cell r="J1841" t="str">
            <v>south</v>
          </cell>
        </row>
        <row r="1842">
          <cell r="E1842" t="str">
            <v>Cristina</v>
          </cell>
          <cell r="G1842" t="str">
            <v>foundation</v>
          </cell>
          <cell r="H1842">
            <v>29</v>
          </cell>
          <cell r="I1842">
            <v>89.58</v>
          </cell>
          <cell r="J1842" t="str">
            <v>south</v>
          </cell>
        </row>
        <row r="1843">
          <cell r="E1843" t="str">
            <v>Jen</v>
          </cell>
          <cell r="G1843" t="str">
            <v>lip gloss</v>
          </cell>
          <cell r="H1843">
            <v>55</v>
          </cell>
          <cell r="I1843">
            <v>167.04</v>
          </cell>
          <cell r="J1843" t="str">
            <v>midwest</v>
          </cell>
        </row>
        <row r="1844">
          <cell r="E1844" t="str">
            <v>Emilee</v>
          </cell>
          <cell r="G1844" t="str">
            <v>mascara</v>
          </cell>
          <cell r="H1844">
            <v>2</v>
          </cell>
          <cell r="I1844">
            <v>7.32</v>
          </cell>
          <cell r="J1844" t="str">
            <v>south</v>
          </cell>
        </row>
        <row r="1845">
          <cell r="E1845" t="str">
            <v>Betsy</v>
          </cell>
          <cell r="G1845" t="str">
            <v>foundation</v>
          </cell>
          <cell r="H1845">
            <v>60</v>
          </cell>
          <cell r="I1845">
            <v>182.39</v>
          </cell>
          <cell r="J1845" t="str">
            <v>west</v>
          </cell>
        </row>
        <row r="1846">
          <cell r="E1846" t="str">
            <v>Zaret</v>
          </cell>
          <cell r="G1846" t="str">
            <v>lip gloss</v>
          </cell>
          <cell r="H1846">
            <v>12</v>
          </cell>
          <cell r="I1846">
            <v>37.85</v>
          </cell>
          <cell r="J1846" t="str">
            <v>east</v>
          </cell>
        </row>
        <row r="1847">
          <cell r="E1847" t="str">
            <v>Jen</v>
          </cell>
          <cell r="G1847" t="str">
            <v>mascara</v>
          </cell>
          <cell r="H1847">
            <v>52</v>
          </cell>
          <cell r="I1847">
            <v>157.88</v>
          </cell>
          <cell r="J1847" t="str">
            <v>south</v>
          </cell>
        </row>
        <row r="1848">
          <cell r="E1848" t="str">
            <v>Ashley</v>
          </cell>
          <cell r="G1848" t="str">
            <v>lip gloss</v>
          </cell>
          <cell r="H1848">
            <v>37</v>
          </cell>
          <cell r="I1848">
            <v>113.27</v>
          </cell>
          <cell r="J1848" t="str">
            <v>midwest</v>
          </cell>
        </row>
        <row r="1849">
          <cell r="E1849" t="str">
            <v>Ashley</v>
          </cell>
          <cell r="G1849" t="str">
            <v>lipstick</v>
          </cell>
          <cell r="H1849">
            <v>36</v>
          </cell>
          <cell r="I1849">
            <v>110.52</v>
          </cell>
          <cell r="J1849" t="str">
            <v>south</v>
          </cell>
        </row>
        <row r="1850">
          <cell r="E1850" t="str">
            <v>Cici</v>
          </cell>
          <cell r="G1850" t="str">
            <v>lip gloss</v>
          </cell>
          <cell r="H1850">
            <v>87</v>
          </cell>
          <cell r="I1850">
            <v>262.81</v>
          </cell>
          <cell r="J1850" t="str">
            <v>east</v>
          </cell>
        </row>
        <row r="1851">
          <cell r="E1851" t="str">
            <v>Cristina</v>
          </cell>
          <cell r="G1851" t="str">
            <v>mascara</v>
          </cell>
          <cell r="H1851">
            <v>16</v>
          </cell>
          <cell r="I1851">
            <v>50.28</v>
          </cell>
          <cell r="J1851" t="str">
            <v>midwest</v>
          </cell>
        </row>
        <row r="1852">
          <cell r="E1852" t="str">
            <v>Emilee</v>
          </cell>
          <cell r="G1852" t="str">
            <v>lip gloss</v>
          </cell>
          <cell r="H1852">
            <v>50</v>
          </cell>
          <cell r="I1852">
            <v>152.13</v>
          </cell>
          <cell r="J1852" t="str">
            <v>east</v>
          </cell>
        </row>
        <row r="1853">
          <cell r="E1853" t="str">
            <v>Hallagan</v>
          </cell>
          <cell r="G1853" t="str">
            <v>mascara</v>
          </cell>
          <cell r="H1853">
            <v>53</v>
          </cell>
          <cell r="I1853">
            <v>160.63</v>
          </cell>
          <cell r="J1853" t="str">
            <v>south</v>
          </cell>
        </row>
        <row r="1854">
          <cell r="E1854" t="str">
            <v>Cici</v>
          </cell>
          <cell r="G1854" t="str">
            <v>foundation</v>
          </cell>
          <cell r="H1854">
            <v>61</v>
          </cell>
          <cell r="I1854">
            <v>184.76</v>
          </cell>
          <cell r="J1854" t="str">
            <v>midwest</v>
          </cell>
        </row>
        <row r="1855">
          <cell r="E1855" t="str">
            <v>Ashley</v>
          </cell>
          <cell r="G1855" t="str">
            <v>foundation</v>
          </cell>
          <cell r="H1855">
            <v>95</v>
          </cell>
          <cell r="I1855">
            <v>286.83</v>
          </cell>
          <cell r="J1855" t="str">
            <v>south</v>
          </cell>
        </row>
        <row r="1856">
          <cell r="E1856" t="str">
            <v>Colleen</v>
          </cell>
          <cell r="G1856" t="str">
            <v>lipstick</v>
          </cell>
          <cell r="H1856">
            <v>-6</v>
          </cell>
          <cell r="I1856">
            <v>-16.59</v>
          </cell>
          <cell r="J1856" t="str">
            <v>south</v>
          </cell>
        </row>
        <row r="1857">
          <cell r="E1857" t="str">
            <v>Emilee</v>
          </cell>
          <cell r="G1857" t="str">
            <v>lip gloss</v>
          </cell>
          <cell r="H1857">
            <v>-9</v>
          </cell>
          <cell r="I1857">
            <v>-24.76</v>
          </cell>
          <cell r="J1857" t="str">
            <v>east</v>
          </cell>
        </row>
        <row r="1858">
          <cell r="E1858" t="str">
            <v>Cristina</v>
          </cell>
          <cell r="G1858" t="str">
            <v>eye liner</v>
          </cell>
          <cell r="H1858">
            <v>74</v>
          </cell>
          <cell r="I1858">
            <v>223.83</v>
          </cell>
          <cell r="J1858" t="str">
            <v>midwest</v>
          </cell>
        </row>
        <row r="1859">
          <cell r="E1859" t="str">
            <v>Hallagan</v>
          </cell>
          <cell r="G1859" t="str">
            <v>lip gloss</v>
          </cell>
          <cell r="H1859">
            <v>18</v>
          </cell>
          <cell r="I1859">
            <v>55.52</v>
          </cell>
          <cell r="J1859" t="str">
            <v>south</v>
          </cell>
        </row>
        <row r="1860">
          <cell r="E1860" t="str">
            <v>Zaret</v>
          </cell>
          <cell r="G1860" t="str">
            <v>eye liner</v>
          </cell>
          <cell r="H1860">
            <v>73</v>
          </cell>
          <cell r="I1860">
            <v>220.67</v>
          </cell>
          <cell r="J1860" t="str">
            <v>east</v>
          </cell>
        </row>
        <row r="1861">
          <cell r="E1861" t="str">
            <v>Emilee</v>
          </cell>
          <cell r="G1861" t="str">
            <v>eye liner</v>
          </cell>
          <cell r="H1861">
            <v>62</v>
          </cell>
          <cell r="I1861">
            <v>188.43</v>
          </cell>
          <cell r="J1861" t="str">
            <v>west</v>
          </cell>
        </row>
        <row r="1862">
          <cell r="E1862" t="str">
            <v>Colleen</v>
          </cell>
          <cell r="G1862" t="str">
            <v>foundation</v>
          </cell>
          <cell r="H1862">
            <v>-2</v>
          </cell>
          <cell r="I1862">
            <v>-3.59</v>
          </cell>
          <cell r="J1862" t="str">
            <v>south</v>
          </cell>
        </row>
        <row r="1863">
          <cell r="E1863" t="str">
            <v>Cristina</v>
          </cell>
          <cell r="G1863" t="str">
            <v>foundation</v>
          </cell>
          <cell r="H1863">
            <v>-7</v>
          </cell>
          <cell r="I1863">
            <v>-18.940000000000001</v>
          </cell>
          <cell r="J1863" t="str">
            <v>south</v>
          </cell>
        </row>
        <row r="1864">
          <cell r="E1864" t="str">
            <v>Cristina</v>
          </cell>
          <cell r="G1864" t="str">
            <v>mascara</v>
          </cell>
          <cell r="H1864">
            <v>73</v>
          </cell>
          <cell r="I1864">
            <v>220.77</v>
          </cell>
          <cell r="J1864" t="str">
            <v>east</v>
          </cell>
        </row>
        <row r="1865">
          <cell r="E1865" t="str">
            <v>Hallagan</v>
          </cell>
          <cell r="G1865" t="str">
            <v>eye liner</v>
          </cell>
          <cell r="H1865">
            <v>24</v>
          </cell>
          <cell r="I1865">
            <v>73.59</v>
          </cell>
          <cell r="J1865" t="str">
            <v>south</v>
          </cell>
        </row>
        <row r="1866">
          <cell r="E1866" t="str">
            <v>Betsy</v>
          </cell>
          <cell r="G1866" t="str">
            <v>lipstick</v>
          </cell>
          <cell r="H1866">
            <v>18</v>
          </cell>
          <cell r="I1866">
            <v>56.08</v>
          </cell>
          <cell r="J1866" t="str">
            <v>east</v>
          </cell>
        </row>
        <row r="1867">
          <cell r="E1867" t="str">
            <v>Hallagan</v>
          </cell>
          <cell r="G1867" t="str">
            <v>mascara</v>
          </cell>
          <cell r="H1867">
            <v>49</v>
          </cell>
          <cell r="I1867">
            <v>149.4</v>
          </cell>
          <cell r="J1867" t="str">
            <v>west</v>
          </cell>
        </row>
        <row r="1868">
          <cell r="E1868" t="str">
            <v>Cici</v>
          </cell>
          <cell r="G1868" t="str">
            <v>mascara</v>
          </cell>
          <cell r="H1868">
            <v>21</v>
          </cell>
          <cell r="I1868">
            <v>64.680000000000007</v>
          </cell>
          <cell r="J1868" t="str">
            <v>midwest</v>
          </cell>
        </row>
        <row r="1869">
          <cell r="E1869" t="str">
            <v>Colleen</v>
          </cell>
          <cell r="G1869" t="str">
            <v>foundation</v>
          </cell>
          <cell r="H1869">
            <v>2</v>
          </cell>
          <cell r="I1869">
            <v>7.99</v>
          </cell>
          <cell r="J1869" t="str">
            <v>south</v>
          </cell>
        </row>
        <row r="1870">
          <cell r="E1870" t="str">
            <v>Cici</v>
          </cell>
          <cell r="G1870" t="str">
            <v>foundation</v>
          </cell>
          <cell r="H1870">
            <v>83</v>
          </cell>
          <cell r="I1870">
            <v>250.88</v>
          </cell>
          <cell r="J1870" t="str">
            <v>south</v>
          </cell>
        </row>
        <row r="1871">
          <cell r="E1871" t="str">
            <v>Colleen</v>
          </cell>
          <cell r="G1871" t="str">
            <v>lip gloss</v>
          </cell>
          <cell r="H1871">
            <v>63</v>
          </cell>
          <cell r="I1871">
            <v>191.15</v>
          </cell>
          <cell r="J1871" t="str">
            <v>south</v>
          </cell>
        </row>
        <row r="1872">
          <cell r="E1872" t="str">
            <v>Cristina</v>
          </cell>
          <cell r="G1872" t="str">
            <v>lipstick</v>
          </cell>
          <cell r="H1872">
            <v>54</v>
          </cell>
          <cell r="I1872">
            <v>163.87</v>
          </cell>
          <cell r="J1872" t="str">
            <v>midwest</v>
          </cell>
        </row>
        <row r="1873">
          <cell r="E1873" t="str">
            <v>Colleen</v>
          </cell>
          <cell r="G1873" t="str">
            <v>lip gloss</v>
          </cell>
          <cell r="H1873">
            <v>19</v>
          </cell>
          <cell r="I1873">
            <v>59.72</v>
          </cell>
          <cell r="J1873" t="str">
            <v>west</v>
          </cell>
        </row>
        <row r="1874">
          <cell r="E1874" t="str">
            <v>Cici</v>
          </cell>
          <cell r="G1874" t="str">
            <v>eye liner</v>
          </cell>
          <cell r="H1874">
            <v>66</v>
          </cell>
          <cell r="I1874">
            <v>199.36</v>
          </cell>
          <cell r="J1874" t="str">
            <v>east</v>
          </cell>
        </row>
        <row r="1875">
          <cell r="E1875" t="str">
            <v>Betsy</v>
          </cell>
          <cell r="G1875" t="str">
            <v>lip gloss</v>
          </cell>
          <cell r="H1875">
            <v>60</v>
          </cell>
          <cell r="I1875">
            <v>182.28</v>
          </cell>
          <cell r="J1875" t="str">
            <v>south</v>
          </cell>
        </row>
        <row r="1876">
          <cell r="E1876" t="str">
            <v>Ashley</v>
          </cell>
          <cell r="G1876" t="str">
            <v>eye liner</v>
          </cell>
          <cell r="H1876">
            <v>90</v>
          </cell>
          <cell r="I1876">
            <v>271.85000000000002</v>
          </cell>
          <cell r="J1876" t="str">
            <v>midwest</v>
          </cell>
        </row>
        <row r="1877">
          <cell r="E1877" t="str">
            <v>Emilee</v>
          </cell>
          <cell r="G1877" t="str">
            <v>lip gloss</v>
          </cell>
          <cell r="H1877">
            <v>59</v>
          </cell>
          <cell r="I1877">
            <v>178.65</v>
          </cell>
          <cell r="J1877" t="str">
            <v>south</v>
          </cell>
        </row>
        <row r="1878">
          <cell r="E1878" t="str">
            <v>Emilee</v>
          </cell>
          <cell r="G1878" t="str">
            <v>foundation</v>
          </cell>
          <cell r="H1878">
            <v>0</v>
          </cell>
          <cell r="I1878">
            <v>2.66</v>
          </cell>
          <cell r="J1878" t="str">
            <v>east</v>
          </cell>
        </row>
        <row r="1879">
          <cell r="E1879" t="str">
            <v>Jen</v>
          </cell>
          <cell r="G1879" t="str">
            <v>foundation</v>
          </cell>
          <cell r="H1879">
            <v>72</v>
          </cell>
          <cell r="I1879">
            <v>217.9</v>
          </cell>
          <cell r="J1879" t="str">
            <v>midwest</v>
          </cell>
        </row>
        <row r="1880">
          <cell r="E1880" t="str">
            <v>Betsy</v>
          </cell>
          <cell r="G1880" t="str">
            <v>lip gloss</v>
          </cell>
          <cell r="H1880">
            <v>-6</v>
          </cell>
          <cell r="I1880">
            <v>-15.74</v>
          </cell>
          <cell r="J1880" t="str">
            <v>east</v>
          </cell>
        </row>
        <row r="1881">
          <cell r="E1881" t="str">
            <v>Hallagan</v>
          </cell>
          <cell r="G1881" t="str">
            <v>lip gloss</v>
          </cell>
          <cell r="H1881">
            <v>89</v>
          </cell>
          <cell r="I1881">
            <v>269.39999999999998</v>
          </cell>
          <cell r="J1881" t="str">
            <v>west</v>
          </cell>
        </row>
        <row r="1882">
          <cell r="E1882" t="str">
            <v>Ashley</v>
          </cell>
          <cell r="G1882" t="str">
            <v>lip gloss</v>
          </cell>
          <cell r="H1882">
            <v>12</v>
          </cell>
          <cell r="I1882">
            <v>37.840000000000003</v>
          </cell>
          <cell r="J1882" t="str">
            <v>west</v>
          </cell>
        </row>
        <row r="1883">
          <cell r="E1883" t="str">
            <v>Cristina</v>
          </cell>
          <cell r="G1883" t="str">
            <v>mascara</v>
          </cell>
          <cell r="H1883">
            <v>89</v>
          </cell>
          <cell r="I1883">
            <v>269.14999999999998</v>
          </cell>
          <cell r="J1883" t="str">
            <v>south</v>
          </cell>
        </row>
        <row r="1884">
          <cell r="E1884" t="str">
            <v>Zaret</v>
          </cell>
          <cell r="G1884" t="str">
            <v>lip gloss</v>
          </cell>
          <cell r="H1884">
            <v>61</v>
          </cell>
          <cell r="I1884">
            <v>185.31</v>
          </cell>
          <cell r="J1884" t="str">
            <v>midwest</v>
          </cell>
        </row>
        <row r="1885">
          <cell r="E1885" t="str">
            <v>Colleen</v>
          </cell>
          <cell r="G1885" t="str">
            <v>eye liner</v>
          </cell>
          <cell r="H1885">
            <v>24</v>
          </cell>
          <cell r="I1885">
            <v>73.81</v>
          </cell>
          <cell r="J1885" t="str">
            <v>west</v>
          </cell>
        </row>
        <row r="1886">
          <cell r="E1886" t="str">
            <v>Emilee</v>
          </cell>
          <cell r="G1886" t="str">
            <v>eye liner</v>
          </cell>
          <cell r="H1886">
            <v>76</v>
          </cell>
          <cell r="I1886">
            <v>229.92</v>
          </cell>
          <cell r="J1886" t="str">
            <v>west</v>
          </cell>
        </row>
        <row r="1887">
          <cell r="E1887" t="str">
            <v>Cici</v>
          </cell>
          <cell r="G1887" t="str">
            <v>foundation</v>
          </cell>
          <cell r="H1887">
            <v>16</v>
          </cell>
          <cell r="I1887">
            <v>49.75</v>
          </cell>
          <cell r="J1887" t="str">
            <v>east</v>
          </cell>
        </row>
        <row r="1888">
          <cell r="E1888" t="str">
            <v>Betsy</v>
          </cell>
          <cell r="G1888" t="str">
            <v>foundation</v>
          </cell>
          <cell r="H1888">
            <v>39</v>
          </cell>
          <cell r="I1888">
            <v>119.19</v>
          </cell>
          <cell r="J1888" t="str">
            <v>east</v>
          </cell>
        </row>
        <row r="1889">
          <cell r="E1889" t="str">
            <v>Cici</v>
          </cell>
          <cell r="G1889" t="str">
            <v>mascara</v>
          </cell>
          <cell r="H1889">
            <v>92</v>
          </cell>
          <cell r="I1889">
            <v>278.43</v>
          </cell>
          <cell r="J1889" t="str">
            <v>west</v>
          </cell>
        </row>
        <row r="1890">
          <cell r="E1890" t="str">
            <v>Cici</v>
          </cell>
          <cell r="G1890" t="str">
            <v>foundation</v>
          </cell>
          <cell r="H1890">
            <v>20</v>
          </cell>
          <cell r="I1890">
            <v>61.92</v>
          </cell>
          <cell r="J1890" t="str">
            <v>midwest</v>
          </cell>
        </row>
        <row r="1891">
          <cell r="E1891" t="str">
            <v>Colleen</v>
          </cell>
          <cell r="G1891" t="str">
            <v>lip gloss</v>
          </cell>
          <cell r="H1891">
            <v>60</v>
          </cell>
          <cell r="I1891">
            <v>181.87</v>
          </cell>
          <cell r="J1891" t="str">
            <v>east</v>
          </cell>
        </row>
        <row r="1892">
          <cell r="E1892" t="str">
            <v>Emilee</v>
          </cell>
          <cell r="G1892" t="str">
            <v>eye liner</v>
          </cell>
          <cell r="H1892">
            <v>15</v>
          </cell>
          <cell r="I1892">
            <v>47.16</v>
          </cell>
          <cell r="J1892" t="str">
            <v>east</v>
          </cell>
        </row>
        <row r="1893">
          <cell r="E1893" t="str">
            <v>Ashley</v>
          </cell>
          <cell r="G1893" t="str">
            <v>foundation</v>
          </cell>
          <cell r="H1893">
            <v>36</v>
          </cell>
          <cell r="I1893">
            <v>109.84</v>
          </cell>
          <cell r="J1893" t="str">
            <v>east</v>
          </cell>
        </row>
        <row r="1894">
          <cell r="E1894" t="str">
            <v>Colleen</v>
          </cell>
          <cell r="G1894" t="str">
            <v>lip gloss</v>
          </cell>
          <cell r="H1894">
            <v>46</v>
          </cell>
          <cell r="I1894">
            <v>140.41</v>
          </cell>
          <cell r="J1894" t="str">
            <v>west</v>
          </cell>
        </row>
        <row r="1895">
          <cell r="E1895" t="str">
            <v>Zaret</v>
          </cell>
          <cell r="G1895" t="str">
            <v>lipstick</v>
          </cell>
          <cell r="H1895">
            <v>72</v>
          </cell>
          <cell r="I1895">
            <v>217.84</v>
          </cell>
          <cell r="J1895" t="str">
            <v>west</v>
          </cell>
        </row>
        <row r="1896">
          <cell r="E1896" t="str">
            <v>Hallagan</v>
          </cell>
          <cell r="G1896" t="str">
            <v>eye liner</v>
          </cell>
          <cell r="H1896">
            <v>28</v>
          </cell>
          <cell r="I1896">
            <v>85.66</v>
          </cell>
          <cell r="J1896" t="str">
            <v>south</v>
          </cell>
        </row>
        <row r="1897">
          <cell r="E1897" t="str">
            <v>Cristina</v>
          </cell>
          <cell r="G1897" t="str">
            <v>eye liner</v>
          </cell>
          <cell r="H1897">
            <v>54</v>
          </cell>
          <cell r="I1897">
            <v>164.49</v>
          </cell>
          <cell r="J1897" t="str">
            <v>midwest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37_5-1"/>
      <sheetName val="S37_5-2"/>
      <sheetName val="S37_5-3"/>
    </sheetNames>
    <sheetDataSet>
      <sheetData sheetId="0" refreshError="1"/>
      <sheetData sheetId="1" refreshError="1"/>
      <sheetData sheetId="2">
        <row r="5">
          <cell r="Q5">
            <v>6</v>
          </cell>
        </row>
        <row r="6">
          <cell r="Q6">
            <v>5</v>
          </cell>
        </row>
        <row r="9">
          <cell r="E9">
            <v>1</v>
          </cell>
          <cell r="F9">
            <v>7</v>
          </cell>
          <cell r="G9">
            <v>1</v>
          </cell>
          <cell r="H9">
            <v>4</v>
          </cell>
          <cell r="I9">
            <v>1</v>
          </cell>
          <cell r="J9">
            <v>1</v>
          </cell>
          <cell r="K9">
            <v>10</v>
          </cell>
          <cell r="L9">
            <v>9</v>
          </cell>
          <cell r="M9">
            <v>10</v>
          </cell>
          <cell r="N9">
            <v>10</v>
          </cell>
          <cell r="Q9">
            <v>1</v>
          </cell>
          <cell r="R9">
            <v>3</v>
          </cell>
          <cell r="S9">
            <v>9</v>
          </cell>
          <cell r="T9">
            <v>6</v>
          </cell>
          <cell r="U9">
            <v>7</v>
          </cell>
          <cell r="V9">
            <v>9</v>
          </cell>
          <cell r="W9">
            <v>3</v>
          </cell>
          <cell r="X9">
            <v>6</v>
          </cell>
        </row>
        <row r="10">
          <cell r="E10">
            <v>1</v>
          </cell>
          <cell r="F10">
            <v>2</v>
          </cell>
          <cell r="G10">
            <v>2</v>
          </cell>
          <cell r="H10">
            <v>4</v>
          </cell>
          <cell r="I10">
            <v>10</v>
          </cell>
          <cell r="J10">
            <v>2</v>
          </cell>
          <cell r="K10">
            <v>7</v>
          </cell>
          <cell r="L10">
            <v>4</v>
          </cell>
          <cell r="M10">
            <v>7</v>
          </cell>
          <cell r="N10">
            <v>8</v>
          </cell>
          <cell r="Q10">
            <v>2</v>
          </cell>
          <cell r="R10">
            <v>6</v>
          </cell>
          <cell r="S10">
            <v>5</v>
          </cell>
          <cell r="T10">
            <v>2</v>
          </cell>
          <cell r="U10">
            <v>1</v>
          </cell>
          <cell r="V10">
            <v>9</v>
          </cell>
          <cell r="W10">
            <v>0</v>
          </cell>
          <cell r="X10">
            <v>0</v>
          </cell>
        </row>
        <row r="11">
          <cell r="E11">
            <v>1</v>
          </cell>
          <cell r="F11">
            <v>7</v>
          </cell>
          <cell r="G11">
            <v>3</v>
          </cell>
          <cell r="H11">
            <v>6</v>
          </cell>
          <cell r="I11">
            <v>2</v>
          </cell>
          <cell r="J11">
            <v>6</v>
          </cell>
          <cell r="K11">
            <v>1</v>
          </cell>
          <cell r="L11">
            <v>5</v>
          </cell>
          <cell r="M11">
            <v>3</v>
          </cell>
          <cell r="N11">
            <v>10</v>
          </cell>
          <cell r="Q11">
            <v>3</v>
          </cell>
          <cell r="R11">
            <v>5</v>
          </cell>
          <cell r="S11">
            <v>7</v>
          </cell>
          <cell r="T11">
            <v>8</v>
          </cell>
          <cell r="U11">
            <v>10</v>
          </cell>
          <cell r="V11">
            <v>6</v>
          </cell>
          <cell r="W11">
            <v>6</v>
          </cell>
          <cell r="X11">
            <v>3</v>
          </cell>
        </row>
        <row r="12">
          <cell r="E12">
            <v>0</v>
          </cell>
          <cell r="F12">
            <v>2</v>
          </cell>
          <cell r="G12">
            <v>4</v>
          </cell>
          <cell r="H12">
            <v>1</v>
          </cell>
          <cell r="I12">
            <v>5</v>
          </cell>
          <cell r="J12">
            <v>5</v>
          </cell>
          <cell r="K12">
            <v>3</v>
          </cell>
          <cell r="L12">
            <v>5</v>
          </cell>
          <cell r="M12">
            <v>9</v>
          </cell>
          <cell r="N12">
            <v>6</v>
          </cell>
          <cell r="Q12">
            <v>4</v>
          </cell>
          <cell r="R12">
            <v>5</v>
          </cell>
          <cell r="S12">
            <v>9</v>
          </cell>
          <cell r="T12">
            <v>8</v>
          </cell>
          <cell r="U12">
            <v>6</v>
          </cell>
          <cell r="V12">
            <v>0</v>
          </cell>
          <cell r="W12">
            <v>0</v>
          </cell>
          <cell r="X12">
            <v>3</v>
          </cell>
        </row>
        <row r="13">
          <cell r="E13">
            <v>1</v>
          </cell>
          <cell r="F13">
            <v>4</v>
          </cell>
          <cell r="G13">
            <v>5</v>
          </cell>
          <cell r="H13">
            <v>10</v>
          </cell>
          <cell r="I13">
            <v>6</v>
          </cell>
          <cell r="J13">
            <v>10</v>
          </cell>
          <cell r="K13">
            <v>10</v>
          </cell>
          <cell r="L13">
            <v>4</v>
          </cell>
          <cell r="M13">
            <v>0</v>
          </cell>
          <cell r="N13">
            <v>9</v>
          </cell>
          <cell r="Q13">
            <v>5</v>
          </cell>
          <cell r="R13">
            <v>5</v>
          </cell>
          <cell r="S13">
            <v>2</v>
          </cell>
          <cell r="T13">
            <v>5</v>
          </cell>
          <cell r="U13">
            <v>1</v>
          </cell>
          <cell r="V13">
            <v>4</v>
          </cell>
          <cell r="W13">
            <v>6</v>
          </cell>
          <cell r="X13">
            <v>2</v>
          </cell>
        </row>
        <row r="14">
          <cell r="E14">
            <v>0</v>
          </cell>
          <cell r="F14">
            <v>1</v>
          </cell>
          <cell r="G14">
            <v>6</v>
          </cell>
          <cell r="H14">
            <v>2</v>
          </cell>
          <cell r="I14">
            <v>10</v>
          </cell>
          <cell r="J14">
            <v>8</v>
          </cell>
          <cell r="K14">
            <v>4</v>
          </cell>
          <cell r="L14">
            <v>3</v>
          </cell>
          <cell r="M14">
            <v>2</v>
          </cell>
          <cell r="N14">
            <v>1</v>
          </cell>
          <cell r="Q14">
            <v>6</v>
          </cell>
          <cell r="R14">
            <v>10</v>
          </cell>
          <cell r="S14">
            <v>4</v>
          </cell>
          <cell r="T14">
            <v>7</v>
          </cell>
          <cell r="U14">
            <v>7</v>
          </cell>
          <cell r="V14">
            <v>8</v>
          </cell>
          <cell r="W14">
            <v>1</v>
          </cell>
          <cell r="X14">
            <v>6</v>
          </cell>
        </row>
        <row r="15">
          <cell r="E15">
            <v>1</v>
          </cell>
          <cell r="F15">
            <v>5</v>
          </cell>
          <cell r="G15">
            <v>7</v>
          </cell>
          <cell r="H15">
            <v>2</v>
          </cell>
          <cell r="I15">
            <v>7</v>
          </cell>
          <cell r="J15">
            <v>9</v>
          </cell>
          <cell r="K15">
            <v>7</v>
          </cell>
          <cell r="L15">
            <v>10</v>
          </cell>
          <cell r="M15">
            <v>8</v>
          </cell>
          <cell r="N15">
            <v>0</v>
          </cell>
          <cell r="Q15">
            <v>7</v>
          </cell>
          <cell r="R15">
            <v>6</v>
          </cell>
          <cell r="S15">
            <v>4</v>
          </cell>
          <cell r="T15">
            <v>7</v>
          </cell>
          <cell r="U15">
            <v>0</v>
          </cell>
          <cell r="V15">
            <v>4</v>
          </cell>
          <cell r="W15">
            <v>5</v>
          </cell>
          <cell r="X15">
            <v>8</v>
          </cell>
        </row>
        <row r="16">
          <cell r="E16">
            <v>1</v>
          </cell>
          <cell r="F16">
            <v>3</v>
          </cell>
          <cell r="G16">
            <v>8</v>
          </cell>
          <cell r="H16">
            <v>10</v>
          </cell>
          <cell r="I16">
            <v>1</v>
          </cell>
          <cell r="J16">
            <v>10</v>
          </cell>
          <cell r="K16">
            <v>7</v>
          </cell>
          <cell r="L16">
            <v>8</v>
          </cell>
          <cell r="M16">
            <v>9</v>
          </cell>
          <cell r="N16">
            <v>9</v>
          </cell>
          <cell r="Q16">
            <v>8</v>
          </cell>
          <cell r="R16">
            <v>2</v>
          </cell>
          <cell r="S16">
            <v>6</v>
          </cell>
          <cell r="T16">
            <v>2</v>
          </cell>
          <cell r="U16">
            <v>9</v>
          </cell>
          <cell r="V16">
            <v>6</v>
          </cell>
          <cell r="W16">
            <v>5</v>
          </cell>
          <cell r="X16">
            <v>0</v>
          </cell>
        </row>
        <row r="17">
          <cell r="E17">
            <v>1</v>
          </cell>
          <cell r="F17">
            <v>2</v>
          </cell>
          <cell r="G17">
            <v>9</v>
          </cell>
          <cell r="H17">
            <v>3</v>
          </cell>
          <cell r="I17">
            <v>10</v>
          </cell>
          <cell r="J17">
            <v>3</v>
          </cell>
          <cell r="K17">
            <v>8</v>
          </cell>
          <cell r="L17">
            <v>6</v>
          </cell>
          <cell r="M17">
            <v>5</v>
          </cell>
          <cell r="N17">
            <v>6</v>
          </cell>
          <cell r="Q17">
            <v>9</v>
          </cell>
          <cell r="R17">
            <v>1</v>
          </cell>
          <cell r="S17">
            <v>2</v>
          </cell>
          <cell r="T17">
            <v>6</v>
          </cell>
          <cell r="U17">
            <v>8</v>
          </cell>
          <cell r="V17">
            <v>2</v>
          </cell>
          <cell r="W17">
            <v>4</v>
          </cell>
          <cell r="X17">
            <v>1</v>
          </cell>
        </row>
        <row r="18">
          <cell r="E18">
            <v>0</v>
          </cell>
          <cell r="F18">
            <v>6</v>
          </cell>
          <cell r="G18">
            <v>10</v>
          </cell>
          <cell r="H18">
            <v>7</v>
          </cell>
          <cell r="I18">
            <v>2</v>
          </cell>
          <cell r="J18">
            <v>5</v>
          </cell>
          <cell r="K18">
            <v>7</v>
          </cell>
          <cell r="L18">
            <v>2</v>
          </cell>
          <cell r="M18">
            <v>1</v>
          </cell>
          <cell r="N18">
            <v>3</v>
          </cell>
          <cell r="Q18">
            <v>10</v>
          </cell>
          <cell r="R18">
            <v>3</v>
          </cell>
          <cell r="S18">
            <v>1</v>
          </cell>
          <cell r="T18">
            <v>4</v>
          </cell>
          <cell r="U18">
            <v>2</v>
          </cell>
          <cell r="V18">
            <v>3</v>
          </cell>
          <cell r="W18">
            <v>8</v>
          </cell>
          <cell r="X18">
            <v>8</v>
          </cell>
        </row>
        <row r="19">
          <cell r="E19">
            <v>0</v>
          </cell>
          <cell r="F19">
            <v>5</v>
          </cell>
          <cell r="G19">
            <v>11</v>
          </cell>
          <cell r="H19">
            <v>1</v>
          </cell>
          <cell r="I19">
            <v>6</v>
          </cell>
          <cell r="J19">
            <v>9</v>
          </cell>
          <cell r="K19">
            <v>1</v>
          </cell>
          <cell r="L19">
            <v>1</v>
          </cell>
          <cell r="M19">
            <v>7</v>
          </cell>
          <cell r="N19">
            <v>8</v>
          </cell>
          <cell r="Q19">
            <v>11</v>
          </cell>
          <cell r="R19">
            <v>6</v>
          </cell>
          <cell r="S19">
            <v>1</v>
          </cell>
          <cell r="T19">
            <v>4</v>
          </cell>
          <cell r="U19">
            <v>5</v>
          </cell>
          <cell r="V19">
            <v>9</v>
          </cell>
          <cell r="W19">
            <v>0</v>
          </cell>
          <cell r="X19">
            <v>3</v>
          </cell>
        </row>
        <row r="20">
          <cell r="E20">
            <v>1</v>
          </cell>
          <cell r="F20">
            <v>1</v>
          </cell>
          <cell r="G20">
            <v>12</v>
          </cell>
          <cell r="H20">
            <v>10</v>
          </cell>
          <cell r="I20">
            <v>9</v>
          </cell>
          <cell r="J20">
            <v>10</v>
          </cell>
          <cell r="K20">
            <v>8</v>
          </cell>
          <cell r="L20">
            <v>10</v>
          </cell>
          <cell r="M20">
            <v>10</v>
          </cell>
          <cell r="N20">
            <v>4</v>
          </cell>
          <cell r="Q20">
            <v>12</v>
          </cell>
          <cell r="R20">
            <v>6</v>
          </cell>
          <cell r="S20">
            <v>3</v>
          </cell>
          <cell r="T20">
            <v>7</v>
          </cell>
          <cell r="U20">
            <v>6</v>
          </cell>
          <cell r="V20">
            <v>7</v>
          </cell>
          <cell r="W20">
            <v>0</v>
          </cell>
          <cell r="X20">
            <v>0</v>
          </cell>
        </row>
        <row r="21">
          <cell r="E21">
            <v>0</v>
          </cell>
          <cell r="F21">
            <v>1</v>
          </cell>
          <cell r="G21">
            <v>13</v>
          </cell>
          <cell r="H21">
            <v>6</v>
          </cell>
          <cell r="I21">
            <v>4</v>
          </cell>
          <cell r="J21">
            <v>2</v>
          </cell>
          <cell r="K21">
            <v>4</v>
          </cell>
          <cell r="L21">
            <v>5</v>
          </cell>
          <cell r="M21">
            <v>4</v>
          </cell>
          <cell r="N21">
            <v>4</v>
          </cell>
          <cell r="Q21">
            <v>13</v>
          </cell>
          <cell r="R21">
            <v>7</v>
          </cell>
          <cell r="S21">
            <v>3</v>
          </cell>
          <cell r="T21">
            <v>0</v>
          </cell>
          <cell r="U21">
            <v>3</v>
          </cell>
          <cell r="V21">
            <v>2</v>
          </cell>
          <cell r="W21">
            <v>3</v>
          </cell>
          <cell r="X21">
            <v>4</v>
          </cell>
        </row>
        <row r="22">
          <cell r="E22">
            <v>1</v>
          </cell>
          <cell r="F22">
            <v>6</v>
          </cell>
          <cell r="G22">
            <v>14</v>
          </cell>
          <cell r="H22">
            <v>1</v>
          </cell>
          <cell r="I22">
            <v>4</v>
          </cell>
          <cell r="J22">
            <v>1</v>
          </cell>
          <cell r="K22">
            <v>7</v>
          </cell>
          <cell r="L22">
            <v>1</v>
          </cell>
          <cell r="M22">
            <v>8</v>
          </cell>
          <cell r="N22">
            <v>4</v>
          </cell>
          <cell r="Q22">
            <v>14</v>
          </cell>
          <cell r="R22">
            <v>1</v>
          </cell>
          <cell r="S22">
            <v>6</v>
          </cell>
          <cell r="T22">
            <v>1</v>
          </cell>
          <cell r="U22">
            <v>8</v>
          </cell>
          <cell r="V22">
            <v>0</v>
          </cell>
          <cell r="W22">
            <v>5</v>
          </cell>
          <cell r="X22">
            <v>6</v>
          </cell>
        </row>
        <row r="23">
          <cell r="E23">
            <v>1</v>
          </cell>
          <cell r="F23">
            <v>6</v>
          </cell>
          <cell r="G23">
            <v>15</v>
          </cell>
          <cell r="H23">
            <v>1</v>
          </cell>
          <cell r="I23">
            <v>3</v>
          </cell>
          <cell r="J23">
            <v>7</v>
          </cell>
          <cell r="K23">
            <v>9</v>
          </cell>
          <cell r="L23">
            <v>3</v>
          </cell>
          <cell r="M23">
            <v>10</v>
          </cell>
          <cell r="N23">
            <v>1</v>
          </cell>
          <cell r="Q23">
            <v>15</v>
          </cell>
          <cell r="R23">
            <v>8</v>
          </cell>
          <cell r="S23">
            <v>5</v>
          </cell>
          <cell r="T23">
            <v>4</v>
          </cell>
          <cell r="U23">
            <v>7</v>
          </cell>
          <cell r="V23">
            <v>7</v>
          </cell>
          <cell r="W23">
            <v>2</v>
          </cell>
          <cell r="X23">
            <v>6</v>
          </cell>
        </row>
        <row r="24">
          <cell r="E24">
            <v>0</v>
          </cell>
          <cell r="F24">
            <v>5</v>
          </cell>
          <cell r="G24">
            <v>16</v>
          </cell>
          <cell r="H24">
            <v>7</v>
          </cell>
          <cell r="I24">
            <v>9</v>
          </cell>
          <cell r="J24">
            <v>1</v>
          </cell>
          <cell r="K24">
            <v>5</v>
          </cell>
          <cell r="L24">
            <v>5</v>
          </cell>
          <cell r="M24">
            <v>8</v>
          </cell>
          <cell r="N24">
            <v>2</v>
          </cell>
          <cell r="Q24">
            <v>16</v>
          </cell>
          <cell r="R24">
            <v>7</v>
          </cell>
          <cell r="S24">
            <v>4</v>
          </cell>
          <cell r="T24">
            <v>3</v>
          </cell>
          <cell r="U24">
            <v>5</v>
          </cell>
          <cell r="V24">
            <v>9</v>
          </cell>
          <cell r="W24">
            <v>9</v>
          </cell>
          <cell r="X24">
            <v>7</v>
          </cell>
        </row>
        <row r="25">
          <cell r="E25">
            <v>0</v>
          </cell>
          <cell r="F25">
            <v>3</v>
          </cell>
          <cell r="G25">
            <v>17</v>
          </cell>
          <cell r="H25">
            <v>3</v>
          </cell>
          <cell r="I25">
            <v>5</v>
          </cell>
          <cell r="J25">
            <v>7</v>
          </cell>
          <cell r="K25">
            <v>3</v>
          </cell>
          <cell r="L25">
            <v>8</v>
          </cell>
          <cell r="M25">
            <v>8</v>
          </cell>
          <cell r="N25">
            <v>3</v>
          </cell>
          <cell r="Q25">
            <v>17</v>
          </cell>
          <cell r="R25">
            <v>4</v>
          </cell>
          <cell r="S25">
            <v>0</v>
          </cell>
          <cell r="T25">
            <v>10</v>
          </cell>
          <cell r="U25">
            <v>9</v>
          </cell>
          <cell r="V25">
            <v>7</v>
          </cell>
          <cell r="W25">
            <v>2</v>
          </cell>
          <cell r="X25">
            <v>0</v>
          </cell>
        </row>
        <row r="26">
          <cell r="E26">
            <v>0</v>
          </cell>
          <cell r="F26">
            <v>7</v>
          </cell>
          <cell r="G26">
            <v>18</v>
          </cell>
          <cell r="H26">
            <v>6</v>
          </cell>
          <cell r="I26">
            <v>10</v>
          </cell>
          <cell r="J26">
            <v>5</v>
          </cell>
          <cell r="K26">
            <v>4</v>
          </cell>
          <cell r="L26">
            <v>2</v>
          </cell>
          <cell r="M26">
            <v>0</v>
          </cell>
          <cell r="N26">
            <v>3</v>
          </cell>
          <cell r="Q26">
            <v>18</v>
          </cell>
          <cell r="R26">
            <v>2</v>
          </cell>
          <cell r="S26">
            <v>3</v>
          </cell>
          <cell r="T26">
            <v>2</v>
          </cell>
          <cell r="U26">
            <v>5</v>
          </cell>
          <cell r="V26">
            <v>6</v>
          </cell>
          <cell r="W26">
            <v>4</v>
          </cell>
          <cell r="X26">
            <v>10</v>
          </cell>
        </row>
        <row r="27">
          <cell r="E27">
            <v>1</v>
          </cell>
          <cell r="F27">
            <v>3</v>
          </cell>
          <cell r="G27">
            <v>19</v>
          </cell>
          <cell r="H27">
            <v>8</v>
          </cell>
          <cell r="I27">
            <v>3</v>
          </cell>
          <cell r="J27">
            <v>10</v>
          </cell>
          <cell r="K27">
            <v>10</v>
          </cell>
          <cell r="L27">
            <v>6</v>
          </cell>
          <cell r="M27">
            <v>7</v>
          </cell>
          <cell r="N27">
            <v>10</v>
          </cell>
          <cell r="Q27">
            <v>19</v>
          </cell>
          <cell r="R27">
            <v>1</v>
          </cell>
          <cell r="S27">
            <v>5</v>
          </cell>
          <cell r="T27">
            <v>9</v>
          </cell>
          <cell r="U27">
            <v>9</v>
          </cell>
          <cell r="V27">
            <v>4</v>
          </cell>
          <cell r="W27">
            <v>6</v>
          </cell>
          <cell r="X27">
            <v>1</v>
          </cell>
        </row>
        <row r="28">
          <cell r="E28">
            <v>0</v>
          </cell>
          <cell r="F28">
            <v>4</v>
          </cell>
          <cell r="G28">
            <v>20</v>
          </cell>
          <cell r="H28">
            <v>4</v>
          </cell>
          <cell r="I28">
            <v>6</v>
          </cell>
          <cell r="J28">
            <v>1</v>
          </cell>
          <cell r="K28">
            <v>2</v>
          </cell>
          <cell r="L28">
            <v>6</v>
          </cell>
          <cell r="M28">
            <v>9</v>
          </cell>
          <cell r="N28">
            <v>3</v>
          </cell>
          <cell r="Q28">
            <v>20</v>
          </cell>
          <cell r="R28">
            <v>3</v>
          </cell>
          <cell r="S28">
            <v>3</v>
          </cell>
          <cell r="T28">
            <v>2</v>
          </cell>
          <cell r="U28">
            <v>10</v>
          </cell>
          <cell r="V28">
            <v>3</v>
          </cell>
          <cell r="W28">
            <v>5</v>
          </cell>
          <cell r="X28">
            <v>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r"/>
      <sheetName val="evolutionary"/>
      <sheetName val="job shop"/>
    </sheetNames>
    <sheetDataSet>
      <sheetData sheetId="0">
        <row r="4">
          <cell r="D4">
            <v>0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1.2434531182492492E-10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1</v>
          </cell>
        </row>
        <row r="12">
          <cell r="D12">
            <v>1</v>
          </cell>
        </row>
        <row r="13">
          <cell r="D13">
            <v>0</v>
          </cell>
        </row>
        <row r="14">
          <cell r="D14">
            <v>1</v>
          </cell>
        </row>
        <row r="15">
          <cell r="D15">
            <v>0</v>
          </cell>
        </row>
        <row r="16">
          <cell r="D16">
            <v>1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1</v>
          </cell>
        </row>
        <row r="20">
          <cell r="D20">
            <v>0</v>
          </cell>
        </row>
        <row r="21">
          <cell r="D21">
            <v>0.99999999999333866</v>
          </cell>
        </row>
        <row r="22">
          <cell r="D22">
            <v>0</v>
          </cell>
        </row>
        <row r="23">
          <cell r="D23">
            <v>1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0.99999999999355893</v>
          </cell>
        </row>
        <row r="27">
          <cell r="D27">
            <v>0</v>
          </cell>
        </row>
      </sheetData>
      <sheetData sheetId="1"/>
      <sheetData sheetId="2">
        <row r="5">
          <cell r="D5">
            <v>1</v>
          </cell>
          <cell r="E5">
            <v>9</v>
          </cell>
          <cell r="F5">
            <v>32</v>
          </cell>
        </row>
        <row r="6">
          <cell r="D6">
            <v>2</v>
          </cell>
          <cell r="E6">
            <v>7</v>
          </cell>
          <cell r="F6">
            <v>29</v>
          </cell>
        </row>
        <row r="7">
          <cell r="D7">
            <v>3</v>
          </cell>
          <cell r="E7">
            <v>8</v>
          </cell>
          <cell r="F7">
            <v>22</v>
          </cell>
        </row>
        <row r="8">
          <cell r="D8">
            <v>4</v>
          </cell>
          <cell r="E8">
            <v>18</v>
          </cell>
          <cell r="F8">
            <v>21</v>
          </cell>
        </row>
        <row r="9">
          <cell r="D9">
            <v>5</v>
          </cell>
          <cell r="E9">
            <v>9</v>
          </cell>
          <cell r="F9">
            <v>37</v>
          </cell>
        </row>
        <row r="10">
          <cell r="D10">
            <v>6</v>
          </cell>
          <cell r="E10">
            <v>6</v>
          </cell>
          <cell r="F10">
            <v>28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 (2)"/>
      <sheetName val="logistic"/>
      <sheetName val="agency"/>
      <sheetName val="yen"/>
      <sheetName val="xbox"/>
      <sheetName val="SolverTableSheet"/>
    </sheetNames>
    <sheetDataSet>
      <sheetData sheetId="0"/>
      <sheetData sheetId="1"/>
      <sheetData sheetId="2">
        <row r="24">
          <cell r="B24">
            <v>0.1</v>
          </cell>
          <cell r="C24">
            <v>502.31791269261038</v>
          </cell>
          <cell r="D24">
            <v>17125.72238118837</v>
          </cell>
        </row>
        <row r="40">
          <cell r="B40">
            <v>1.0000007573040648E-2</v>
          </cell>
        </row>
        <row r="41">
          <cell r="B41">
            <v>9.9999847799665531E-3</v>
          </cell>
        </row>
        <row r="43">
          <cell r="B43">
            <v>8663.3547731327071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Q28"/>
  <sheetViews>
    <sheetView topLeftCell="C2" workbookViewId="0">
      <selection activeCell="H7" sqref="H7"/>
    </sheetView>
  </sheetViews>
  <sheetFormatPr defaultRowHeight="15" x14ac:dyDescent="0.25"/>
  <sheetData>
    <row r="2" spans="3:17" x14ac:dyDescent="0.25">
      <c r="K2" t="s">
        <v>0</v>
      </c>
      <c r="L2">
        <f>L3-L4</f>
        <v>60</v>
      </c>
    </row>
    <row r="3" spans="3:17" x14ac:dyDescent="0.25">
      <c r="C3">
        <f>SUM(binaries)</f>
        <v>8</v>
      </c>
      <c r="K3" t="s">
        <v>1</v>
      </c>
      <c r="L3">
        <f>SUMPRODUCT(binaries,Value)</f>
        <v>60</v>
      </c>
    </row>
    <row r="4" spans="3:17" x14ac:dyDescent="0.25">
      <c r="C4" t="s">
        <v>2</v>
      </c>
      <c r="D4" t="s">
        <v>3</v>
      </c>
      <c r="E4" t="s">
        <v>4</v>
      </c>
      <c r="F4" t="s">
        <v>5</v>
      </c>
      <c r="G4" t="s">
        <v>1</v>
      </c>
      <c r="K4" t="s">
        <v>6</v>
      </c>
      <c r="L4">
        <f>50*SUM(M7:M18,M23:M24,Q7:Q16)</f>
        <v>0</v>
      </c>
    </row>
    <row r="5" spans="3:17" x14ac:dyDescent="0.25">
      <c r="C5" s="1">
        <v>0</v>
      </c>
      <c r="D5">
        <v>1</v>
      </c>
      <c r="E5">
        <v>5</v>
      </c>
      <c r="F5">
        <v>1</v>
      </c>
      <c r="G5">
        <v>5</v>
      </c>
    </row>
    <row r="6" spans="3:17" x14ac:dyDescent="0.25">
      <c r="C6" s="1">
        <v>0</v>
      </c>
      <c r="D6">
        <v>1</v>
      </c>
      <c r="E6">
        <v>5</v>
      </c>
      <c r="F6">
        <v>1</v>
      </c>
      <c r="G6">
        <v>5</v>
      </c>
      <c r="K6" t="s">
        <v>3</v>
      </c>
      <c r="L6" t="s">
        <v>7</v>
      </c>
      <c r="M6" t="s">
        <v>8</v>
      </c>
      <c r="N6" t="s">
        <v>4</v>
      </c>
      <c r="O6" t="s">
        <v>5</v>
      </c>
      <c r="P6" t="s">
        <v>7</v>
      </c>
      <c r="Q6" t="s">
        <v>8</v>
      </c>
    </row>
    <row r="7" spans="3:17" x14ac:dyDescent="0.25">
      <c r="C7" s="1">
        <v>0</v>
      </c>
      <c r="D7">
        <v>2</v>
      </c>
      <c r="E7">
        <v>2</v>
      </c>
      <c r="F7">
        <v>1</v>
      </c>
      <c r="G7">
        <v>5</v>
      </c>
      <c r="K7">
        <v>1</v>
      </c>
      <c r="L7">
        <f t="shared" ref="L7:L18" si="0">SUMIF(Course,K7,binaries)</f>
        <v>0</v>
      </c>
      <c r="M7">
        <f>IF(L7&gt;1.1,1,0)</f>
        <v>0</v>
      </c>
      <c r="N7">
        <v>1</v>
      </c>
      <c r="O7">
        <v>1</v>
      </c>
      <c r="P7">
        <f t="shared" ref="P7:P16" si="1">COUNTIFS(binaries,"&gt;.9",Time,N7,Semester,O7)</f>
        <v>0</v>
      </c>
      <c r="Q7">
        <f>IF(P7&gt;1.1,1,0)</f>
        <v>0</v>
      </c>
    </row>
    <row r="8" spans="3:17" x14ac:dyDescent="0.25">
      <c r="C8" s="1">
        <v>0</v>
      </c>
      <c r="D8">
        <v>2</v>
      </c>
      <c r="E8">
        <v>2</v>
      </c>
      <c r="F8">
        <v>1</v>
      </c>
      <c r="G8">
        <v>5</v>
      </c>
      <c r="K8">
        <v>2</v>
      </c>
      <c r="L8">
        <f t="shared" si="0"/>
        <v>0</v>
      </c>
      <c r="M8">
        <f t="shared" ref="M8:M18" si="2">IF(L8&gt;1.1,1,0)</f>
        <v>0</v>
      </c>
      <c r="N8">
        <v>2</v>
      </c>
      <c r="O8">
        <v>1</v>
      </c>
      <c r="P8">
        <f t="shared" si="1"/>
        <v>1</v>
      </c>
      <c r="Q8">
        <f t="shared" ref="Q8:Q16" si="3">IF(P8&gt;1.1,1,0)</f>
        <v>0</v>
      </c>
    </row>
    <row r="9" spans="3:17" x14ac:dyDescent="0.25">
      <c r="C9" s="1">
        <v>0</v>
      </c>
      <c r="D9">
        <v>3</v>
      </c>
      <c r="E9">
        <v>1</v>
      </c>
      <c r="F9">
        <v>1</v>
      </c>
      <c r="G9">
        <v>3</v>
      </c>
      <c r="K9">
        <v>3</v>
      </c>
      <c r="L9">
        <f t="shared" si="0"/>
        <v>0</v>
      </c>
      <c r="M9">
        <f t="shared" si="2"/>
        <v>0</v>
      </c>
      <c r="N9">
        <v>3</v>
      </c>
      <c r="O9">
        <v>1</v>
      </c>
      <c r="P9">
        <f t="shared" si="1"/>
        <v>1</v>
      </c>
      <c r="Q9">
        <f t="shared" si="3"/>
        <v>0</v>
      </c>
    </row>
    <row r="10" spans="3:17" x14ac:dyDescent="0.25">
      <c r="C10" s="1">
        <v>0</v>
      </c>
      <c r="D10">
        <v>3</v>
      </c>
      <c r="E10">
        <v>5</v>
      </c>
      <c r="F10">
        <v>1</v>
      </c>
      <c r="G10">
        <v>5</v>
      </c>
      <c r="K10">
        <v>4</v>
      </c>
      <c r="L10">
        <f t="shared" si="0"/>
        <v>1</v>
      </c>
      <c r="M10">
        <f t="shared" si="2"/>
        <v>0</v>
      </c>
      <c r="N10">
        <v>4</v>
      </c>
      <c r="O10">
        <v>1</v>
      </c>
      <c r="P10">
        <f t="shared" si="1"/>
        <v>1</v>
      </c>
      <c r="Q10">
        <f t="shared" si="3"/>
        <v>0</v>
      </c>
    </row>
    <row r="11" spans="3:17" x14ac:dyDescent="0.25">
      <c r="C11" s="1">
        <v>0</v>
      </c>
      <c r="D11">
        <v>4</v>
      </c>
      <c r="E11">
        <v>3</v>
      </c>
      <c r="F11">
        <v>2</v>
      </c>
      <c r="G11">
        <v>6</v>
      </c>
      <c r="K11">
        <v>5</v>
      </c>
      <c r="L11">
        <f t="shared" si="0"/>
        <v>0</v>
      </c>
      <c r="M11">
        <f t="shared" si="2"/>
        <v>0</v>
      </c>
      <c r="N11">
        <v>5</v>
      </c>
      <c r="O11">
        <v>1</v>
      </c>
      <c r="P11">
        <f t="shared" si="1"/>
        <v>1</v>
      </c>
      <c r="Q11">
        <f t="shared" si="3"/>
        <v>0</v>
      </c>
    </row>
    <row r="12" spans="3:17" x14ac:dyDescent="0.25">
      <c r="C12" s="1">
        <v>1</v>
      </c>
      <c r="D12">
        <v>4</v>
      </c>
      <c r="E12">
        <v>4</v>
      </c>
      <c r="F12">
        <v>1</v>
      </c>
      <c r="G12">
        <v>5</v>
      </c>
      <c r="K12">
        <v>6</v>
      </c>
      <c r="L12">
        <f t="shared" si="0"/>
        <v>1</v>
      </c>
      <c r="M12">
        <f t="shared" si="2"/>
        <v>0</v>
      </c>
      <c r="N12">
        <v>1</v>
      </c>
      <c r="O12">
        <v>2</v>
      </c>
      <c r="P12">
        <f t="shared" si="1"/>
        <v>1</v>
      </c>
      <c r="Q12">
        <f t="shared" si="3"/>
        <v>0</v>
      </c>
    </row>
    <row r="13" spans="3:17" x14ac:dyDescent="0.25">
      <c r="C13" s="1">
        <v>0</v>
      </c>
      <c r="D13">
        <v>5</v>
      </c>
      <c r="E13">
        <v>5</v>
      </c>
      <c r="F13">
        <v>2</v>
      </c>
      <c r="G13">
        <v>4</v>
      </c>
      <c r="K13">
        <v>7</v>
      </c>
      <c r="L13">
        <f t="shared" si="0"/>
        <v>1</v>
      </c>
      <c r="M13">
        <f t="shared" si="2"/>
        <v>0</v>
      </c>
      <c r="N13">
        <v>2</v>
      </c>
      <c r="O13">
        <v>2</v>
      </c>
      <c r="P13">
        <f t="shared" si="1"/>
        <v>1</v>
      </c>
      <c r="Q13">
        <f t="shared" si="3"/>
        <v>0</v>
      </c>
    </row>
    <row r="14" spans="3:17" x14ac:dyDescent="0.25">
      <c r="C14" s="1">
        <v>0</v>
      </c>
      <c r="D14">
        <v>5</v>
      </c>
      <c r="E14">
        <v>3</v>
      </c>
      <c r="F14">
        <v>2</v>
      </c>
      <c r="G14">
        <v>7</v>
      </c>
      <c r="K14">
        <v>8</v>
      </c>
      <c r="L14">
        <f t="shared" si="0"/>
        <v>1</v>
      </c>
      <c r="M14">
        <f t="shared" si="2"/>
        <v>0</v>
      </c>
      <c r="N14">
        <v>3</v>
      </c>
      <c r="O14">
        <v>2</v>
      </c>
      <c r="P14">
        <f t="shared" si="1"/>
        <v>1</v>
      </c>
      <c r="Q14">
        <f t="shared" si="3"/>
        <v>0</v>
      </c>
    </row>
    <row r="15" spans="3:17" x14ac:dyDescent="0.25">
      <c r="C15" s="1">
        <v>0</v>
      </c>
      <c r="D15">
        <v>6</v>
      </c>
      <c r="E15">
        <v>1</v>
      </c>
      <c r="F15">
        <v>2</v>
      </c>
      <c r="G15">
        <v>7</v>
      </c>
      <c r="K15">
        <v>9</v>
      </c>
      <c r="L15">
        <f t="shared" si="0"/>
        <v>1</v>
      </c>
      <c r="M15">
        <f t="shared" si="2"/>
        <v>0</v>
      </c>
      <c r="N15">
        <v>4</v>
      </c>
      <c r="O15">
        <v>2</v>
      </c>
      <c r="P15">
        <f t="shared" si="1"/>
        <v>1</v>
      </c>
      <c r="Q15">
        <f t="shared" si="3"/>
        <v>0</v>
      </c>
    </row>
    <row r="16" spans="3:17" x14ac:dyDescent="0.25">
      <c r="C16" s="1">
        <v>1</v>
      </c>
      <c r="D16">
        <v>6</v>
      </c>
      <c r="E16">
        <v>2</v>
      </c>
      <c r="F16">
        <v>2</v>
      </c>
      <c r="G16">
        <v>5</v>
      </c>
      <c r="K16">
        <v>10</v>
      </c>
      <c r="L16">
        <f t="shared" si="0"/>
        <v>1</v>
      </c>
      <c r="M16">
        <f t="shared" si="2"/>
        <v>0</v>
      </c>
      <c r="N16">
        <v>5</v>
      </c>
      <c r="O16">
        <v>2</v>
      </c>
      <c r="P16">
        <f t="shared" si="1"/>
        <v>0</v>
      </c>
      <c r="Q16">
        <f t="shared" si="3"/>
        <v>0</v>
      </c>
    </row>
    <row r="17" spans="3:13" x14ac:dyDescent="0.25">
      <c r="C17" s="1">
        <v>1</v>
      </c>
      <c r="D17">
        <v>7</v>
      </c>
      <c r="E17">
        <v>3</v>
      </c>
      <c r="F17">
        <v>2</v>
      </c>
      <c r="G17">
        <v>10</v>
      </c>
      <c r="K17">
        <v>11</v>
      </c>
      <c r="L17">
        <f t="shared" si="0"/>
        <v>1</v>
      </c>
      <c r="M17">
        <f t="shared" si="2"/>
        <v>0</v>
      </c>
    </row>
    <row r="18" spans="3:13" x14ac:dyDescent="0.25">
      <c r="C18" s="1">
        <v>0</v>
      </c>
      <c r="D18">
        <v>7</v>
      </c>
      <c r="E18">
        <v>3</v>
      </c>
      <c r="F18">
        <v>2</v>
      </c>
      <c r="G18">
        <v>7</v>
      </c>
      <c r="K18">
        <v>12</v>
      </c>
      <c r="L18">
        <f t="shared" si="0"/>
        <v>1</v>
      </c>
      <c r="M18">
        <f t="shared" si="2"/>
        <v>0</v>
      </c>
    </row>
    <row r="19" spans="3:13" x14ac:dyDescent="0.25">
      <c r="C19" s="1">
        <v>0</v>
      </c>
      <c r="D19">
        <v>8</v>
      </c>
      <c r="E19">
        <v>2</v>
      </c>
      <c r="F19">
        <v>2</v>
      </c>
      <c r="G19">
        <v>3</v>
      </c>
    </row>
    <row r="20" spans="3:13" x14ac:dyDescent="0.25">
      <c r="C20" s="1">
        <v>1</v>
      </c>
      <c r="D20">
        <v>8</v>
      </c>
      <c r="E20">
        <v>4</v>
      </c>
      <c r="F20">
        <v>2</v>
      </c>
      <c r="G20">
        <v>10</v>
      </c>
    </row>
    <row r="21" spans="3:13" x14ac:dyDescent="0.25">
      <c r="C21" s="1">
        <v>0</v>
      </c>
      <c r="D21">
        <v>9</v>
      </c>
      <c r="E21">
        <v>5</v>
      </c>
      <c r="F21">
        <v>1</v>
      </c>
      <c r="G21">
        <v>5</v>
      </c>
    </row>
    <row r="22" spans="3:13" x14ac:dyDescent="0.25">
      <c r="C22" s="1">
        <v>1</v>
      </c>
      <c r="D22">
        <v>9</v>
      </c>
      <c r="E22">
        <v>5</v>
      </c>
      <c r="F22">
        <v>1</v>
      </c>
      <c r="G22">
        <v>9</v>
      </c>
      <c r="K22" t="s">
        <v>5</v>
      </c>
      <c r="L22" t="s">
        <v>9</v>
      </c>
      <c r="M22" t="s">
        <v>8</v>
      </c>
    </row>
    <row r="23" spans="3:13" x14ac:dyDescent="0.25">
      <c r="C23" s="1">
        <v>0</v>
      </c>
      <c r="D23">
        <v>10</v>
      </c>
      <c r="E23">
        <v>4</v>
      </c>
      <c r="F23">
        <v>2</v>
      </c>
      <c r="G23">
        <v>5</v>
      </c>
      <c r="K23">
        <v>1</v>
      </c>
      <c r="L23">
        <f>SUMIF(Semester,K23,binaries)</f>
        <v>4</v>
      </c>
      <c r="M23">
        <f>IF(L23&gt;4.5,1,0)</f>
        <v>0</v>
      </c>
    </row>
    <row r="24" spans="3:13" x14ac:dyDescent="0.25">
      <c r="C24" s="1">
        <v>1</v>
      </c>
      <c r="D24">
        <v>10</v>
      </c>
      <c r="E24">
        <v>3</v>
      </c>
      <c r="F24">
        <v>1</v>
      </c>
      <c r="G24">
        <v>8</v>
      </c>
      <c r="K24">
        <v>2</v>
      </c>
      <c r="L24">
        <f>SUMIF(Semester,K24,binaries)</f>
        <v>4</v>
      </c>
      <c r="M24">
        <f>IF(L24&gt;4.5,1,0)</f>
        <v>0</v>
      </c>
    </row>
    <row r="25" spans="3:13" x14ac:dyDescent="0.25">
      <c r="C25" s="1">
        <v>1</v>
      </c>
      <c r="D25">
        <v>11</v>
      </c>
      <c r="E25">
        <v>1</v>
      </c>
      <c r="F25">
        <v>2</v>
      </c>
      <c r="G25">
        <v>6</v>
      </c>
    </row>
    <row r="26" spans="3:13" x14ac:dyDescent="0.25">
      <c r="C26" s="1">
        <v>0</v>
      </c>
      <c r="D26">
        <v>11</v>
      </c>
      <c r="E26">
        <v>4</v>
      </c>
      <c r="F26">
        <v>2</v>
      </c>
      <c r="G26">
        <v>6</v>
      </c>
    </row>
    <row r="27" spans="3:13" x14ac:dyDescent="0.25">
      <c r="C27" s="1">
        <v>1</v>
      </c>
      <c r="D27">
        <v>12</v>
      </c>
      <c r="E27">
        <v>2</v>
      </c>
      <c r="F27">
        <v>1</v>
      </c>
      <c r="G27">
        <v>7</v>
      </c>
    </row>
    <row r="28" spans="3:13" x14ac:dyDescent="0.25">
      <c r="C28" s="1">
        <v>0</v>
      </c>
      <c r="D28">
        <v>12</v>
      </c>
      <c r="E28">
        <v>3</v>
      </c>
      <c r="F28">
        <v>2</v>
      </c>
      <c r="G28">
        <v>4</v>
      </c>
    </row>
  </sheetData>
  <conditionalFormatting sqref="C5:G28">
    <cfRule type="expression" dxfId="3" priority="1">
      <formula>$D5&gt;0.9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19BD-F998-49A9-8ABE-44B0C9DB3B1E}">
  <sheetPr codeName="Sheet2">
    <pageSetUpPr fitToPage="1"/>
  </sheetPr>
  <dimension ref="B2:M27"/>
  <sheetViews>
    <sheetView topLeftCell="B1" workbookViewId="0">
      <selection activeCell="I2" sqref="I2"/>
    </sheetView>
  </sheetViews>
  <sheetFormatPr defaultColWidth="8.42578125" defaultRowHeight="12.75" x14ac:dyDescent="0.2"/>
  <cols>
    <col min="1" max="1" width="8.42578125" style="2" customWidth="1"/>
    <col min="2" max="2" width="12.140625" style="2" customWidth="1"/>
    <col min="3" max="7" width="8.42578125" style="2"/>
    <col min="8" max="8" width="10.140625" style="2" customWidth="1"/>
    <col min="9" max="16384" width="8.42578125" style="2"/>
  </cols>
  <sheetData>
    <row r="2" spans="2:9" x14ac:dyDescent="0.2">
      <c r="I2" s="2" t="s">
        <v>10</v>
      </c>
    </row>
    <row r="3" spans="2:9" x14ac:dyDescent="0.2">
      <c r="F3" s="2" t="s">
        <v>11</v>
      </c>
      <c r="G3" s="2" t="s">
        <v>12</v>
      </c>
      <c r="I3" s="2">
        <f ca="1">SUM(I7:I26)/SUM(E7:E27)</f>
        <v>51.10965629713148</v>
      </c>
    </row>
    <row r="4" spans="2:9" x14ac:dyDescent="0.2">
      <c r="D4" s="2">
        <f>SUM(E7:E27)</f>
        <v>224</v>
      </c>
      <c r="E4" s="2">
        <v>1</v>
      </c>
      <c r="F4" s="2">
        <v>39.285256064350399</v>
      </c>
      <c r="G4" s="2">
        <v>82.363309380180738</v>
      </c>
      <c r="I4" s="2" t="s">
        <v>13</v>
      </c>
    </row>
    <row r="5" spans="2:9" x14ac:dyDescent="0.2">
      <c r="E5" s="2">
        <v>2</v>
      </c>
      <c r="F5" s="2">
        <v>35.270119270517164</v>
      </c>
      <c r="G5" s="2">
        <v>115.31634106911109</v>
      </c>
      <c r="I5" s="2">
        <f ca="1">SUMPRODUCT(I7:I27,E7:E27)+100000*SUM(M18:M19)</f>
        <v>129036.6829016604</v>
      </c>
    </row>
    <row r="6" spans="2:9" ht="25.5" x14ac:dyDescent="0.2">
      <c r="B6" s="2" t="s">
        <v>14</v>
      </c>
      <c r="C6" s="2" t="s">
        <v>15</v>
      </c>
      <c r="D6" s="2" t="s">
        <v>12</v>
      </c>
      <c r="E6" s="2" t="s">
        <v>16</v>
      </c>
      <c r="F6" s="3" t="s">
        <v>17</v>
      </c>
      <c r="G6" s="3" t="s">
        <v>18</v>
      </c>
      <c r="H6" s="3" t="s">
        <v>19</v>
      </c>
      <c r="I6" s="3" t="s">
        <v>20</v>
      </c>
    </row>
    <row r="7" spans="2:9" x14ac:dyDescent="0.2">
      <c r="B7" s="2" t="s">
        <v>21</v>
      </c>
      <c r="C7" s="2">
        <v>40.700000000000003</v>
      </c>
      <c r="D7" s="2">
        <v>73.900000000000006</v>
      </c>
      <c r="E7" s="2">
        <v>15</v>
      </c>
      <c r="F7" s="2">
        <f>69*SQRT((C7-$F$4)^2+(D7-$G$4)^2)</f>
        <v>592.07108862896143</v>
      </c>
      <c r="G7" s="2">
        <f>69*SQRT((C7-$F$5)^2+(D7-$G$5)^2)</f>
        <v>2882.1828705704256</v>
      </c>
      <c r="H7" s="2">
        <v>1</v>
      </c>
      <c r="I7" s="2">
        <f ca="1">OFFSET(E7,0,H7,1,1)</f>
        <v>592.07108862896143</v>
      </c>
    </row>
    <row r="8" spans="2:9" x14ac:dyDescent="0.2">
      <c r="B8" s="2" t="s">
        <v>22</v>
      </c>
      <c r="C8" s="2">
        <v>42.3</v>
      </c>
      <c r="D8" s="2">
        <v>71</v>
      </c>
      <c r="E8" s="2">
        <v>8</v>
      </c>
      <c r="F8" s="2">
        <f t="shared" ref="F8:F27" si="0">69*SQRT((C8-$F$4)^2+(D8-$G$4)^2)</f>
        <v>811.1931849819299</v>
      </c>
      <c r="G8" s="2">
        <f t="shared" ref="G8:G27" si="1">69*SQRT((C8-$F$5)^2+(D8-$G$5)^2)</f>
        <v>3096.0610697002762</v>
      </c>
      <c r="H8" s="2">
        <v>1</v>
      </c>
      <c r="I8" s="2">
        <f t="shared" ref="I8:I27" ca="1" si="2">OFFSET(E8,0,H8,1,1)</f>
        <v>811.1931849819299</v>
      </c>
    </row>
    <row r="9" spans="2:9" x14ac:dyDescent="0.2">
      <c r="B9" s="2" t="s">
        <v>23</v>
      </c>
      <c r="C9" s="2">
        <v>40</v>
      </c>
      <c r="D9" s="2">
        <v>75.099999999999994</v>
      </c>
      <c r="E9" s="2">
        <v>10</v>
      </c>
      <c r="F9" s="2">
        <f t="shared" si="0"/>
        <v>503.58903032126142</v>
      </c>
      <c r="G9" s="2">
        <f t="shared" si="1"/>
        <v>2794.0534752941285</v>
      </c>
      <c r="H9" s="2">
        <v>1</v>
      </c>
      <c r="I9" s="2">
        <f t="shared" ca="1" si="2"/>
        <v>503.58903032126142</v>
      </c>
    </row>
    <row r="10" spans="2:9" x14ac:dyDescent="0.2">
      <c r="B10" s="2" t="s">
        <v>24</v>
      </c>
      <c r="C10" s="2">
        <v>35.200000000000003</v>
      </c>
      <c r="D10" s="2">
        <v>80.8</v>
      </c>
      <c r="E10" s="2">
        <v>6</v>
      </c>
      <c r="F10" s="2">
        <f t="shared" si="0"/>
        <v>301.81686351431711</v>
      </c>
      <c r="G10" s="2">
        <f t="shared" si="1"/>
        <v>2381.6324481479742</v>
      </c>
      <c r="H10" s="2">
        <v>1</v>
      </c>
      <c r="I10" s="2">
        <f t="shared" ca="1" si="2"/>
        <v>301.81686351431711</v>
      </c>
    </row>
    <row r="11" spans="2:9" x14ac:dyDescent="0.2">
      <c r="B11" s="2" t="s">
        <v>25</v>
      </c>
      <c r="C11" s="2">
        <v>33.799999999999997</v>
      </c>
      <c r="D11" s="2">
        <v>84.4</v>
      </c>
      <c r="E11" s="2">
        <v>11</v>
      </c>
      <c r="F11" s="2">
        <f t="shared" si="0"/>
        <v>403.73044935844382</v>
      </c>
      <c r="G11" s="2">
        <f t="shared" si="1"/>
        <v>2135.6379433945372</v>
      </c>
      <c r="H11" s="2">
        <v>1</v>
      </c>
      <c r="I11" s="2">
        <f t="shared" ca="1" si="2"/>
        <v>403.73044935844382</v>
      </c>
    </row>
    <row r="12" spans="2:9" x14ac:dyDescent="0.2">
      <c r="B12" s="2" t="s">
        <v>26</v>
      </c>
      <c r="C12" s="2">
        <v>30</v>
      </c>
      <c r="D12" s="2">
        <v>89.9</v>
      </c>
      <c r="E12" s="2">
        <v>8</v>
      </c>
      <c r="F12" s="2">
        <f t="shared" si="0"/>
        <v>825.17101349947745</v>
      </c>
      <c r="G12" s="2">
        <f t="shared" si="1"/>
        <v>1791.0312740911913</v>
      </c>
      <c r="H12" s="2">
        <v>1</v>
      </c>
      <c r="I12" s="2">
        <f t="shared" ca="1" si="2"/>
        <v>825.17101349947745</v>
      </c>
    </row>
    <row r="13" spans="2:9" x14ac:dyDescent="0.2">
      <c r="B13" s="2" t="s">
        <v>27</v>
      </c>
      <c r="C13" s="2">
        <v>25.8</v>
      </c>
      <c r="D13" s="2">
        <v>80.2</v>
      </c>
      <c r="E13" s="2">
        <v>13</v>
      </c>
      <c r="F13" s="2">
        <f t="shared" si="0"/>
        <v>942.37945422906307</v>
      </c>
      <c r="G13" s="2">
        <f t="shared" si="1"/>
        <v>2509.5903947436686</v>
      </c>
      <c r="H13" s="2">
        <v>1</v>
      </c>
      <c r="I13" s="2">
        <f t="shared" ca="1" si="2"/>
        <v>942.37945422906307</v>
      </c>
    </row>
    <row r="14" spans="2:9" x14ac:dyDescent="0.2">
      <c r="B14" s="2" t="s">
        <v>28</v>
      </c>
      <c r="C14" s="2">
        <v>32.799999999999997</v>
      </c>
      <c r="D14" s="2">
        <v>96.8</v>
      </c>
      <c r="E14" s="2">
        <v>10</v>
      </c>
      <c r="F14" s="2">
        <f t="shared" si="0"/>
        <v>1092.0251866141691</v>
      </c>
      <c r="G14" s="2">
        <f t="shared" si="1"/>
        <v>1288.9458115744721</v>
      </c>
      <c r="H14" s="2">
        <v>2</v>
      </c>
      <c r="I14" s="2">
        <f t="shared" ca="1" si="2"/>
        <v>1288.9458115744721</v>
      </c>
    </row>
    <row r="15" spans="2:9" x14ac:dyDescent="0.2">
      <c r="B15" s="2" t="s">
        <v>29</v>
      </c>
      <c r="C15" s="2">
        <v>29.8</v>
      </c>
      <c r="D15" s="2">
        <v>95.4</v>
      </c>
      <c r="E15" s="2">
        <v>12</v>
      </c>
      <c r="F15" s="2">
        <f t="shared" si="0"/>
        <v>1112.4319114531272</v>
      </c>
      <c r="G15" s="2">
        <f t="shared" si="1"/>
        <v>1425.1178659258583</v>
      </c>
      <c r="H15" s="2">
        <v>2</v>
      </c>
      <c r="I15" s="2">
        <f t="shared" ca="1" si="2"/>
        <v>1425.1178659258583</v>
      </c>
    </row>
    <row r="16" spans="2:9" x14ac:dyDescent="0.2">
      <c r="B16" s="2" t="s">
        <v>30</v>
      </c>
      <c r="C16" s="2">
        <v>41.8</v>
      </c>
      <c r="D16" s="2">
        <v>87.7</v>
      </c>
      <c r="E16" s="2">
        <v>14</v>
      </c>
      <c r="F16" s="2">
        <f t="shared" si="0"/>
        <v>407.06610575132333</v>
      </c>
      <c r="G16" s="2">
        <f t="shared" si="1"/>
        <v>1958.0707573622776</v>
      </c>
      <c r="H16" s="2">
        <v>1</v>
      </c>
      <c r="I16" s="2">
        <f t="shared" ca="1" si="2"/>
        <v>407.06610575132333</v>
      </c>
    </row>
    <row r="17" spans="2:13" x14ac:dyDescent="0.2">
      <c r="B17" s="2" t="s">
        <v>31</v>
      </c>
      <c r="C17" s="2">
        <v>42.4</v>
      </c>
      <c r="D17" s="2">
        <v>83.1</v>
      </c>
      <c r="E17" s="2">
        <v>11</v>
      </c>
      <c r="F17" s="2">
        <f t="shared" si="0"/>
        <v>220.84681643137449</v>
      </c>
      <c r="G17" s="2">
        <f t="shared" si="1"/>
        <v>2276.7154420035272</v>
      </c>
      <c r="H17" s="2">
        <v>1</v>
      </c>
      <c r="I17" s="2">
        <f t="shared" ca="1" si="2"/>
        <v>220.84681643137449</v>
      </c>
      <c r="K17" s="2" t="s">
        <v>32</v>
      </c>
      <c r="M17" s="2" t="s">
        <v>33</v>
      </c>
    </row>
    <row r="18" spans="2:13" x14ac:dyDescent="0.2">
      <c r="B18" s="2" t="s">
        <v>34</v>
      </c>
      <c r="C18" s="2">
        <v>41.5</v>
      </c>
      <c r="D18" s="2">
        <v>81.7</v>
      </c>
      <c r="E18" s="2">
        <v>8</v>
      </c>
      <c r="F18" s="2">
        <f t="shared" si="0"/>
        <v>159.52391179210946</v>
      </c>
      <c r="G18" s="2">
        <f t="shared" si="1"/>
        <v>2359.0229166979061</v>
      </c>
      <c r="H18" s="2">
        <v>1</v>
      </c>
      <c r="I18" s="2">
        <f t="shared" ca="1" si="2"/>
        <v>159.52391179210946</v>
      </c>
      <c r="K18" s="2">
        <v>1</v>
      </c>
      <c r="L18" s="2">
        <f>SUMIF($H$7:$H$27,K18,$E$7:$E$27)</f>
        <v>120</v>
      </c>
      <c r="M18" s="2">
        <f>IF(L18&gt;120,1,0)</f>
        <v>0</v>
      </c>
    </row>
    <row r="19" spans="2:13" x14ac:dyDescent="0.2">
      <c r="B19" s="2" t="s">
        <v>35</v>
      </c>
      <c r="C19" s="2">
        <v>39.799999999999997</v>
      </c>
      <c r="D19" s="2">
        <v>86.1</v>
      </c>
      <c r="E19" s="2">
        <v>7</v>
      </c>
      <c r="F19" s="2">
        <f t="shared" si="0"/>
        <v>260.26648268643015</v>
      </c>
      <c r="G19" s="2">
        <f t="shared" si="1"/>
        <v>2040.0143827142826</v>
      </c>
      <c r="H19" s="2">
        <v>1</v>
      </c>
      <c r="I19" s="2">
        <f t="shared" ca="1" si="2"/>
        <v>260.26648268643015</v>
      </c>
      <c r="K19" s="2">
        <v>2</v>
      </c>
      <c r="L19" s="2">
        <f>SUMIF($H$7:$H$27,K19,$E$7:$E$27)</f>
        <v>104</v>
      </c>
      <c r="M19" s="2">
        <f>IF(L19&gt;120,1,0)</f>
        <v>0</v>
      </c>
    </row>
    <row r="20" spans="2:13" x14ac:dyDescent="0.2">
      <c r="B20" s="2" t="s">
        <v>36</v>
      </c>
      <c r="C20" s="2">
        <v>39.799999999999997</v>
      </c>
      <c r="D20" s="2">
        <v>104.9</v>
      </c>
      <c r="E20" s="2">
        <v>8</v>
      </c>
      <c r="F20" s="2">
        <f t="shared" si="0"/>
        <v>1555.437212474372</v>
      </c>
      <c r="G20" s="2">
        <f t="shared" si="1"/>
        <v>783.75004183202998</v>
      </c>
      <c r="H20" s="2">
        <v>2</v>
      </c>
      <c r="I20" s="2">
        <f t="shared" ca="1" si="2"/>
        <v>783.75004183202998</v>
      </c>
    </row>
    <row r="21" spans="2:13" x14ac:dyDescent="0.2">
      <c r="B21" s="2" t="s">
        <v>37</v>
      </c>
      <c r="C21" s="2">
        <v>45</v>
      </c>
      <c r="D21" s="2">
        <v>93.3</v>
      </c>
      <c r="E21" s="2">
        <v>9</v>
      </c>
      <c r="F21" s="2">
        <f t="shared" si="0"/>
        <v>851.44294543269973</v>
      </c>
      <c r="G21" s="2">
        <f t="shared" si="1"/>
        <v>1660.8657653526652</v>
      </c>
      <c r="H21" s="2">
        <v>1</v>
      </c>
      <c r="I21" s="2">
        <f t="shared" ca="1" si="2"/>
        <v>851.44294543269973</v>
      </c>
    </row>
    <row r="22" spans="2:13" x14ac:dyDescent="0.2">
      <c r="B22" s="2" t="s">
        <v>38</v>
      </c>
      <c r="C22" s="2">
        <v>33.5</v>
      </c>
      <c r="D22" s="2">
        <v>112.1</v>
      </c>
      <c r="E22" s="2">
        <v>11</v>
      </c>
      <c r="F22" s="2">
        <f t="shared" si="0"/>
        <v>2090.3013979045577</v>
      </c>
      <c r="G22" s="2">
        <f t="shared" si="1"/>
        <v>253.31714784141568</v>
      </c>
      <c r="H22" s="2">
        <v>2</v>
      </c>
      <c r="I22" s="2">
        <f t="shared" ca="1" si="2"/>
        <v>253.31714784141568</v>
      </c>
    </row>
    <row r="23" spans="2:13" x14ac:dyDescent="0.2">
      <c r="B23" s="2" t="s">
        <v>39</v>
      </c>
      <c r="C23" s="2">
        <v>40.799999999999997</v>
      </c>
      <c r="D23" s="2">
        <v>111.9</v>
      </c>
      <c r="E23" s="2">
        <v>10</v>
      </c>
      <c r="F23" s="2">
        <f t="shared" si="0"/>
        <v>2040.7098986085048</v>
      </c>
      <c r="G23" s="2">
        <f t="shared" si="1"/>
        <v>448.50513347933259</v>
      </c>
      <c r="H23" s="2">
        <v>2</v>
      </c>
      <c r="I23" s="2">
        <f t="shared" ca="1" si="2"/>
        <v>448.50513347933259</v>
      </c>
    </row>
    <row r="24" spans="2:13" x14ac:dyDescent="0.2">
      <c r="B24" s="2" t="s">
        <v>40</v>
      </c>
      <c r="C24" s="2">
        <v>34.1</v>
      </c>
      <c r="D24" s="2">
        <v>118.4</v>
      </c>
      <c r="E24" s="2">
        <v>18</v>
      </c>
      <c r="F24" s="2">
        <f t="shared" si="0"/>
        <v>2512.1401429958078</v>
      </c>
      <c r="G24" s="2">
        <f t="shared" si="1"/>
        <v>227.57588649879725</v>
      </c>
      <c r="H24" s="2">
        <v>2</v>
      </c>
      <c r="I24" s="2">
        <f t="shared" ca="1" si="2"/>
        <v>227.57588649879725</v>
      </c>
    </row>
    <row r="25" spans="2:13" x14ac:dyDescent="0.2">
      <c r="B25" s="2" t="s">
        <v>41</v>
      </c>
      <c r="C25" s="2">
        <v>37.799999999999997</v>
      </c>
      <c r="D25" s="2">
        <v>122.6</v>
      </c>
      <c r="E25" s="2">
        <v>12</v>
      </c>
      <c r="F25" s="2">
        <f t="shared" si="0"/>
        <v>2778.2224791203271</v>
      </c>
      <c r="G25" s="2">
        <f t="shared" si="1"/>
        <v>532.0252771025979</v>
      </c>
      <c r="H25" s="2">
        <v>2</v>
      </c>
      <c r="I25" s="2">
        <f t="shared" ca="1" si="2"/>
        <v>532.0252771025979</v>
      </c>
    </row>
    <row r="26" spans="2:13" x14ac:dyDescent="0.2">
      <c r="B26" s="2" t="s">
        <v>42</v>
      </c>
      <c r="C26" s="2">
        <v>32.799999999999997</v>
      </c>
      <c r="D26" s="2">
        <v>117.1</v>
      </c>
      <c r="E26" s="2">
        <v>10</v>
      </c>
      <c r="F26" s="2">
        <f t="shared" si="0"/>
        <v>2438.2458264626775</v>
      </c>
      <c r="G26" s="2">
        <f t="shared" si="1"/>
        <v>210.22849967555672</v>
      </c>
      <c r="H26" s="2">
        <v>2</v>
      </c>
      <c r="I26" s="2">
        <f t="shared" ca="1" si="2"/>
        <v>210.22849967555672</v>
      </c>
    </row>
    <row r="27" spans="2:13" x14ac:dyDescent="0.2">
      <c r="B27" s="2" t="s">
        <v>43</v>
      </c>
      <c r="C27" s="2">
        <v>41.6</v>
      </c>
      <c r="D27" s="2">
        <v>122.4</v>
      </c>
      <c r="E27" s="2">
        <v>13</v>
      </c>
      <c r="F27" s="2">
        <f t="shared" si="0"/>
        <v>2767.1448748742969</v>
      </c>
      <c r="G27" s="2">
        <f t="shared" si="1"/>
        <v>655.4840713331082</v>
      </c>
      <c r="H27" s="2">
        <v>2</v>
      </c>
      <c r="I27" s="2">
        <f t="shared" ca="1" si="2"/>
        <v>655.4840713331082</v>
      </c>
    </row>
  </sheetData>
  <printOptions headings="1" gridLines="1"/>
  <pageMargins left="0.75" right="0.75" top="1" bottom="1" header="0.5" footer="0.5"/>
  <pageSetup scale="6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0ACDC-D799-4349-B709-2BF75C0B9764}">
  <sheetPr codeName="Sheet3">
    <pageSetUpPr fitToPage="1"/>
  </sheetPr>
  <dimension ref="B3:I27"/>
  <sheetViews>
    <sheetView topLeftCell="B3" workbookViewId="0">
      <selection activeCell="H5" sqref="H5"/>
    </sheetView>
  </sheetViews>
  <sheetFormatPr defaultRowHeight="12.75" x14ac:dyDescent="0.2"/>
  <cols>
    <col min="1" max="1" width="9.140625" style="2"/>
    <col min="2" max="2" width="12.7109375" style="2" bestFit="1" customWidth="1"/>
    <col min="3" max="4" width="5.28515625" style="2" customWidth="1"/>
    <col min="5" max="5" width="9.85546875" style="2" bestFit="1" customWidth="1"/>
    <col min="6" max="6" width="9.7109375" style="2" customWidth="1"/>
    <col min="7" max="7" width="8.85546875" style="2" customWidth="1"/>
    <col min="8" max="9" width="9.140625" style="2"/>
    <col min="10" max="10" width="15" style="2" bestFit="1" customWidth="1"/>
    <col min="11" max="16384" width="9.140625" style="2"/>
  </cols>
  <sheetData>
    <row r="3" spans="2:9" x14ac:dyDescent="0.2">
      <c r="F3" s="2" t="s">
        <v>11</v>
      </c>
      <c r="G3" s="2" t="s">
        <v>12</v>
      </c>
      <c r="I3" s="2" t="s">
        <v>44</v>
      </c>
    </row>
    <row r="4" spans="2:9" x14ac:dyDescent="0.2">
      <c r="E4" s="2">
        <v>1</v>
      </c>
      <c r="F4" s="4">
        <v>36.813439402925141</v>
      </c>
      <c r="G4" s="4">
        <v>92.481909970982016</v>
      </c>
      <c r="I4" s="2">
        <f>H5/SUM(E7:E27)</f>
        <v>1125.8267077618341</v>
      </c>
    </row>
    <row r="5" spans="2:9" x14ac:dyDescent="0.2">
      <c r="G5" s="2" t="s">
        <v>13</v>
      </c>
      <c r="H5" s="2">
        <f>SUM(G7:G27)</f>
        <v>252185.18253865081</v>
      </c>
    </row>
    <row r="6" spans="2:9" ht="25.5" x14ac:dyDescent="0.2">
      <c r="B6" s="2" t="s">
        <v>14</v>
      </c>
      <c r="C6" s="2" t="s">
        <v>15</v>
      </c>
      <c r="D6" s="2" t="s">
        <v>12</v>
      </c>
      <c r="E6" s="2" t="s">
        <v>16</v>
      </c>
      <c r="F6" s="3" t="s">
        <v>45</v>
      </c>
      <c r="G6" s="3" t="s">
        <v>46</v>
      </c>
      <c r="H6" s="3"/>
      <c r="I6" s="3"/>
    </row>
    <row r="7" spans="2:9" x14ac:dyDescent="0.2">
      <c r="B7" s="2" t="s">
        <v>21</v>
      </c>
      <c r="C7" s="2">
        <v>40.700000000000003</v>
      </c>
      <c r="D7" s="2">
        <v>73.900000000000006</v>
      </c>
      <c r="E7" s="2">
        <v>15</v>
      </c>
      <c r="F7" s="2">
        <f t="shared" ref="F7:F27" si="0">69*SQRT((C7-$F$4)^2+(D7-$G$4)^2)</f>
        <v>1309.8968640342882</v>
      </c>
      <c r="G7" s="2">
        <f>E7*F7</f>
        <v>19648.452960514325</v>
      </c>
    </row>
    <row r="8" spans="2:9" x14ac:dyDescent="0.2">
      <c r="B8" s="2" t="s">
        <v>22</v>
      </c>
      <c r="C8" s="2">
        <v>42.3</v>
      </c>
      <c r="D8" s="2">
        <v>71</v>
      </c>
      <c r="E8" s="2">
        <v>8</v>
      </c>
      <c r="F8" s="2">
        <f t="shared" si="0"/>
        <v>1529.8325522658099</v>
      </c>
      <c r="G8" s="2">
        <f t="shared" ref="G8:G27" si="1">E8*F8</f>
        <v>12238.660418126479</v>
      </c>
    </row>
    <row r="9" spans="2:9" x14ac:dyDescent="0.2">
      <c r="B9" s="2" t="s">
        <v>23</v>
      </c>
      <c r="C9" s="2">
        <v>40</v>
      </c>
      <c r="D9" s="2">
        <v>75.099999999999994</v>
      </c>
      <c r="E9" s="2">
        <v>10</v>
      </c>
      <c r="F9" s="2">
        <f t="shared" si="0"/>
        <v>1219.339455324354</v>
      </c>
      <c r="G9" s="2">
        <f t="shared" si="1"/>
        <v>12193.394553243541</v>
      </c>
    </row>
    <row r="10" spans="2:9" x14ac:dyDescent="0.2">
      <c r="B10" s="2" t="s">
        <v>24</v>
      </c>
      <c r="C10" s="2">
        <v>35.200000000000003</v>
      </c>
      <c r="D10" s="2">
        <v>80.8</v>
      </c>
      <c r="E10" s="2">
        <v>6</v>
      </c>
      <c r="F10" s="2">
        <f t="shared" si="0"/>
        <v>813.70342069207879</v>
      </c>
      <c r="G10" s="2">
        <f t="shared" si="1"/>
        <v>4882.2205241524725</v>
      </c>
    </row>
    <row r="11" spans="2:9" x14ac:dyDescent="0.2">
      <c r="B11" s="2" t="s">
        <v>25</v>
      </c>
      <c r="C11" s="2">
        <v>33.799999999999997</v>
      </c>
      <c r="D11" s="2">
        <v>84.4</v>
      </c>
      <c r="E11" s="2">
        <v>11</v>
      </c>
      <c r="F11" s="2">
        <f t="shared" si="0"/>
        <v>595.15484250841575</v>
      </c>
      <c r="G11" s="2">
        <f t="shared" si="1"/>
        <v>6546.703267592573</v>
      </c>
    </row>
    <row r="12" spans="2:9" x14ac:dyDescent="0.2">
      <c r="B12" s="2" t="s">
        <v>26</v>
      </c>
      <c r="C12" s="2">
        <v>30</v>
      </c>
      <c r="D12" s="2">
        <v>89.9</v>
      </c>
      <c r="E12" s="2">
        <v>8</v>
      </c>
      <c r="F12" s="2">
        <f t="shared" si="0"/>
        <v>502.75019189514023</v>
      </c>
      <c r="G12" s="2">
        <f t="shared" si="1"/>
        <v>4022.0015351611219</v>
      </c>
    </row>
    <row r="13" spans="2:9" x14ac:dyDescent="0.2">
      <c r="B13" s="2" t="s">
        <v>27</v>
      </c>
      <c r="C13" s="2">
        <v>25.8</v>
      </c>
      <c r="D13" s="2">
        <v>80.2</v>
      </c>
      <c r="E13" s="2">
        <v>13</v>
      </c>
      <c r="F13" s="2">
        <f t="shared" si="0"/>
        <v>1138.2724027410768</v>
      </c>
      <c r="G13" s="2">
        <f t="shared" si="1"/>
        <v>14797.541235633998</v>
      </c>
    </row>
    <row r="14" spans="2:9" x14ac:dyDescent="0.2">
      <c r="B14" s="2" t="s">
        <v>28</v>
      </c>
      <c r="C14" s="2">
        <v>32.799999999999997</v>
      </c>
      <c r="D14" s="2">
        <v>96.8</v>
      </c>
      <c r="E14" s="2">
        <v>10</v>
      </c>
      <c r="F14" s="2">
        <f t="shared" si="0"/>
        <v>406.77005412653625</v>
      </c>
      <c r="G14" s="2">
        <f t="shared" si="1"/>
        <v>4067.7005412653625</v>
      </c>
    </row>
    <row r="15" spans="2:9" x14ac:dyDescent="0.2">
      <c r="B15" s="2" t="s">
        <v>29</v>
      </c>
      <c r="C15" s="2">
        <v>29.8</v>
      </c>
      <c r="D15" s="2">
        <v>95.4</v>
      </c>
      <c r="E15" s="2">
        <v>12</v>
      </c>
      <c r="F15" s="2">
        <f t="shared" si="0"/>
        <v>524.14382793202094</v>
      </c>
      <c r="G15" s="2">
        <f t="shared" si="1"/>
        <v>6289.7259351842513</v>
      </c>
    </row>
    <row r="16" spans="2:9" x14ac:dyDescent="0.2">
      <c r="B16" s="2" t="s">
        <v>30</v>
      </c>
      <c r="C16" s="2">
        <v>41.8</v>
      </c>
      <c r="D16" s="2">
        <v>87.7</v>
      </c>
      <c r="E16" s="2">
        <v>14</v>
      </c>
      <c r="F16" s="2">
        <f t="shared" si="0"/>
        <v>476.71185463528411</v>
      </c>
      <c r="G16" s="2">
        <f t="shared" si="1"/>
        <v>6673.9659648939778</v>
      </c>
    </row>
    <row r="17" spans="2:7" x14ac:dyDescent="0.2">
      <c r="B17" s="2" t="s">
        <v>31</v>
      </c>
      <c r="C17" s="2">
        <v>42.4</v>
      </c>
      <c r="D17" s="2">
        <v>83.1</v>
      </c>
      <c r="E17" s="2">
        <v>11</v>
      </c>
      <c r="F17" s="2">
        <f t="shared" si="0"/>
        <v>753.42785014492154</v>
      </c>
      <c r="G17" s="2">
        <f t="shared" si="1"/>
        <v>8287.7063515941372</v>
      </c>
    </row>
    <row r="18" spans="2:7" x14ac:dyDescent="0.2">
      <c r="B18" s="2" t="s">
        <v>34</v>
      </c>
      <c r="C18" s="2">
        <v>41.5</v>
      </c>
      <c r="D18" s="2">
        <v>81.7</v>
      </c>
      <c r="E18" s="2">
        <v>8</v>
      </c>
      <c r="F18" s="2">
        <f t="shared" si="0"/>
        <v>811.19304349233209</v>
      </c>
      <c r="G18" s="2">
        <f t="shared" si="1"/>
        <v>6489.5443479386568</v>
      </c>
    </row>
    <row r="19" spans="2:7" x14ac:dyDescent="0.2">
      <c r="B19" s="2" t="s">
        <v>35</v>
      </c>
      <c r="C19" s="2">
        <v>39.799999999999997</v>
      </c>
      <c r="D19" s="2">
        <v>86.1</v>
      </c>
      <c r="E19" s="2">
        <v>7</v>
      </c>
      <c r="F19" s="2">
        <f t="shared" si="0"/>
        <v>486.18478701932287</v>
      </c>
      <c r="G19" s="2">
        <f t="shared" si="1"/>
        <v>3403.2935091352601</v>
      </c>
    </row>
    <row r="20" spans="2:7" x14ac:dyDescent="0.2">
      <c r="B20" s="2" t="s">
        <v>36</v>
      </c>
      <c r="C20" s="2">
        <v>39.799999999999997</v>
      </c>
      <c r="D20" s="2">
        <v>104.9</v>
      </c>
      <c r="E20" s="2">
        <v>8</v>
      </c>
      <c r="F20" s="2">
        <f t="shared" si="0"/>
        <v>881.28020989219897</v>
      </c>
      <c r="G20" s="2">
        <f t="shared" si="1"/>
        <v>7050.2416791375917</v>
      </c>
    </row>
    <row r="21" spans="2:7" x14ac:dyDescent="0.2">
      <c r="B21" s="2" t="s">
        <v>37</v>
      </c>
      <c r="C21" s="2">
        <v>45</v>
      </c>
      <c r="D21" s="2">
        <v>93.3</v>
      </c>
      <c r="E21" s="2">
        <v>9</v>
      </c>
      <c r="F21" s="2">
        <f t="shared" si="0"/>
        <v>567.6861338823187</v>
      </c>
      <c r="G21" s="2">
        <f t="shared" si="1"/>
        <v>5109.1752049408678</v>
      </c>
    </row>
    <row r="22" spans="2:7" x14ac:dyDescent="0.2">
      <c r="B22" s="2" t="s">
        <v>38</v>
      </c>
      <c r="C22" s="2">
        <v>33.5</v>
      </c>
      <c r="D22" s="2">
        <v>112.1</v>
      </c>
      <c r="E22" s="2">
        <v>11</v>
      </c>
      <c r="F22" s="2">
        <f t="shared" si="0"/>
        <v>1372.8197014755356</v>
      </c>
      <c r="G22" s="2">
        <f t="shared" si="1"/>
        <v>15101.016716230892</v>
      </c>
    </row>
    <row r="23" spans="2:7" x14ac:dyDescent="0.2">
      <c r="B23" s="2" t="s">
        <v>39</v>
      </c>
      <c r="C23" s="2">
        <v>40.799999999999997</v>
      </c>
      <c r="D23" s="2">
        <v>111.9</v>
      </c>
      <c r="E23" s="2">
        <v>10</v>
      </c>
      <c r="F23" s="2">
        <f t="shared" si="0"/>
        <v>1367.793190196219</v>
      </c>
      <c r="G23" s="2">
        <f t="shared" si="1"/>
        <v>13677.931901962191</v>
      </c>
    </row>
    <row r="24" spans="2:7" x14ac:dyDescent="0.2">
      <c r="B24" s="2" t="s">
        <v>40</v>
      </c>
      <c r="C24" s="2">
        <v>34.1</v>
      </c>
      <c r="D24" s="2">
        <v>118.4</v>
      </c>
      <c r="E24" s="2">
        <v>18</v>
      </c>
      <c r="F24" s="2">
        <f t="shared" si="0"/>
        <v>1798.1221861367867</v>
      </c>
      <c r="G24" s="2">
        <f t="shared" si="1"/>
        <v>32366.199350462161</v>
      </c>
    </row>
    <row r="25" spans="2:7" x14ac:dyDescent="0.2">
      <c r="B25" s="2" t="s">
        <v>41</v>
      </c>
      <c r="C25" s="2">
        <v>37.799999999999997</v>
      </c>
      <c r="D25" s="2">
        <v>122.6</v>
      </c>
      <c r="E25" s="2">
        <v>12</v>
      </c>
      <c r="F25" s="2">
        <f t="shared" si="0"/>
        <v>2079.2628215244017</v>
      </c>
      <c r="G25" s="2">
        <f t="shared" si="1"/>
        <v>24951.153858292819</v>
      </c>
    </row>
    <row r="26" spans="2:7" x14ac:dyDescent="0.2">
      <c r="B26" s="2" t="s">
        <v>42</v>
      </c>
      <c r="C26" s="2">
        <v>32.799999999999997</v>
      </c>
      <c r="D26" s="2">
        <v>117.1</v>
      </c>
      <c r="E26" s="2">
        <v>10</v>
      </c>
      <c r="F26" s="2">
        <f t="shared" si="0"/>
        <v>1721.0736439900477</v>
      </c>
      <c r="G26" s="2">
        <f t="shared" si="1"/>
        <v>17210.736439900476</v>
      </c>
    </row>
    <row r="27" spans="2:7" x14ac:dyDescent="0.2">
      <c r="B27" s="2" t="s">
        <v>43</v>
      </c>
      <c r="C27" s="2">
        <v>41.6</v>
      </c>
      <c r="D27" s="2">
        <v>122.4</v>
      </c>
      <c r="E27" s="2">
        <v>13</v>
      </c>
      <c r="F27" s="2">
        <f t="shared" si="0"/>
        <v>2090.6012494836687</v>
      </c>
      <c r="G27" s="2">
        <f t="shared" si="1"/>
        <v>27177.816243287692</v>
      </c>
    </row>
  </sheetData>
  <printOptions headings="1" gridLines="1"/>
  <pageMargins left="0.75" right="0.75" top="1" bottom="1" header="0.5" footer="0.5"/>
  <pageSetup scale="68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15B7-4F7E-4504-90CD-5B5FA7D6CCF8}">
  <sheetPr codeName="Sheet4">
    <pageSetUpPr fitToPage="1"/>
  </sheetPr>
  <dimension ref="A2:M27"/>
  <sheetViews>
    <sheetView zoomScale="90" zoomScaleNormal="90" workbookViewId="0">
      <selection sqref="A1:C1"/>
    </sheetView>
  </sheetViews>
  <sheetFormatPr defaultRowHeight="12.75" x14ac:dyDescent="0.2"/>
  <cols>
    <col min="1" max="1" width="9.5703125" style="2" customWidth="1"/>
    <col min="2" max="6" width="9.140625" style="2"/>
    <col min="7" max="7" width="9.5703125" style="2" customWidth="1"/>
    <col min="8" max="16384" width="9.140625" style="2"/>
  </cols>
  <sheetData>
    <row r="2" spans="1:13" x14ac:dyDescent="0.2">
      <c r="G2" s="2" t="s">
        <v>47</v>
      </c>
    </row>
    <row r="3" spans="1:13" x14ac:dyDescent="0.2">
      <c r="A3" s="2" t="s">
        <v>48</v>
      </c>
      <c r="G3" s="2" t="s">
        <v>49</v>
      </c>
    </row>
    <row r="4" spans="1:13" ht="13.5" thickBot="1" x14ac:dyDescent="0.25">
      <c r="G4" s="2">
        <f>SUM(G6:G13)</f>
        <v>827</v>
      </c>
      <c r="H4" s="2">
        <f>SUM(H6:H13)</f>
        <v>803</v>
      </c>
      <c r="J4" s="5" t="s">
        <v>50</v>
      </c>
    </row>
    <row r="5" spans="1:13" ht="13.5" thickBot="1" x14ac:dyDescent="0.25">
      <c r="A5" s="6" t="s">
        <v>14</v>
      </c>
      <c r="B5" s="7" t="s">
        <v>51</v>
      </c>
      <c r="C5" s="8" t="s">
        <v>50</v>
      </c>
      <c r="D5" s="9" t="s">
        <v>52</v>
      </c>
      <c r="F5" s="5" t="s">
        <v>52</v>
      </c>
      <c r="G5" s="5" t="s">
        <v>50</v>
      </c>
      <c r="H5" s="5" t="s">
        <v>51</v>
      </c>
      <c r="I5" s="5" t="s">
        <v>13</v>
      </c>
      <c r="J5" s="5" t="s">
        <v>53</v>
      </c>
      <c r="K5" s="5" t="s">
        <v>54</v>
      </c>
      <c r="L5" s="5" t="s">
        <v>55</v>
      </c>
    </row>
    <row r="6" spans="1:13" ht="13.5" thickBot="1" x14ac:dyDescent="0.25">
      <c r="A6" s="10">
        <v>1</v>
      </c>
      <c r="B6" s="5">
        <v>80</v>
      </c>
      <c r="C6" s="11">
        <v>34</v>
      </c>
      <c r="D6" s="12">
        <v>2</v>
      </c>
      <c r="F6" s="5">
        <v>1</v>
      </c>
      <c r="G6" s="2">
        <f>SUMIF($D$6:$D$20,1,Dem)</f>
        <v>128</v>
      </c>
      <c r="H6" s="2">
        <f>SUMIF($D$6:$D$20,1,Rep)</f>
        <v>110</v>
      </c>
      <c r="I6" s="2">
        <f t="shared" ref="I6:I13" si="0">SUM(G6:H6)</f>
        <v>238</v>
      </c>
      <c r="J6" s="13">
        <f t="shared" ref="J6:J13" si="1">IF(G6&gt;H6,1,0)</f>
        <v>1</v>
      </c>
      <c r="K6" s="2">
        <f t="shared" ref="K6:K13" si="2">IF(I6&lt;150,10,0)</f>
        <v>0</v>
      </c>
      <c r="L6" s="2">
        <f t="shared" ref="L6:L13" si="3">IF(I6&gt;250,10,0)</f>
        <v>0</v>
      </c>
    </row>
    <row r="7" spans="1:13" ht="13.5" thickBot="1" x14ac:dyDescent="0.25">
      <c r="A7" s="10">
        <v>2</v>
      </c>
      <c r="B7" s="5">
        <v>43</v>
      </c>
      <c r="C7" s="11">
        <v>61</v>
      </c>
      <c r="D7" s="12">
        <v>5</v>
      </c>
      <c r="F7" s="5">
        <v>2</v>
      </c>
      <c r="G7" s="2">
        <f>SUMIF($D$6:$D$20,2,Dem)</f>
        <v>78</v>
      </c>
      <c r="H7" s="2">
        <f>SUMIF($D$6:$D$20,2,Rep)</f>
        <v>130</v>
      </c>
      <c r="I7" s="2">
        <f t="shared" si="0"/>
        <v>208</v>
      </c>
      <c r="J7" s="13">
        <f t="shared" si="1"/>
        <v>0</v>
      </c>
      <c r="K7" s="2">
        <f t="shared" si="2"/>
        <v>0</v>
      </c>
      <c r="L7" s="2">
        <f t="shared" si="3"/>
        <v>0</v>
      </c>
    </row>
    <row r="8" spans="1:13" ht="13.5" thickBot="1" x14ac:dyDescent="0.25">
      <c r="A8" s="10">
        <v>3</v>
      </c>
      <c r="B8" s="5">
        <v>40</v>
      </c>
      <c r="C8" s="11">
        <v>44</v>
      </c>
      <c r="D8" s="12">
        <v>3</v>
      </c>
      <c r="F8" s="5">
        <v>3</v>
      </c>
      <c r="G8" s="2">
        <f>SUMIF($D$6:$D$20,3,Dem)</f>
        <v>109</v>
      </c>
      <c r="H8" s="2">
        <f>SUMIF($D$6:$D$20,3,Rep)</f>
        <v>100</v>
      </c>
      <c r="I8" s="2">
        <f t="shared" si="0"/>
        <v>209</v>
      </c>
      <c r="J8" s="13">
        <f t="shared" si="1"/>
        <v>1</v>
      </c>
      <c r="K8" s="2">
        <f t="shared" si="2"/>
        <v>0</v>
      </c>
      <c r="L8" s="2">
        <f t="shared" si="3"/>
        <v>0</v>
      </c>
    </row>
    <row r="9" spans="1:13" ht="13.5" thickBot="1" x14ac:dyDescent="0.25">
      <c r="A9" s="10">
        <v>4</v>
      </c>
      <c r="B9" s="5">
        <v>20</v>
      </c>
      <c r="C9" s="11">
        <v>24</v>
      </c>
      <c r="D9" s="12">
        <v>4</v>
      </c>
      <c r="F9" s="5">
        <v>4</v>
      </c>
      <c r="G9" s="2">
        <f>SUMIF($D$6:$D$20,4,Dem)</f>
        <v>84</v>
      </c>
      <c r="H9" s="2">
        <f>SUMIF($D$6:$D$20,4,Rep)</f>
        <v>70</v>
      </c>
      <c r="I9" s="2">
        <f t="shared" si="0"/>
        <v>154</v>
      </c>
      <c r="J9" s="13">
        <f t="shared" si="1"/>
        <v>1</v>
      </c>
      <c r="K9" s="2">
        <f t="shared" si="2"/>
        <v>0</v>
      </c>
      <c r="L9" s="2">
        <f t="shared" si="3"/>
        <v>0</v>
      </c>
    </row>
    <row r="10" spans="1:13" ht="13.5" thickBot="1" x14ac:dyDescent="0.25">
      <c r="A10" s="10">
        <v>5</v>
      </c>
      <c r="B10" s="5">
        <v>40</v>
      </c>
      <c r="C10" s="11">
        <v>114</v>
      </c>
      <c r="D10" s="12">
        <v>7</v>
      </c>
      <c r="F10" s="5">
        <v>5</v>
      </c>
      <c r="G10" s="2">
        <f>SUMIF($D$6:$D$20,5,Dem)</f>
        <v>111</v>
      </c>
      <c r="H10" s="2">
        <f>SUMIF($D$6:$D$20,5,Rep)</f>
        <v>83</v>
      </c>
      <c r="I10" s="2">
        <f t="shared" si="0"/>
        <v>194</v>
      </c>
      <c r="J10" s="13">
        <f t="shared" si="1"/>
        <v>1</v>
      </c>
      <c r="K10" s="2">
        <f t="shared" si="2"/>
        <v>0</v>
      </c>
      <c r="L10" s="2">
        <f t="shared" si="3"/>
        <v>0</v>
      </c>
    </row>
    <row r="11" spans="1:13" ht="13.5" thickBot="1" x14ac:dyDescent="0.25">
      <c r="A11" s="10">
        <v>6</v>
      </c>
      <c r="B11" s="5">
        <v>40</v>
      </c>
      <c r="C11" s="11">
        <v>64</v>
      </c>
      <c r="D11" s="12">
        <v>1</v>
      </c>
      <c r="F11" s="5">
        <v>6</v>
      </c>
      <c r="G11" s="2">
        <f>SUMIF($D$6:$D$20,6,Dem)</f>
        <v>124</v>
      </c>
      <c r="H11" s="2">
        <f>SUMIF($D$6:$D$20,6,Rep)</f>
        <v>120</v>
      </c>
      <c r="I11" s="2">
        <f t="shared" si="0"/>
        <v>244</v>
      </c>
      <c r="J11" s="13">
        <f t="shared" si="1"/>
        <v>1</v>
      </c>
      <c r="K11" s="2">
        <f t="shared" si="2"/>
        <v>0</v>
      </c>
      <c r="L11" s="2">
        <f t="shared" si="3"/>
        <v>0</v>
      </c>
    </row>
    <row r="12" spans="1:13" ht="13.5" thickBot="1" x14ac:dyDescent="0.25">
      <c r="A12" s="10">
        <v>7</v>
      </c>
      <c r="B12" s="5">
        <v>70</v>
      </c>
      <c r="C12" s="11">
        <v>34</v>
      </c>
      <c r="D12" s="12">
        <v>8</v>
      </c>
      <c r="F12" s="5">
        <v>7</v>
      </c>
      <c r="G12" s="2">
        <f>SUMIF($D$6:$D$20,7,Dem)</f>
        <v>114</v>
      </c>
      <c r="H12" s="2">
        <f>SUMIF($D$6:$D$20,7,Rep)</f>
        <v>40</v>
      </c>
      <c r="I12" s="2">
        <f t="shared" si="0"/>
        <v>154</v>
      </c>
      <c r="J12" s="13">
        <f t="shared" si="1"/>
        <v>1</v>
      </c>
      <c r="K12" s="2">
        <f t="shared" si="2"/>
        <v>0</v>
      </c>
      <c r="L12" s="2">
        <f t="shared" si="3"/>
        <v>0</v>
      </c>
    </row>
    <row r="13" spans="1:13" x14ac:dyDescent="0.2">
      <c r="A13" s="10">
        <v>8</v>
      </c>
      <c r="B13" s="5">
        <v>50</v>
      </c>
      <c r="C13" s="11">
        <v>44</v>
      </c>
      <c r="D13" s="12">
        <v>2</v>
      </c>
      <c r="F13" s="5">
        <v>8</v>
      </c>
      <c r="G13" s="2">
        <f>SUMIF($D$6:$D$20,8,Dem)</f>
        <v>79</v>
      </c>
      <c r="H13" s="2">
        <f>SUMIF($D$6:$D$20,8,Rep)</f>
        <v>150</v>
      </c>
      <c r="I13" s="2">
        <f t="shared" si="0"/>
        <v>229</v>
      </c>
      <c r="J13" s="13">
        <f t="shared" si="1"/>
        <v>0</v>
      </c>
      <c r="K13" s="2">
        <f t="shared" si="2"/>
        <v>0</v>
      </c>
      <c r="L13" s="2">
        <f t="shared" si="3"/>
        <v>0</v>
      </c>
      <c r="M13" s="2" t="s">
        <v>56</v>
      </c>
    </row>
    <row r="14" spans="1:13" x14ac:dyDescent="0.2">
      <c r="A14" s="10">
        <v>9</v>
      </c>
      <c r="B14" s="5">
        <v>70</v>
      </c>
      <c r="C14" s="11">
        <v>54</v>
      </c>
      <c r="D14" s="12">
        <v>6</v>
      </c>
      <c r="J14" s="5">
        <f>SUM(J6:J13)</f>
        <v>6</v>
      </c>
      <c r="K14" s="2">
        <f>SUM(K6:K13)</f>
        <v>0</v>
      </c>
      <c r="L14" s="2">
        <f>SUM(L6:L13)</f>
        <v>0</v>
      </c>
      <c r="M14" s="2">
        <f>J14-K14-L14</f>
        <v>6</v>
      </c>
    </row>
    <row r="15" spans="1:13" ht="13.5" thickBot="1" x14ac:dyDescent="0.25">
      <c r="A15" s="10">
        <v>10</v>
      </c>
      <c r="B15" s="5">
        <v>70</v>
      </c>
      <c r="C15" s="11">
        <v>64</v>
      </c>
      <c r="D15" s="12">
        <v>1</v>
      </c>
    </row>
    <row r="16" spans="1:13" ht="13.5" thickBot="1" x14ac:dyDescent="0.25">
      <c r="A16" s="10">
        <v>11</v>
      </c>
      <c r="B16" s="5">
        <v>80</v>
      </c>
      <c r="C16" s="11">
        <v>45</v>
      </c>
      <c r="D16" s="12">
        <v>8</v>
      </c>
      <c r="J16" s="14" t="s">
        <v>57</v>
      </c>
      <c r="K16" s="15"/>
      <c r="L16" s="16"/>
    </row>
    <row r="17" spans="1:9" x14ac:dyDescent="0.2">
      <c r="A17" s="10">
        <v>12</v>
      </c>
      <c r="B17" s="5">
        <v>40</v>
      </c>
      <c r="C17" s="11">
        <v>50</v>
      </c>
      <c r="D17" s="12">
        <v>5</v>
      </c>
    </row>
    <row r="18" spans="1:9" x14ac:dyDescent="0.2">
      <c r="A18" s="10">
        <v>13</v>
      </c>
      <c r="B18" s="5">
        <v>50</v>
      </c>
      <c r="C18" s="11">
        <v>60</v>
      </c>
      <c r="D18" s="12">
        <v>4</v>
      </c>
      <c r="F18" s="5"/>
      <c r="H18" s="5"/>
      <c r="I18" s="5"/>
    </row>
    <row r="19" spans="1:9" x14ac:dyDescent="0.2">
      <c r="A19" s="10">
        <v>14</v>
      </c>
      <c r="B19" s="5">
        <v>60</v>
      </c>
      <c r="C19" s="11">
        <v>65</v>
      </c>
      <c r="D19" s="12">
        <v>3</v>
      </c>
      <c r="F19" s="5"/>
      <c r="H19" s="5"/>
      <c r="I19" s="5"/>
    </row>
    <row r="20" spans="1:9" ht="13.5" thickBot="1" x14ac:dyDescent="0.25">
      <c r="A20" s="17">
        <v>15</v>
      </c>
      <c r="B20" s="18">
        <v>50</v>
      </c>
      <c r="C20" s="19">
        <v>70</v>
      </c>
      <c r="D20" s="20">
        <v>6</v>
      </c>
      <c r="F20" s="5"/>
      <c r="H20" s="5"/>
      <c r="I20" s="5"/>
    </row>
    <row r="21" spans="1:9" x14ac:dyDescent="0.2">
      <c r="F21" s="5"/>
      <c r="H21" s="5"/>
      <c r="I21" s="5"/>
    </row>
    <row r="22" spans="1:9" x14ac:dyDescent="0.2">
      <c r="A22" s="21" t="s">
        <v>58</v>
      </c>
      <c r="F22" s="5"/>
      <c r="H22" s="5"/>
      <c r="I22" s="5"/>
    </row>
    <row r="23" spans="1:9" x14ac:dyDescent="0.2">
      <c r="A23" s="2" t="s">
        <v>59</v>
      </c>
      <c r="B23" s="5">
        <v>150</v>
      </c>
      <c r="F23" s="5"/>
      <c r="H23" s="5"/>
      <c r="I23" s="5"/>
    </row>
    <row r="24" spans="1:9" x14ac:dyDescent="0.2">
      <c r="A24" s="2" t="s">
        <v>60</v>
      </c>
      <c r="B24" s="5">
        <v>250</v>
      </c>
      <c r="F24" s="5"/>
      <c r="H24" s="5"/>
      <c r="I24" s="5"/>
    </row>
    <row r="25" spans="1:9" x14ac:dyDescent="0.2">
      <c r="F25" s="5"/>
      <c r="H25" s="5"/>
      <c r="I25" s="5"/>
    </row>
    <row r="26" spans="1:9" x14ac:dyDescent="0.2">
      <c r="I26" s="5"/>
    </row>
    <row r="27" spans="1:9" x14ac:dyDescent="0.2">
      <c r="I27" s="5"/>
    </row>
  </sheetData>
  <conditionalFormatting sqref="J6:J13">
    <cfRule type="cellIs" dxfId="2" priority="1" stopIfTrue="1" operator="equal">
      <formula>0</formula>
    </cfRule>
  </conditionalFormatting>
  <printOptions gridLines="1"/>
  <pageMargins left="0.75" right="0.75" top="1" bottom="1" header="0.5" footer="0.5"/>
  <pageSetup scale="76" orientation="portrait" horizontalDpi="4294967293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F3491-A908-438C-B74F-13AFB041A91C}">
  <sheetPr codeName="Sheet5">
    <pageSetUpPr fitToPage="1"/>
  </sheetPr>
  <dimension ref="A1:O82"/>
  <sheetViews>
    <sheetView zoomScale="90" zoomScaleNormal="90" workbookViewId="0">
      <selection activeCell="N16" sqref="N16"/>
    </sheetView>
  </sheetViews>
  <sheetFormatPr defaultRowHeight="12.75" x14ac:dyDescent="0.2"/>
  <cols>
    <col min="1" max="1" width="8.42578125" style="2" customWidth="1"/>
    <col min="2" max="2" width="7.5703125" style="2" bestFit="1" customWidth="1"/>
    <col min="3" max="3" width="5.7109375" style="2" customWidth="1"/>
    <col min="4" max="4" width="4.140625" style="2" customWidth="1"/>
    <col min="5" max="5" width="3.5703125" style="2" customWidth="1"/>
    <col min="6" max="6" width="4" style="2" customWidth="1"/>
    <col min="7" max="8" width="3.85546875" style="2" customWidth="1"/>
    <col min="9" max="9" width="3.140625" style="2" customWidth="1"/>
    <col min="10" max="10" width="2.5703125" style="2" customWidth="1"/>
    <col min="11" max="11" width="7.140625" style="2" customWidth="1"/>
    <col min="12" max="12" width="11.42578125" style="2" customWidth="1"/>
    <col min="13" max="13" width="6" style="2" customWidth="1"/>
    <col min="14" max="14" width="10" style="2" customWidth="1"/>
    <col min="15" max="15" width="7.7109375" style="2" customWidth="1"/>
    <col min="16" max="16384" width="9.140625" style="2"/>
  </cols>
  <sheetData>
    <row r="1" spans="1:15" x14ac:dyDescent="0.2">
      <c r="C1" s="2" t="s">
        <v>61</v>
      </c>
      <c r="G1" s="2" t="s">
        <v>62</v>
      </c>
      <c r="K1" s="2">
        <f>SUM(K3:K82)</f>
        <v>465</v>
      </c>
      <c r="L1" s="2">
        <f>SUM(L3:L82)</f>
        <v>604</v>
      </c>
    </row>
    <row r="2" spans="1:15" x14ac:dyDescent="0.2">
      <c r="A2" s="2" t="s">
        <v>63</v>
      </c>
      <c r="B2" s="2" t="s">
        <v>64</v>
      </c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  <c r="K2" s="2" t="s">
        <v>65</v>
      </c>
      <c r="L2" s="2" t="s">
        <v>66</v>
      </c>
    </row>
    <row r="3" spans="1:15" x14ac:dyDescent="0.2">
      <c r="A3" s="2">
        <v>4</v>
      </c>
      <c r="B3" s="2">
        <v>1</v>
      </c>
      <c r="C3" s="2">
        <v>9</v>
      </c>
      <c r="D3" s="2">
        <v>8</v>
      </c>
      <c r="E3" s="2">
        <v>6</v>
      </c>
      <c r="F3" s="2">
        <v>8</v>
      </c>
      <c r="G3" s="2">
        <v>1</v>
      </c>
      <c r="H3" s="2">
        <v>2</v>
      </c>
      <c r="I3" s="2">
        <v>6</v>
      </c>
      <c r="J3" s="2">
        <v>7</v>
      </c>
      <c r="K3" s="2">
        <f>HLOOKUP(A3,Qual,B3+1)</f>
        <v>8</v>
      </c>
      <c r="L3" s="2">
        <f>HLOOKUP(A3,Satis,B3+1)</f>
        <v>7</v>
      </c>
    </row>
    <row r="4" spans="1:15" x14ac:dyDescent="0.2">
      <c r="A4" s="2">
        <v>1</v>
      </c>
      <c r="B4" s="2">
        <v>2</v>
      </c>
      <c r="C4" s="2">
        <v>10</v>
      </c>
      <c r="D4" s="2">
        <v>0</v>
      </c>
      <c r="E4" s="2">
        <v>5</v>
      </c>
      <c r="F4" s="2">
        <v>6</v>
      </c>
      <c r="G4" s="2">
        <v>9</v>
      </c>
      <c r="H4" s="2">
        <v>6</v>
      </c>
      <c r="I4" s="2">
        <v>7</v>
      </c>
      <c r="J4" s="2">
        <v>4</v>
      </c>
      <c r="K4" s="2">
        <f t="shared" ref="K4:K67" si="0">HLOOKUP(A4,Qual,B4+1)</f>
        <v>10</v>
      </c>
      <c r="L4" s="2">
        <f t="shared" ref="L4:L67" si="1">HLOOKUP(A4,Satis,B4+1)</f>
        <v>9</v>
      </c>
    </row>
    <row r="5" spans="1:15" x14ac:dyDescent="0.2">
      <c r="A5" s="2">
        <v>3</v>
      </c>
      <c r="B5" s="2">
        <v>3</v>
      </c>
      <c r="C5" s="2">
        <v>5</v>
      </c>
      <c r="D5" s="2">
        <v>8</v>
      </c>
      <c r="E5" s="2">
        <v>10</v>
      </c>
      <c r="F5" s="2">
        <v>5</v>
      </c>
      <c r="G5" s="2">
        <v>1</v>
      </c>
      <c r="H5" s="2">
        <v>7</v>
      </c>
      <c r="I5" s="2">
        <v>7</v>
      </c>
      <c r="J5" s="2">
        <v>3</v>
      </c>
      <c r="K5" s="2">
        <f t="shared" si="0"/>
        <v>10</v>
      </c>
      <c r="L5" s="2">
        <f t="shared" si="1"/>
        <v>7</v>
      </c>
      <c r="M5" s="2" t="s">
        <v>67</v>
      </c>
      <c r="N5" s="2" t="s">
        <v>68</v>
      </c>
      <c r="O5" s="2" t="s">
        <v>8</v>
      </c>
    </row>
    <row r="6" spans="1:15" x14ac:dyDescent="0.2">
      <c r="A6" s="2">
        <v>1</v>
      </c>
      <c r="B6" s="2">
        <v>4</v>
      </c>
      <c r="C6" s="2">
        <v>4</v>
      </c>
      <c r="D6" s="2">
        <v>0</v>
      </c>
      <c r="E6" s="2">
        <v>5</v>
      </c>
      <c r="F6" s="2">
        <v>2</v>
      </c>
      <c r="G6" s="2">
        <v>9</v>
      </c>
      <c r="H6" s="2">
        <v>1</v>
      </c>
      <c r="I6" s="2">
        <v>0</v>
      </c>
      <c r="J6" s="2">
        <v>3</v>
      </c>
      <c r="K6" s="2">
        <f t="shared" si="0"/>
        <v>4</v>
      </c>
      <c r="L6" s="2">
        <f t="shared" si="1"/>
        <v>9</v>
      </c>
      <c r="M6" s="2">
        <v>1</v>
      </c>
      <c r="N6" s="2">
        <f>COUNTIF($A$3:$A$82,M6)</f>
        <v>21</v>
      </c>
      <c r="O6" s="2">
        <f>IF(OR(N6&lt;18,N6&gt;22),1,0)</f>
        <v>0</v>
      </c>
    </row>
    <row r="7" spans="1:15" x14ac:dyDescent="0.2">
      <c r="A7" s="2">
        <v>1</v>
      </c>
      <c r="B7" s="2">
        <v>5</v>
      </c>
      <c r="C7" s="2">
        <v>9</v>
      </c>
      <c r="D7" s="2">
        <v>10</v>
      </c>
      <c r="E7" s="2">
        <v>4</v>
      </c>
      <c r="F7" s="2">
        <v>5</v>
      </c>
      <c r="G7" s="2">
        <v>9</v>
      </c>
      <c r="H7" s="2">
        <v>8</v>
      </c>
      <c r="I7" s="2">
        <v>8</v>
      </c>
      <c r="J7" s="2">
        <v>3</v>
      </c>
      <c r="K7" s="2">
        <f t="shared" si="0"/>
        <v>9</v>
      </c>
      <c r="L7" s="2">
        <f t="shared" si="1"/>
        <v>9</v>
      </c>
      <c r="M7" s="2">
        <v>2</v>
      </c>
      <c r="N7" s="2">
        <f>COUNTIF($A$3:$A$82,M7)</f>
        <v>20</v>
      </c>
      <c r="O7" s="2">
        <f>IF(OR(N7&lt;18,N7&gt;22),1,0)</f>
        <v>0</v>
      </c>
    </row>
    <row r="8" spans="1:15" x14ac:dyDescent="0.2">
      <c r="A8" s="2">
        <v>2</v>
      </c>
      <c r="B8" s="2">
        <v>6</v>
      </c>
      <c r="C8" s="2">
        <v>5</v>
      </c>
      <c r="D8" s="2">
        <v>2</v>
      </c>
      <c r="E8" s="2">
        <v>7</v>
      </c>
      <c r="F8" s="2">
        <v>3</v>
      </c>
      <c r="G8" s="2">
        <v>2</v>
      </c>
      <c r="H8" s="2">
        <v>8</v>
      </c>
      <c r="I8" s="2">
        <v>1</v>
      </c>
      <c r="J8" s="2">
        <v>5</v>
      </c>
      <c r="K8" s="2">
        <f t="shared" si="0"/>
        <v>2</v>
      </c>
      <c r="L8" s="2">
        <f t="shared" si="1"/>
        <v>8</v>
      </c>
      <c r="M8" s="2">
        <v>3</v>
      </c>
      <c r="N8" s="2">
        <f>COUNTIF($A$3:$A$82,M8)</f>
        <v>18</v>
      </c>
      <c r="O8" s="2">
        <f>IF(OR(N8&lt;18,N8&gt;22),1,0)</f>
        <v>0</v>
      </c>
    </row>
    <row r="9" spans="1:15" x14ac:dyDescent="0.2">
      <c r="A9" s="2">
        <v>2</v>
      </c>
      <c r="B9" s="2">
        <v>7</v>
      </c>
      <c r="C9" s="2">
        <v>8</v>
      </c>
      <c r="D9" s="2">
        <v>3</v>
      </c>
      <c r="E9" s="2">
        <v>1</v>
      </c>
      <c r="F9" s="2">
        <v>2</v>
      </c>
      <c r="G9" s="2">
        <v>1</v>
      </c>
      <c r="H9" s="2">
        <v>8</v>
      </c>
      <c r="I9" s="2">
        <v>2</v>
      </c>
      <c r="J9" s="2">
        <v>2</v>
      </c>
      <c r="K9" s="2">
        <f t="shared" si="0"/>
        <v>3</v>
      </c>
      <c r="L9" s="2">
        <f t="shared" si="1"/>
        <v>8</v>
      </c>
      <c r="M9" s="2">
        <v>4</v>
      </c>
      <c r="N9" s="2">
        <f>COUNTIF($A$3:$A$82,M9)</f>
        <v>21</v>
      </c>
      <c r="O9" s="2">
        <f>IF(OR(N9&lt;18,N9&gt;22),1,0)</f>
        <v>0</v>
      </c>
    </row>
    <row r="10" spans="1:15" x14ac:dyDescent="0.2">
      <c r="A10" s="2">
        <v>1</v>
      </c>
      <c r="B10" s="2">
        <v>8</v>
      </c>
      <c r="C10" s="2">
        <v>2</v>
      </c>
      <c r="D10" s="2">
        <v>2</v>
      </c>
      <c r="E10" s="2">
        <v>9</v>
      </c>
      <c r="F10" s="2">
        <v>2</v>
      </c>
      <c r="G10" s="2">
        <v>8</v>
      </c>
      <c r="H10" s="2">
        <v>3</v>
      </c>
      <c r="I10" s="2">
        <v>1</v>
      </c>
      <c r="J10" s="2">
        <v>6</v>
      </c>
      <c r="K10" s="2">
        <f t="shared" si="0"/>
        <v>2</v>
      </c>
      <c r="L10" s="2">
        <f t="shared" si="1"/>
        <v>8</v>
      </c>
      <c r="N10" s="2" t="s">
        <v>69</v>
      </c>
      <c r="O10" s="2">
        <f>SUM(O6:O9)</f>
        <v>0</v>
      </c>
    </row>
    <row r="11" spans="1:15" x14ac:dyDescent="0.2">
      <c r="A11" s="2">
        <v>1</v>
      </c>
      <c r="B11" s="2">
        <v>9</v>
      </c>
      <c r="C11" s="2">
        <v>8</v>
      </c>
      <c r="D11" s="2">
        <v>7</v>
      </c>
      <c r="E11" s="2">
        <v>6</v>
      </c>
      <c r="F11" s="2">
        <v>3</v>
      </c>
      <c r="G11" s="2">
        <v>4</v>
      </c>
      <c r="H11" s="2">
        <v>3</v>
      </c>
      <c r="I11" s="2">
        <v>4</v>
      </c>
      <c r="J11" s="2">
        <v>1</v>
      </c>
      <c r="K11" s="2">
        <f t="shared" si="0"/>
        <v>8</v>
      </c>
      <c r="L11" s="2">
        <f t="shared" si="1"/>
        <v>4</v>
      </c>
    </row>
    <row r="12" spans="1:15" x14ac:dyDescent="0.2">
      <c r="A12" s="2">
        <v>4</v>
      </c>
      <c r="B12" s="2">
        <v>10</v>
      </c>
      <c r="C12" s="2">
        <v>7</v>
      </c>
      <c r="D12" s="2">
        <v>0</v>
      </c>
      <c r="E12" s="2">
        <v>1</v>
      </c>
      <c r="F12" s="2">
        <v>8</v>
      </c>
      <c r="G12" s="2">
        <v>4</v>
      </c>
      <c r="H12" s="2">
        <v>1</v>
      </c>
      <c r="I12" s="2">
        <v>5</v>
      </c>
      <c r="J12" s="2">
        <v>4</v>
      </c>
      <c r="K12" s="2">
        <f t="shared" si="0"/>
        <v>8</v>
      </c>
      <c r="L12" s="2">
        <f t="shared" si="1"/>
        <v>4</v>
      </c>
      <c r="N12" s="2" t="s">
        <v>13</v>
      </c>
      <c r="O12" s="2">
        <f>2*L1+K1-1000*O10</f>
        <v>1673</v>
      </c>
    </row>
    <row r="13" spans="1:15" x14ac:dyDescent="0.2">
      <c r="A13" s="2">
        <v>3</v>
      </c>
      <c r="B13" s="2">
        <v>11</v>
      </c>
      <c r="C13" s="2">
        <v>8</v>
      </c>
      <c r="D13" s="2">
        <v>1</v>
      </c>
      <c r="E13" s="2">
        <v>6</v>
      </c>
      <c r="F13" s="2">
        <v>6</v>
      </c>
      <c r="G13" s="2">
        <v>2</v>
      </c>
      <c r="H13" s="2">
        <v>0</v>
      </c>
      <c r="I13" s="2">
        <v>9</v>
      </c>
      <c r="J13" s="2">
        <v>3</v>
      </c>
      <c r="K13" s="2">
        <f t="shared" si="0"/>
        <v>6</v>
      </c>
      <c r="L13" s="2">
        <f t="shared" si="1"/>
        <v>9</v>
      </c>
    </row>
    <row r="14" spans="1:15" x14ac:dyDescent="0.2">
      <c r="A14" s="2">
        <v>2</v>
      </c>
      <c r="B14" s="2">
        <v>12</v>
      </c>
      <c r="C14" s="2">
        <v>0</v>
      </c>
      <c r="D14" s="2">
        <v>7</v>
      </c>
      <c r="E14" s="2">
        <v>1</v>
      </c>
      <c r="F14" s="2">
        <v>2</v>
      </c>
      <c r="G14" s="2">
        <v>5</v>
      </c>
      <c r="H14" s="2">
        <v>2</v>
      </c>
      <c r="I14" s="2">
        <v>1</v>
      </c>
      <c r="J14" s="2">
        <v>1</v>
      </c>
      <c r="K14" s="2">
        <f t="shared" si="0"/>
        <v>7</v>
      </c>
      <c r="L14" s="2">
        <f t="shared" si="1"/>
        <v>2</v>
      </c>
    </row>
    <row r="15" spans="1:15" x14ac:dyDescent="0.2">
      <c r="A15" s="2">
        <v>4</v>
      </c>
      <c r="B15" s="2">
        <v>13</v>
      </c>
      <c r="C15" s="2">
        <v>9</v>
      </c>
      <c r="D15" s="2">
        <v>0</v>
      </c>
      <c r="E15" s="2">
        <v>5</v>
      </c>
      <c r="F15" s="2">
        <v>4</v>
      </c>
      <c r="G15" s="2">
        <v>3</v>
      </c>
      <c r="H15" s="2">
        <v>0</v>
      </c>
      <c r="I15" s="2">
        <v>7</v>
      </c>
      <c r="J15" s="2">
        <v>8</v>
      </c>
      <c r="K15" s="2">
        <f t="shared" si="0"/>
        <v>4</v>
      </c>
      <c r="L15" s="2">
        <f t="shared" si="1"/>
        <v>8</v>
      </c>
      <c r="N15" s="2" t="s">
        <v>70</v>
      </c>
    </row>
    <row r="16" spans="1:15" x14ac:dyDescent="0.2">
      <c r="A16" s="2">
        <v>4</v>
      </c>
      <c r="B16" s="2">
        <v>14</v>
      </c>
      <c r="C16" s="2">
        <v>9</v>
      </c>
      <c r="D16" s="2">
        <v>2</v>
      </c>
      <c r="E16" s="2">
        <v>2</v>
      </c>
      <c r="F16" s="2">
        <v>7</v>
      </c>
      <c r="G16" s="2">
        <v>1</v>
      </c>
      <c r="H16" s="2">
        <v>1</v>
      </c>
      <c r="I16" s="2">
        <v>2</v>
      </c>
      <c r="J16" s="2">
        <v>10</v>
      </c>
      <c r="K16" s="2">
        <f t="shared" si="0"/>
        <v>7</v>
      </c>
      <c r="L16" s="2">
        <f t="shared" si="1"/>
        <v>10</v>
      </c>
      <c r="N16" s="2" t="s">
        <v>71</v>
      </c>
    </row>
    <row r="17" spans="1:12" x14ac:dyDescent="0.2">
      <c r="A17" s="2">
        <v>3</v>
      </c>
      <c r="B17" s="2">
        <v>15</v>
      </c>
      <c r="C17" s="2">
        <v>1</v>
      </c>
      <c r="D17" s="2">
        <v>3</v>
      </c>
      <c r="E17" s="2">
        <v>8</v>
      </c>
      <c r="F17" s="2">
        <v>4</v>
      </c>
      <c r="G17" s="2">
        <v>9</v>
      </c>
      <c r="H17" s="2">
        <v>8</v>
      </c>
      <c r="I17" s="2">
        <v>6</v>
      </c>
      <c r="J17" s="2">
        <v>8</v>
      </c>
      <c r="K17" s="2">
        <f t="shared" si="0"/>
        <v>8</v>
      </c>
      <c r="L17" s="2">
        <f t="shared" si="1"/>
        <v>6</v>
      </c>
    </row>
    <row r="18" spans="1:12" x14ac:dyDescent="0.2">
      <c r="A18" s="2">
        <v>4</v>
      </c>
      <c r="B18" s="2">
        <v>16</v>
      </c>
      <c r="C18" s="2">
        <v>9</v>
      </c>
      <c r="D18" s="2">
        <v>6</v>
      </c>
      <c r="E18" s="2">
        <v>4</v>
      </c>
      <c r="F18" s="2">
        <v>5</v>
      </c>
      <c r="G18" s="2">
        <v>5</v>
      </c>
      <c r="H18" s="2">
        <v>7</v>
      </c>
      <c r="I18" s="2">
        <v>8</v>
      </c>
      <c r="J18" s="2">
        <v>8</v>
      </c>
      <c r="K18" s="2">
        <f t="shared" si="0"/>
        <v>5</v>
      </c>
      <c r="L18" s="2">
        <f t="shared" si="1"/>
        <v>8</v>
      </c>
    </row>
    <row r="19" spans="1:12" x14ac:dyDescent="0.2">
      <c r="A19" s="2">
        <v>1</v>
      </c>
      <c r="B19" s="2">
        <v>17</v>
      </c>
      <c r="C19" s="2">
        <v>8</v>
      </c>
      <c r="D19" s="2">
        <v>0</v>
      </c>
      <c r="E19" s="2">
        <v>5</v>
      </c>
      <c r="F19" s="2">
        <v>0</v>
      </c>
      <c r="G19" s="2">
        <v>5</v>
      </c>
      <c r="H19" s="2">
        <v>7</v>
      </c>
      <c r="I19" s="2">
        <v>2</v>
      </c>
      <c r="J19" s="2">
        <v>4</v>
      </c>
      <c r="K19" s="2">
        <f t="shared" si="0"/>
        <v>8</v>
      </c>
      <c r="L19" s="2">
        <f t="shared" si="1"/>
        <v>5</v>
      </c>
    </row>
    <row r="20" spans="1:12" x14ac:dyDescent="0.2">
      <c r="A20" s="2">
        <v>2.9999999999999991</v>
      </c>
      <c r="B20" s="2">
        <v>18</v>
      </c>
      <c r="C20" s="2">
        <v>6</v>
      </c>
      <c r="D20" s="2">
        <v>7</v>
      </c>
      <c r="E20" s="2">
        <v>6</v>
      </c>
      <c r="F20" s="2">
        <v>3</v>
      </c>
      <c r="G20" s="2">
        <v>2</v>
      </c>
      <c r="H20" s="2">
        <v>4</v>
      </c>
      <c r="I20" s="2">
        <v>1</v>
      </c>
      <c r="J20" s="2">
        <v>6</v>
      </c>
      <c r="K20" s="2">
        <f t="shared" si="0"/>
        <v>7</v>
      </c>
      <c r="L20" s="2">
        <f t="shared" si="1"/>
        <v>4</v>
      </c>
    </row>
    <row r="21" spans="1:12" x14ac:dyDescent="0.2">
      <c r="A21" s="2">
        <v>1</v>
      </c>
      <c r="B21" s="2">
        <v>19</v>
      </c>
      <c r="C21" s="2">
        <v>3</v>
      </c>
      <c r="D21" s="2">
        <v>4</v>
      </c>
      <c r="E21" s="2">
        <v>5</v>
      </c>
      <c r="F21" s="2">
        <v>4</v>
      </c>
      <c r="G21" s="2">
        <v>8</v>
      </c>
      <c r="H21" s="2">
        <v>7</v>
      </c>
      <c r="I21" s="2">
        <v>6</v>
      </c>
      <c r="J21" s="2">
        <v>6</v>
      </c>
      <c r="K21" s="2">
        <f t="shared" si="0"/>
        <v>3</v>
      </c>
      <c r="L21" s="2">
        <f t="shared" si="1"/>
        <v>8</v>
      </c>
    </row>
    <row r="22" spans="1:12" x14ac:dyDescent="0.2">
      <c r="A22" s="2">
        <v>2</v>
      </c>
      <c r="B22" s="2">
        <v>20</v>
      </c>
      <c r="C22" s="2">
        <v>3</v>
      </c>
      <c r="D22" s="2">
        <v>9</v>
      </c>
      <c r="E22" s="2">
        <v>4</v>
      </c>
      <c r="F22" s="2">
        <v>4</v>
      </c>
      <c r="G22" s="2">
        <v>2</v>
      </c>
      <c r="H22" s="2">
        <v>2</v>
      </c>
      <c r="I22" s="2">
        <v>2</v>
      </c>
      <c r="J22" s="2">
        <v>3</v>
      </c>
      <c r="K22" s="2">
        <f t="shared" si="0"/>
        <v>9</v>
      </c>
      <c r="L22" s="2">
        <f t="shared" si="1"/>
        <v>2</v>
      </c>
    </row>
    <row r="23" spans="1:12" x14ac:dyDescent="0.2">
      <c r="A23" s="2">
        <v>3</v>
      </c>
      <c r="B23" s="2">
        <v>21</v>
      </c>
      <c r="C23" s="2">
        <v>1</v>
      </c>
      <c r="D23" s="2">
        <v>6</v>
      </c>
      <c r="E23" s="2">
        <v>9</v>
      </c>
      <c r="F23" s="2">
        <v>1</v>
      </c>
      <c r="G23" s="2">
        <v>7</v>
      </c>
      <c r="H23" s="2">
        <v>1</v>
      </c>
      <c r="I23" s="2">
        <v>8</v>
      </c>
      <c r="J23" s="2">
        <v>4</v>
      </c>
      <c r="K23" s="2">
        <f t="shared" si="0"/>
        <v>9</v>
      </c>
      <c r="L23" s="2">
        <f t="shared" si="1"/>
        <v>8</v>
      </c>
    </row>
    <row r="24" spans="1:12" x14ac:dyDescent="0.2">
      <c r="A24" s="2">
        <v>1</v>
      </c>
      <c r="B24" s="2">
        <v>22</v>
      </c>
      <c r="C24" s="2">
        <v>5</v>
      </c>
      <c r="D24" s="2">
        <v>1</v>
      </c>
      <c r="E24" s="2">
        <v>3</v>
      </c>
      <c r="F24" s="2">
        <v>7</v>
      </c>
      <c r="G24" s="2">
        <v>8</v>
      </c>
      <c r="H24" s="2">
        <v>9</v>
      </c>
      <c r="I24" s="2">
        <v>6</v>
      </c>
      <c r="J24" s="2">
        <v>7</v>
      </c>
      <c r="K24" s="2">
        <f t="shared" si="0"/>
        <v>5</v>
      </c>
      <c r="L24" s="2">
        <f t="shared" si="1"/>
        <v>8</v>
      </c>
    </row>
    <row r="25" spans="1:12" x14ac:dyDescent="0.2">
      <c r="A25" s="2">
        <v>3</v>
      </c>
      <c r="B25" s="2">
        <v>23</v>
      </c>
      <c r="C25" s="2">
        <v>8</v>
      </c>
      <c r="D25" s="2">
        <v>7</v>
      </c>
      <c r="E25" s="2">
        <v>10</v>
      </c>
      <c r="F25" s="2">
        <v>2</v>
      </c>
      <c r="G25" s="2">
        <v>6</v>
      </c>
      <c r="H25" s="2">
        <v>2</v>
      </c>
      <c r="I25" s="2">
        <v>5</v>
      </c>
      <c r="J25" s="2">
        <v>9</v>
      </c>
      <c r="K25" s="2">
        <f t="shared" si="0"/>
        <v>10</v>
      </c>
      <c r="L25" s="2">
        <f t="shared" si="1"/>
        <v>5</v>
      </c>
    </row>
    <row r="26" spans="1:12" x14ac:dyDescent="0.2">
      <c r="A26" s="2">
        <v>3</v>
      </c>
      <c r="B26" s="2">
        <v>24</v>
      </c>
      <c r="C26" s="2">
        <v>3</v>
      </c>
      <c r="D26" s="2">
        <v>6</v>
      </c>
      <c r="E26" s="2">
        <v>4</v>
      </c>
      <c r="F26" s="2">
        <v>4</v>
      </c>
      <c r="G26" s="2">
        <v>7</v>
      </c>
      <c r="H26" s="2">
        <v>2</v>
      </c>
      <c r="I26" s="2">
        <v>9</v>
      </c>
      <c r="J26" s="2">
        <v>2</v>
      </c>
      <c r="K26" s="2">
        <f t="shared" si="0"/>
        <v>4</v>
      </c>
      <c r="L26" s="2">
        <f t="shared" si="1"/>
        <v>9</v>
      </c>
    </row>
    <row r="27" spans="1:12" x14ac:dyDescent="0.2">
      <c r="A27" s="2">
        <v>3</v>
      </c>
      <c r="B27" s="2">
        <v>25</v>
      </c>
      <c r="C27" s="2">
        <v>7</v>
      </c>
      <c r="D27" s="2">
        <v>1</v>
      </c>
      <c r="E27" s="2">
        <v>1</v>
      </c>
      <c r="F27" s="2">
        <v>0</v>
      </c>
      <c r="G27" s="2">
        <v>4</v>
      </c>
      <c r="H27" s="2">
        <v>9</v>
      </c>
      <c r="I27" s="2">
        <v>10</v>
      </c>
      <c r="J27" s="2">
        <v>9</v>
      </c>
      <c r="K27" s="2">
        <f t="shared" si="0"/>
        <v>1</v>
      </c>
      <c r="L27" s="2">
        <f t="shared" si="1"/>
        <v>10</v>
      </c>
    </row>
    <row r="28" spans="1:12" x14ac:dyDescent="0.2">
      <c r="A28" s="2">
        <v>3</v>
      </c>
      <c r="B28" s="2">
        <v>26</v>
      </c>
      <c r="C28" s="2">
        <v>0</v>
      </c>
      <c r="D28" s="2">
        <v>9</v>
      </c>
      <c r="E28" s="2">
        <v>8</v>
      </c>
      <c r="F28" s="2">
        <v>1</v>
      </c>
      <c r="G28" s="2">
        <v>1</v>
      </c>
      <c r="H28" s="2">
        <v>2</v>
      </c>
      <c r="I28" s="2">
        <v>9</v>
      </c>
      <c r="J28" s="2">
        <v>0</v>
      </c>
      <c r="K28" s="2">
        <f t="shared" si="0"/>
        <v>8</v>
      </c>
      <c r="L28" s="2">
        <f t="shared" si="1"/>
        <v>9</v>
      </c>
    </row>
    <row r="29" spans="1:12" x14ac:dyDescent="0.2">
      <c r="A29" s="2">
        <v>2</v>
      </c>
      <c r="B29" s="2">
        <v>27</v>
      </c>
      <c r="C29" s="2">
        <v>3</v>
      </c>
      <c r="D29" s="2">
        <v>9</v>
      </c>
      <c r="E29" s="2">
        <v>1</v>
      </c>
      <c r="F29" s="2">
        <v>5</v>
      </c>
      <c r="G29" s="2">
        <v>9</v>
      </c>
      <c r="H29" s="2">
        <v>9</v>
      </c>
      <c r="I29" s="2">
        <v>2</v>
      </c>
      <c r="J29" s="2">
        <v>8</v>
      </c>
      <c r="K29" s="2">
        <f t="shared" si="0"/>
        <v>9</v>
      </c>
      <c r="L29" s="2">
        <f t="shared" si="1"/>
        <v>9</v>
      </c>
    </row>
    <row r="30" spans="1:12" x14ac:dyDescent="0.2">
      <c r="A30" s="2">
        <v>3</v>
      </c>
      <c r="B30" s="2">
        <v>28</v>
      </c>
      <c r="C30" s="2">
        <v>2</v>
      </c>
      <c r="D30" s="2">
        <v>4</v>
      </c>
      <c r="E30" s="2">
        <v>0</v>
      </c>
      <c r="F30" s="2">
        <v>1</v>
      </c>
      <c r="G30" s="2">
        <v>0</v>
      </c>
      <c r="H30" s="2">
        <v>4</v>
      </c>
      <c r="I30" s="2">
        <v>7</v>
      </c>
      <c r="J30" s="2">
        <v>2</v>
      </c>
      <c r="K30" s="2">
        <f t="shared" si="0"/>
        <v>0</v>
      </c>
      <c r="L30" s="2">
        <f t="shared" si="1"/>
        <v>7</v>
      </c>
    </row>
    <row r="31" spans="1:12" x14ac:dyDescent="0.2">
      <c r="A31" s="2">
        <v>1</v>
      </c>
      <c r="B31" s="2">
        <v>29</v>
      </c>
      <c r="C31" s="2">
        <v>1</v>
      </c>
      <c r="D31" s="2">
        <v>6</v>
      </c>
      <c r="E31" s="2">
        <v>7</v>
      </c>
      <c r="F31" s="2">
        <v>3</v>
      </c>
      <c r="G31" s="2">
        <v>10</v>
      </c>
      <c r="H31" s="2">
        <v>6</v>
      </c>
      <c r="I31" s="2">
        <v>4</v>
      </c>
      <c r="J31" s="2">
        <v>4</v>
      </c>
      <c r="K31" s="2">
        <f t="shared" si="0"/>
        <v>1</v>
      </c>
      <c r="L31" s="2">
        <f t="shared" si="1"/>
        <v>10</v>
      </c>
    </row>
    <row r="32" spans="1:12" x14ac:dyDescent="0.2">
      <c r="A32" s="2">
        <v>2</v>
      </c>
      <c r="B32" s="2">
        <v>30</v>
      </c>
      <c r="C32" s="2">
        <v>2</v>
      </c>
      <c r="D32" s="2">
        <v>3</v>
      </c>
      <c r="E32" s="2">
        <v>3</v>
      </c>
      <c r="F32" s="2">
        <v>0</v>
      </c>
      <c r="G32" s="2">
        <v>1</v>
      </c>
      <c r="H32" s="2">
        <v>9</v>
      </c>
      <c r="I32" s="2">
        <v>7</v>
      </c>
      <c r="J32" s="2">
        <v>9</v>
      </c>
      <c r="K32" s="2">
        <f t="shared" si="0"/>
        <v>3</v>
      </c>
      <c r="L32" s="2">
        <f t="shared" si="1"/>
        <v>9</v>
      </c>
    </row>
    <row r="33" spans="1:12" x14ac:dyDescent="0.2">
      <c r="A33" s="2">
        <v>4</v>
      </c>
      <c r="B33" s="2">
        <v>31</v>
      </c>
      <c r="C33" s="2">
        <v>3</v>
      </c>
      <c r="D33" s="2">
        <v>5</v>
      </c>
      <c r="E33" s="2">
        <v>4</v>
      </c>
      <c r="F33" s="2">
        <v>8</v>
      </c>
      <c r="G33" s="2">
        <v>5</v>
      </c>
      <c r="H33" s="2">
        <v>1</v>
      </c>
      <c r="I33" s="2">
        <v>9</v>
      </c>
      <c r="J33" s="2">
        <v>8</v>
      </c>
      <c r="K33" s="2">
        <f t="shared" si="0"/>
        <v>8</v>
      </c>
      <c r="L33" s="2">
        <f t="shared" si="1"/>
        <v>8</v>
      </c>
    </row>
    <row r="34" spans="1:12" x14ac:dyDescent="0.2">
      <c r="A34" s="2">
        <v>4</v>
      </c>
      <c r="B34" s="2">
        <v>32</v>
      </c>
      <c r="C34" s="2">
        <v>1</v>
      </c>
      <c r="D34" s="2">
        <v>1</v>
      </c>
      <c r="E34" s="2">
        <v>3</v>
      </c>
      <c r="F34" s="2">
        <v>7</v>
      </c>
      <c r="G34" s="2">
        <v>4</v>
      </c>
      <c r="H34" s="2">
        <v>8</v>
      </c>
      <c r="I34" s="2">
        <v>2</v>
      </c>
      <c r="J34" s="2">
        <v>6</v>
      </c>
      <c r="K34" s="2">
        <f t="shared" si="0"/>
        <v>7</v>
      </c>
      <c r="L34" s="2">
        <f t="shared" si="1"/>
        <v>6</v>
      </c>
    </row>
    <row r="35" spans="1:12" x14ac:dyDescent="0.2">
      <c r="A35" s="2">
        <v>4</v>
      </c>
      <c r="B35" s="2">
        <v>33</v>
      </c>
      <c r="C35" s="2">
        <v>5</v>
      </c>
      <c r="D35" s="2">
        <v>1</v>
      </c>
      <c r="E35" s="2">
        <v>2</v>
      </c>
      <c r="F35" s="2">
        <v>6</v>
      </c>
      <c r="G35" s="2">
        <v>4</v>
      </c>
      <c r="H35" s="2">
        <v>1</v>
      </c>
      <c r="I35" s="2">
        <v>8</v>
      </c>
      <c r="J35" s="2">
        <v>9</v>
      </c>
      <c r="K35" s="2">
        <f t="shared" si="0"/>
        <v>6</v>
      </c>
      <c r="L35" s="2">
        <f t="shared" si="1"/>
        <v>9</v>
      </c>
    </row>
    <row r="36" spans="1:12" x14ac:dyDescent="0.2">
      <c r="A36" s="2">
        <v>2</v>
      </c>
      <c r="B36" s="2">
        <v>34</v>
      </c>
      <c r="C36" s="2">
        <v>8</v>
      </c>
      <c r="D36" s="2">
        <v>2</v>
      </c>
      <c r="E36" s="2">
        <v>3</v>
      </c>
      <c r="F36" s="2">
        <v>3</v>
      </c>
      <c r="G36" s="2">
        <v>6</v>
      </c>
      <c r="H36" s="2">
        <v>9</v>
      </c>
      <c r="I36" s="2">
        <v>1</v>
      </c>
      <c r="J36" s="2">
        <v>6</v>
      </c>
      <c r="K36" s="2">
        <f t="shared" si="0"/>
        <v>2</v>
      </c>
      <c r="L36" s="2">
        <f t="shared" si="1"/>
        <v>9</v>
      </c>
    </row>
    <row r="37" spans="1:12" hidden="1" x14ac:dyDescent="0.2">
      <c r="A37" s="2">
        <v>2</v>
      </c>
      <c r="B37" s="2">
        <v>35</v>
      </c>
      <c r="C37" s="2">
        <v>1</v>
      </c>
      <c r="D37" s="2">
        <v>8</v>
      </c>
      <c r="E37" s="2">
        <v>6</v>
      </c>
      <c r="F37" s="2">
        <v>9</v>
      </c>
      <c r="G37" s="2">
        <v>7</v>
      </c>
      <c r="H37" s="2">
        <v>6</v>
      </c>
      <c r="I37" s="2">
        <v>5</v>
      </c>
      <c r="J37" s="2">
        <v>5</v>
      </c>
      <c r="K37" s="2">
        <f t="shared" si="0"/>
        <v>8</v>
      </c>
      <c r="L37" s="2">
        <f t="shared" si="1"/>
        <v>6</v>
      </c>
    </row>
    <row r="38" spans="1:12" hidden="1" x14ac:dyDescent="0.2">
      <c r="A38" s="2">
        <v>2</v>
      </c>
      <c r="B38" s="2">
        <v>36</v>
      </c>
      <c r="C38" s="2">
        <v>1</v>
      </c>
      <c r="D38" s="2">
        <v>9</v>
      </c>
      <c r="E38" s="2">
        <v>1</v>
      </c>
      <c r="F38" s="2">
        <v>6</v>
      </c>
      <c r="G38" s="2">
        <v>4</v>
      </c>
      <c r="H38" s="2">
        <v>7</v>
      </c>
      <c r="I38" s="2">
        <v>8</v>
      </c>
      <c r="J38" s="2">
        <v>7</v>
      </c>
      <c r="K38" s="2">
        <f t="shared" si="0"/>
        <v>9</v>
      </c>
      <c r="L38" s="2">
        <f t="shared" si="1"/>
        <v>7</v>
      </c>
    </row>
    <row r="39" spans="1:12" hidden="1" x14ac:dyDescent="0.2">
      <c r="A39" s="2">
        <v>3</v>
      </c>
      <c r="B39" s="2">
        <v>37</v>
      </c>
      <c r="C39" s="2">
        <v>6</v>
      </c>
      <c r="D39" s="2">
        <v>1</v>
      </c>
      <c r="E39" s="2">
        <v>8</v>
      </c>
      <c r="F39" s="2">
        <v>10</v>
      </c>
      <c r="G39" s="2">
        <v>0</v>
      </c>
      <c r="H39" s="2">
        <v>7</v>
      </c>
      <c r="I39" s="2">
        <v>10</v>
      </c>
      <c r="J39" s="2">
        <v>8</v>
      </c>
      <c r="K39" s="2">
        <f t="shared" si="0"/>
        <v>8</v>
      </c>
      <c r="L39" s="2">
        <f t="shared" si="1"/>
        <v>10</v>
      </c>
    </row>
    <row r="40" spans="1:12" hidden="1" x14ac:dyDescent="0.2">
      <c r="A40" s="2">
        <v>4</v>
      </c>
      <c r="B40" s="2">
        <v>38</v>
      </c>
      <c r="C40" s="2">
        <v>6</v>
      </c>
      <c r="D40" s="2">
        <v>1</v>
      </c>
      <c r="E40" s="2">
        <v>7</v>
      </c>
      <c r="F40" s="2">
        <v>9</v>
      </c>
      <c r="G40" s="2">
        <v>0</v>
      </c>
      <c r="H40" s="2">
        <v>2</v>
      </c>
      <c r="I40" s="2">
        <v>5</v>
      </c>
      <c r="J40" s="2">
        <v>7</v>
      </c>
      <c r="K40" s="2">
        <f t="shared" si="0"/>
        <v>9</v>
      </c>
      <c r="L40" s="2">
        <f t="shared" si="1"/>
        <v>7</v>
      </c>
    </row>
    <row r="41" spans="1:12" hidden="1" x14ac:dyDescent="0.2">
      <c r="A41" s="2">
        <v>2</v>
      </c>
      <c r="B41" s="2">
        <v>39</v>
      </c>
      <c r="C41" s="2">
        <v>1</v>
      </c>
      <c r="D41" s="2">
        <v>2</v>
      </c>
      <c r="E41" s="2">
        <v>6</v>
      </c>
      <c r="F41" s="2">
        <v>6</v>
      </c>
      <c r="G41" s="2">
        <v>1</v>
      </c>
      <c r="H41" s="2">
        <v>7</v>
      </c>
      <c r="I41" s="2">
        <v>0</v>
      </c>
      <c r="J41" s="2">
        <v>1</v>
      </c>
      <c r="K41" s="2">
        <f t="shared" si="0"/>
        <v>2</v>
      </c>
      <c r="L41" s="2">
        <f t="shared" si="1"/>
        <v>7</v>
      </c>
    </row>
    <row r="42" spans="1:12" hidden="1" x14ac:dyDescent="0.2">
      <c r="A42" s="2">
        <v>1</v>
      </c>
      <c r="B42" s="2">
        <v>40</v>
      </c>
      <c r="C42" s="2">
        <v>2</v>
      </c>
      <c r="D42" s="2">
        <v>1</v>
      </c>
      <c r="E42" s="2">
        <v>3</v>
      </c>
      <c r="F42" s="2">
        <v>5</v>
      </c>
      <c r="G42" s="2">
        <v>10</v>
      </c>
      <c r="H42" s="2">
        <v>3</v>
      </c>
      <c r="I42" s="2">
        <v>1</v>
      </c>
      <c r="J42" s="2">
        <v>4</v>
      </c>
      <c r="K42" s="2">
        <f t="shared" si="0"/>
        <v>2</v>
      </c>
      <c r="L42" s="2">
        <f t="shared" si="1"/>
        <v>10</v>
      </c>
    </row>
    <row r="43" spans="1:12" hidden="1" x14ac:dyDescent="0.2">
      <c r="A43" s="2">
        <v>2</v>
      </c>
      <c r="B43" s="2">
        <v>41</v>
      </c>
      <c r="C43" s="2">
        <v>2</v>
      </c>
      <c r="D43" s="2">
        <v>7</v>
      </c>
      <c r="E43" s="2">
        <v>0</v>
      </c>
      <c r="F43" s="2">
        <v>5</v>
      </c>
      <c r="G43" s="2">
        <v>2</v>
      </c>
      <c r="H43" s="2">
        <v>3</v>
      </c>
      <c r="I43" s="2">
        <v>1</v>
      </c>
      <c r="J43" s="2">
        <v>3</v>
      </c>
      <c r="K43" s="2">
        <f t="shared" si="0"/>
        <v>7</v>
      </c>
      <c r="L43" s="2">
        <f t="shared" si="1"/>
        <v>3</v>
      </c>
    </row>
    <row r="44" spans="1:12" hidden="1" x14ac:dyDescent="0.2">
      <c r="A44" s="2">
        <v>1</v>
      </c>
      <c r="B44" s="2">
        <v>42</v>
      </c>
      <c r="C44" s="2">
        <v>6</v>
      </c>
      <c r="D44" s="2">
        <v>6</v>
      </c>
      <c r="E44" s="2">
        <v>4</v>
      </c>
      <c r="F44" s="2">
        <v>8</v>
      </c>
      <c r="G44" s="2">
        <v>10</v>
      </c>
      <c r="H44" s="2">
        <v>1</v>
      </c>
      <c r="I44" s="2">
        <v>5</v>
      </c>
      <c r="J44" s="2">
        <v>3</v>
      </c>
      <c r="K44" s="2">
        <f t="shared" si="0"/>
        <v>6</v>
      </c>
      <c r="L44" s="2">
        <f t="shared" si="1"/>
        <v>10</v>
      </c>
    </row>
    <row r="45" spans="1:12" hidden="1" x14ac:dyDescent="0.2">
      <c r="A45" s="2">
        <v>3</v>
      </c>
      <c r="B45" s="2">
        <v>43</v>
      </c>
      <c r="C45" s="2">
        <v>0</v>
      </c>
      <c r="D45" s="2">
        <v>2</v>
      </c>
      <c r="E45" s="2">
        <v>9</v>
      </c>
      <c r="F45" s="2">
        <v>5</v>
      </c>
      <c r="G45" s="2">
        <v>7</v>
      </c>
      <c r="H45" s="2">
        <v>1</v>
      </c>
      <c r="I45" s="2">
        <v>8</v>
      </c>
      <c r="J45" s="2">
        <v>2</v>
      </c>
      <c r="K45" s="2">
        <f t="shared" si="0"/>
        <v>9</v>
      </c>
      <c r="L45" s="2">
        <f t="shared" si="1"/>
        <v>8</v>
      </c>
    </row>
    <row r="46" spans="1:12" hidden="1" x14ac:dyDescent="0.2">
      <c r="A46" s="2">
        <v>1</v>
      </c>
      <c r="B46" s="2">
        <v>44</v>
      </c>
      <c r="C46" s="2">
        <v>7</v>
      </c>
      <c r="D46" s="2">
        <v>7</v>
      </c>
      <c r="E46" s="2">
        <v>4</v>
      </c>
      <c r="F46" s="2">
        <v>2</v>
      </c>
      <c r="G46" s="2">
        <v>6</v>
      </c>
      <c r="H46" s="2">
        <v>4</v>
      </c>
      <c r="I46" s="2">
        <v>5</v>
      </c>
      <c r="J46" s="2">
        <v>8</v>
      </c>
      <c r="K46" s="2">
        <f t="shared" si="0"/>
        <v>7</v>
      </c>
      <c r="L46" s="2">
        <f t="shared" si="1"/>
        <v>6</v>
      </c>
    </row>
    <row r="47" spans="1:12" hidden="1" x14ac:dyDescent="0.2">
      <c r="A47" s="2">
        <v>1</v>
      </c>
      <c r="B47" s="2">
        <v>45</v>
      </c>
      <c r="C47" s="2">
        <v>10</v>
      </c>
      <c r="D47" s="2">
        <v>2</v>
      </c>
      <c r="E47" s="2">
        <v>0</v>
      </c>
      <c r="F47" s="2">
        <v>0</v>
      </c>
      <c r="G47" s="2">
        <v>3</v>
      </c>
      <c r="H47" s="2">
        <v>3</v>
      </c>
      <c r="I47" s="2">
        <v>6</v>
      </c>
      <c r="J47" s="2">
        <v>8</v>
      </c>
      <c r="K47" s="2">
        <f t="shared" si="0"/>
        <v>10</v>
      </c>
      <c r="L47" s="2">
        <f t="shared" si="1"/>
        <v>3</v>
      </c>
    </row>
    <row r="48" spans="1:12" hidden="1" x14ac:dyDescent="0.2">
      <c r="A48" s="2">
        <v>4</v>
      </c>
      <c r="B48" s="2">
        <v>46</v>
      </c>
      <c r="C48" s="2">
        <v>1</v>
      </c>
      <c r="D48" s="2">
        <v>9</v>
      </c>
      <c r="E48" s="2">
        <v>9</v>
      </c>
      <c r="F48" s="2">
        <v>8</v>
      </c>
      <c r="G48" s="2">
        <v>8</v>
      </c>
      <c r="H48" s="2">
        <v>3</v>
      </c>
      <c r="I48" s="2">
        <v>7</v>
      </c>
      <c r="J48" s="2">
        <v>8</v>
      </c>
      <c r="K48" s="2">
        <f t="shared" si="0"/>
        <v>8</v>
      </c>
      <c r="L48" s="2">
        <f t="shared" si="1"/>
        <v>8</v>
      </c>
    </row>
    <row r="49" spans="1:12" hidden="1" x14ac:dyDescent="0.2">
      <c r="A49" s="2">
        <v>2</v>
      </c>
      <c r="B49" s="2">
        <v>47</v>
      </c>
      <c r="C49" s="2">
        <v>3</v>
      </c>
      <c r="D49" s="2">
        <v>6</v>
      </c>
      <c r="E49" s="2">
        <v>5</v>
      </c>
      <c r="F49" s="2">
        <v>0</v>
      </c>
      <c r="G49" s="2">
        <v>2</v>
      </c>
      <c r="H49" s="2">
        <v>8</v>
      </c>
      <c r="I49" s="2">
        <v>3</v>
      </c>
      <c r="J49" s="2">
        <v>9</v>
      </c>
      <c r="K49" s="2">
        <f t="shared" si="0"/>
        <v>6</v>
      </c>
      <c r="L49" s="2">
        <f t="shared" si="1"/>
        <v>8</v>
      </c>
    </row>
    <row r="50" spans="1:12" hidden="1" x14ac:dyDescent="0.2">
      <c r="A50" s="2">
        <v>4</v>
      </c>
      <c r="B50" s="2">
        <v>48</v>
      </c>
      <c r="C50" s="2">
        <v>2</v>
      </c>
      <c r="D50" s="2">
        <v>7</v>
      </c>
      <c r="E50" s="2">
        <v>2</v>
      </c>
      <c r="F50" s="2">
        <v>9</v>
      </c>
      <c r="G50" s="2">
        <v>10</v>
      </c>
      <c r="H50" s="2">
        <v>8</v>
      </c>
      <c r="I50" s="2">
        <v>5</v>
      </c>
      <c r="J50" s="2">
        <v>10</v>
      </c>
      <c r="K50" s="2">
        <f t="shared" si="0"/>
        <v>9</v>
      </c>
      <c r="L50" s="2">
        <f t="shared" si="1"/>
        <v>10</v>
      </c>
    </row>
    <row r="51" spans="1:12" hidden="1" x14ac:dyDescent="0.2">
      <c r="A51" s="2">
        <v>4</v>
      </c>
      <c r="B51" s="2">
        <v>49</v>
      </c>
      <c r="C51" s="2">
        <v>7</v>
      </c>
      <c r="D51" s="2">
        <v>9</v>
      </c>
      <c r="E51" s="2">
        <v>3</v>
      </c>
      <c r="F51" s="2">
        <v>9</v>
      </c>
      <c r="G51" s="2">
        <v>0</v>
      </c>
      <c r="H51" s="2">
        <v>5</v>
      </c>
      <c r="I51" s="2">
        <v>5</v>
      </c>
      <c r="J51" s="2">
        <v>7</v>
      </c>
      <c r="K51" s="2">
        <f t="shared" si="0"/>
        <v>9</v>
      </c>
      <c r="L51" s="2">
        <f t="shared" si="1"/>
        <v>7</v>
      </c>
    </row>
    <row r="52" spans="1:12" hidden="1" x14ac:dyDescent="0.2">
      <c r="A52" s="2">
        <v>2</v>
      </c>
      <c r="B52" s="2">
        <v>50</v>
      </c>
      <c r="C52" s="2">
        <v>0</v>
      </c>
      <c r="D52" s="2">
        <v>10</v>
      </c>
      <c r="E52" s="2">
        <v>1</v>
      </c>
      <c r="F52" s="2">
        <v>3</v>
      </c>
      <c r="G52" s="2">
        <v>4</v>
      </c>
      <c r="H52" s="2">
        <v>1</v>
      </c>
      <c r="I52" s="2">
        <v>5</v>
      </c>
      <c r="J52" s="2">
        <v>1</v>
      </c>
      <c r="K52" s="2">
        <f t="shared" si="0"/>
        <v>10</v>
      </c>
      <c r="L52" s="2">
        <f t="shared" si="1"/>
        <v>1</v>
      </c>
    </row>
    <row r="53" spans="1:12" hidden="1" x14ac:dyDescent="0.2">
      <c r="A53" s="2">
        <v>4</v>
      </c>
      <c r="B53" s="2">
        <v>51</v>
      </c>
      <c r="C53" s="2">
        <v>8</v>
      </c>
      <c r="D53" s="2">
        <v>10</v>
      </c>
      <c r="E53" s="2">
        <v>5</v>
      </c>
      <c r="F53" s="2">
        <v>7</v>
      </c>
      <c r="G53" s="2">
        <v>3</v>
      </c>
      <c r="H53" s="2">
        <v>1</v>
      </c>
      <c r="I53" s="2">
        <v>1</v>
      </c>
      <c r="J53" s="2">
        <v>6</v>
      </c>
      <c r="K53" s="2">
        <f t="shared" si="0"/>
        <v>7</v>
      </c>
      <c r="L53" s="2">
        <f t="shared" si="1"/>
        <v>6</v>
      </c>
    </row>
    <row r="54" spans="1:12" hidden="1" x14ac:dyDescent="0.2">
      <c r="A54" s="2">
        <v>1</v>
      </c>
      <c r="B54" s="2">
        <v>52</v>
      </c>
      <c r="C54" s="2">
        <v>8</v>
      </c>
      <c r="D54" s="2">
        <v>2</v>
      </c>
      <c r="E54" s="2">
        <v>8</v>
      </c>
      <c r="F54" s="2">
        <v>3</v>
      </c>
      <c r="G54" s="2">
        <v>7</v>
      </c>
      <c r="H54" s="2">
        <v>8</v>
      </c>
      <c r="I54" s="2">
        <v>7</v>
      </c>
      <c r="J54" s="2">
        <v>6</v>
      </c>
      <c r="K54" s="2">
        <f t="shared" si="0"/>
        <v>8</v>
      </c>
      <c r="L54" s="2">
        <f t="shared" si="1"/>
        <v>7</v>
      </c>
    </row>
    <row r="55" spans="1:12" hidden="1" x14ac:dyDescent="0.2">
      <c r="A55" s="2">
        <v>2</v>
      </c>
      <c r="B55" s="2">
        <v>53</v>
      </c>
      <c r="C55" s="2">
        <v>2</v>
      </c>
      <c r="D55" s="2">
        <v>2</v>
      </c>
      <c r="E55" s="2">
        <v>5</v>
      </c>
      <c r="F55" s="2">
        <v>5</v>
      </c>
      <c r="G55" s="2">
        <v>2</v>
      </c>
      <c r="H55" s="2">
        <v>9</v>
      </c>
      <c r="I55" s="2">
        <v>1</v>
      </c>
      <c r="J55" s="2">
        <v>7</v>
      </c>
      <c r="K55" s="2">
        <f t="shared" si="0"/>
        <v>2</v>
      </c>
      <c r="L55" s="2">
        <f t="shared" si="1"/>
        <v>9</v>
      </c>
    </row>
    <row r="56" spans="1:12" hidden="1" x14ac:dyDescent="0.2">
      <c r="A56" s="2">
        <v>3</v>
      </c>
      <c r="B56" s="2">
        <v>54</v>
      </c>
      <c r="C56" s="2">
        <v>8</v>
      </c>
      <c r="D56" s="2">
        <v>1</v>
      </c>
      <c r="E56" s="2">
        <v>6</v>
      </c>
      <c r="F56" s="2">
        <v>9</v>
      </c>
      <c r="G56" s="2">
        <v>2</v>
      </c>
      <c r="H56" s="2">
        <v>2</v>
      </c>
      <c r="I56" s="2">
        <v>10</v>
      </c>
      <c r="J56" s="2">
        <v>3</v>
      </c>
      <c r="K56" s="2">
        <f t="shared" si="0"/>
        <v>6</v>
      </c>
      <c r="L56" s="2">
        <f t="shared" si="1"/>
        <v>10</v>
      </c>
    </row>
    <row r="57" spans="1:12" hidden="1" x14ac:dyDescent="0.2">
      <c r="A57" s="2">
        <v>4</v>
      </c>
      <c r="B57" s="2">
        <v>55</v>
      </c>
      <c r="C57" s="2">
        <v>2</v>
      </c>
      <c r="D57" s="2">
        <v>9</v>
      </c>
      <c r="E57" s="2">
        <v>8</v>
      </c>
      <c r="F57" s="2">
        <v>6</v>
      </c>
      <c r="G57" s="2">
        <v>3</v>
      </c>
      <c r="H57" s="2">
        <v>3</v>
      </c>
      <c r="I57" s="2">
        <v>4</v>
      </c>
      <c r="J57" s="2">
        <v>10</v>
      </c>
      <c r="K57" s="2">
        <f t="shared" si="0"/>
        <v>6</v>
      </c>
      <c r="L57" s="2">
        <f t="shared" si="1"/>
        <v>10</v>
      </c>
    </row>
    <row r="58" spans="1:12" hidden="1" x14ac:dyDescent="0.2">
      <c r="A58" s="2">
        <v>3</v>
      </c>
      <c r="B58" s="2">
        <v>56</v>
      </c>
      <c r="C58" s="2">
        <v>3</v>
      </c>
      <c r="D58" s="2">
        <v>8</v>
      </c>
      <c r="E58" s="2">
        <v>5</v>
      </c>
      <c r="F58" s="2">
        <v>0</v>
      </c>
      <c r="G58" s="2">
        <v>9</v>
      </c>
      <c r="H58" s="2">
        <v>2</v>
      </c>
      <c r="I58" s="2">
        <v>9</v>
      </c>
      <c r="J58" s="2">
        <v>3</v>
      </c>
      <c r="K58" s="2">
        <f t="shared" si="0"/>
        <v>5</v>
      </c>
      <c r="L58" s="2">
        <f t="shared" si="1"/>
        <v>9</v>
      </c>
    </row>
    <row r="59" spans="1:12" hidden="1" x14ac:dyDescent="0.2">
      <c r="A59" s="2">
        <v>3</v>
      </c>
      <c r="B59" s="2">
        <v>57</v>
      </c>
      <c r="C59" s="2">
        <v>5</v>
      </c>
      <c r="D59" s="2">
        <v>2</v>
      </c>
      <c r="E59" s="2">
        <v>3</v>
      </c>
      <c r="F59" s="2">
        <v>2</v>
      </c>
      <c r="G59" s="2">
        <v>3</v>
      </c>
      <c r="H59" s="2">
        <v>4</v>
      </c>
      <c r="I59" s="2">
        <v>8</v>
      </c>
      <c r="J59" s="2">
        <v>3</v>
      </c>
      <c r="K59" s="2">
        <f t="shared" si="0"/>
        <v>3</v>
      </c>
      <c r="L59" s="2">
        <f t="shared" si="1"/>
        <v>8</v>
      </c>
    </row>
    <row r="60" spans="1:12" hidden="1" x14ac:dyDescent="0.2">
      <c r="A60" s="2">
        <v>1</v>
      </c>
      <c r="B60" s="2">
        <v>58</v>
      </c>
      <c r="C60" s="2">
        <v>0</v>
      </c>
      <c r="D60" s="2">
        <v>3</v>
      </c>
      <c r="E60" s="2">
        <v>6</v>
      </c>
      <c r="F60" s="2">
        <v>2</v>
      </c>
      <c r="G60" s="2">
        <v>9</v>
      </c>
      <c r="H60" s="2">
        <v>4</v>
      </c>
      <c r="I60" s="2">
        <v>4</v>
      </c>
      <c r="J60" s="2">
        <v>0</v>
      </c>
      <c r="K60" s="2">
        <f t="shared" si="0"/>
        <v>0</v>
      </c>
      <c r="L60" s="2">
        <f t="shared" si="1"/>
        <v>9</v>
      </c>
    </row>
    <row r="61" spans="1:12" hidden="1" x14ac:dyDescent="0.2">
      <c r="A61" s="2">
        <v>1</v>
      </c>
      <c r="B61" s="2">
        <v>59</v>
      </c>
      <c r="C61" s="2">
        <v>3</v>
      </c>
      <c r="D61" s="2">
        <v>5</v>
      </c>
      <c r="E61" s="2">
        <v>8</v>
      </c>
      <c r="F61" s="2">
        <v>9</v>
      </c>
      <c r="G61" s="2">
        <v>10</v>
      </c>
      <c r="H61" s="2">
        <v>4</v>
      </c>
      <c r="I61" s="2">
        <v>5</v>
      </c>
      <c r="J61" s="2">
        <v>2</v>
      </c>
      <c r="K61" s="2">
        <f t="shared" si="0"/>
        <v>3</v>
      </c>
      <c r="L61" s="2">
        <f t="shared" si="1"/>
        <v>10</v>
      </c>
    </row>
    <row r="62" spans="1:12" hidden="1" x14ac:dyDescent="0.2">
      <c r="A62" s="2">
        <v>4</v>
      </c>
      <c r="B62" s="2">
        <v>60</v>
      </c>
      <c r="C62" s="2">
        <v>4</v>
      </c>
      <c r="D62" s="2">
        <v>5</v>
      </c>
      <c r="E62" s="2">
        <v>5</v>
      </c>
      <c r="F62" s="2">
        <v>1</v>
      </c>
      <c r="G62" s="2">
        <v>5</v>
      </c>
      <c r="H62" s="2">
        <v>2</v>
      </c>
      <c r="I62" s="2">
        <v>6</v>
      </c>
      <c r="J62" s="2">
        <v>9</v>
      </c>
      <c r="K62" s="2">
        <f t="shared" si="0"/>
        <v>1</v>
      </c>
      <c r="L62" s="2">
        <f t="shared" si="1"/>
        <v>9</v>
      </c>
    </row>
    <row r="63" spans="1:12" hidden="1" x14ac:dyDescent="0.2">
      <c r="A63" s="2">
        <v>1</v>
      </c>
      <c r="B63" s="2">
        <v>61</v>
      </c>
      <c r="C63" s="2">
        <v>5</v>
      </c>
      <c r="D63" s="2">
        <v>3</v>
      </c>
      <c r="E63" s="2">
        <v>1</v>
      </c>
      <c r="F63" s="2">
        <v>5</v>
      </c>
      <c r="G63" s="2">
        <v>9</v>
      </c>
      <c r="H63" s="2">
        <v>3</v>
      </c>
      <c r="I63" s="2">
        <v>8</v>
      </c>
      <c r="J63" s="2">
        <v>4</v>
      </c>
      <c r="K63" s="2">
        <f t="shared" si="0"/>
        <v>5</v>
      </c>
      <c r="L63" s="2">
        <f t="shared" si="1"/>
        <v>9</v>
      </c>
    </row>
    <row r="64" spans="1:12" hidden="1" x14ac:dyDescent="0.2">
      <c r="A64" s="2">
        <v>4</v>
      </c>
      <c r="B64" s="2">
        <v>62</v>
      </c>
      <c r="C64" s="2">
        <v>0</v>
      </c>
      <c r="D64" s="2">
        <v>9</v>
      </c>
      <c r="E64" s="2">
        <v>2</v>
      </c>
      <c r="F64" s="2">
        <v>9</v>
      </c>
      <c r="G64" s="2">
        <v>5</v>
      </c>
      <c r="H64" s="2">
        <v>3</v>
      </c>
      <c r="I64" s="2">
        <v>2</v>
      </c>
      <c r="J64" s="2">
        <v>8</v>
      </c>
      <c r="K64" s="2">
        <f t="shared" si="0"/>
        <v>9</v>
      </c>
      <c r="L64" s="2">
        <f t="shared" si="1"/>
        <v>8</v>
      </c>
    </row>
    <row r="65" spans="1:12" hidden="1" x14ac:dyDescent="0.2">
      <c r="A65" s="2">
        <v>2</v>
      </c>
      <c r="B65" s="2">
        <v>63</v>
      </c>
      <c r="C65" s="2">
        <v>1</v>
      </c>
      <c r="D65" s="2">
        <v>3</v>
      </c>
      <c r="E65" s="2">
        <v>4</v>
      </c>
      <c r="F65" s="2">
        <v>3</v>
      </c>
      <c r="G65" s="2">
        <v>3</v>
      </c>
      <c r="H65" s="2">
        <v>8</v>
      </c>
      <c r="I65" s="2">
        <v>7</v>
      </c>
      <c r="J65" s="2">
        <v>6</v>
      </c>
      <c r="K65" s="2">
        <f t="shared" si="0"/>
        <v>3</v>
      </c>
      <c r="L65" s="2">
        <f t="shared" si="1"/>
        <v>8</v>
      </c>
    </row>
    <row r="66" spans="1:12" hidden="1" x14ac:dyDescent="0.2">
      <c r="A66" s="2">
        <v>1</v>
      </c>
      <c r="B66" s="2">
        <v>64</v>
      </c>
      <c r="C66" s="2">
        <v>4</v>
      </c>
      <c r="D66" s="2">
        <v>9</v>
      </c>
      <c r="E66" s="2">
        <v>6</v>
      </c>
      <c r="F66" s="2">
        <v>0</v>
      </c>
      <c r="G66" s="2">
        <v>9</v>
      </c>
      <c r="H66" s="2">
        <v>6</v>
      </c>
      <c r="I66" s="2">
        <v>6</v>
      </c>
      <c r="J66" s="2">
        <v>9</v>
      </c>
      <c r="K66" s="2">
        <f t="shared" si="0"/>
        <v>4</v>
      </c>
      <c r="L66" s="2">
        <f t="shared" si="1"/>
        <v>9</v>
      </c>
    </row>
    <row r="67" spans="1:12" hidden="1" x14ac:dyDescent="0.2">
      <c r="A67" s="2">
        <v>4</v>
      </c>
      <c r="B67" s="2">
        <v>65</v>
      </c>
      <c r="C67" s="2">
        <v>4</v>
      </c>
      <c r="D67" s="2">
        <v>3</v>
      </c>
      <c r="E67" s="2">
        <v>2</v>
      </c>
      <c r="F67" s="2">
        <v>9</v>
      </c>
      <c r="G67" s="2">
        <v>0</v>
      </c>
      <c r="H67" s="2">
        <v>7</v>
      </c>
      <c r="I67" s="2">
        <v>8</v>
      </c>
      <c r="J67" s="2">
        <v>5</v>
      </c>
      <c r="K67" s="2">
        <f t="shared" si="0"/>
        <v>9</v>
      </c>
      <c r="L67" s="2">
        <f t="shared" si="1"/>
        <v>5</v>
      </c>
    </row>
    <row r="68" spans="1:12" hidden="1" x14ac:dyDescent="0.2">
      <c r="A68" s="2">
        <v>1</v>
      </c>
      <c r="B68" s="2">
        <v>66</v>
      </c>
      <c r="C68" s="2">
        <v>9</v>
      </c>
      <c r="D68" s="2">
        <v>8</v>
      </c>
      <c r="E68" s="2">
        <v>1</v>
      </c>
      <c r="F68" s="2">
        <v>7</v>
      </c>
      <c r="G68" s="2">
        <v>8</v>
      </c>
      <c r="H68" s="2">
        <v>4</v>
      </c>
      <c r="I68" s="2">
        <v>6</v>
      </c>
      <c r="J68" s="2">
        <v>5</v>
      </c>
      <c r="K68" s="2">
        <f t="shared" ref="K68:K82" si="2">HLOOKUP(A68,Qual,B68+1)</f>
        <v>9</v>
      </c>
      <c r="L68" s="2">
        <f t="shared" ref="L68:L82" si="3">HLOOKUP(A68,Satis,B68+1)</f>
        <v>8</v>
      </c>
    </row>
    <row r="69" spans="1:12" hidden="1" x14ac:dyDescent="0.2">
      <c r="A69" s="2">
        <v>4</v>
      </c>
      <c r="B69" s="2">
        <v>67</v>
      </c>
      <c r="C69" s="2">
        <v>7</v>
      </c>
      <c r="D69" s="2">
        <v>6</v>
      </c>
      <c r="E69" s="2">
        <v>2</v>
      </c>
      <c r="F69" s="2">
        <v>5</v>
      </c>
      <c r="G69" s="2">
        <v>2</v>
      </c>
      <c r="H69" s="2">
        <v>2</v>
      </c>
      <c r="I69" s="2">
        <v>7</v>
      </c>
      <c r="J69" s="2">
        <v>9</v>
      </c>
      <c r="K69" s="2">
        <f t="shared" si="2"/>
        <v>5</v>
      </c>
      <c r="L69" s="2">
        <f t="shared" si="3"/>
        <v>9</v>
      </c>
    </row>
    <row r="70" spans="1:12" x14ac:dyDescent="0.2">
      <c r="A70" s="2">
        <v>2</v>
      </c>
      <c r="B70" s="2">
        <v>68</v>
      </c>
      <c r="C70" s="2">
        <v>4</v>
      </c>
      <c r="D70" s="2">
        <v>3</v>
      </c>
      <c r="E70" s="2">
        <v>1</v>
      </c>
      <c r="F70" s="2">
        <v>7</v>
      </c>
      <c r="G70" s="2">
        <v>0</v>
      </c>
      <c r="H70" s="2">
        <v>8</v>
      </c>
      <c r="I70" s="2">
        <v>5</v>
      </c>
      <c r="J70" s="2">
        <v>6</v>
      </c>
      <c r="K70" s="2">
        <f t="shared" si="2"/>
        <v>3</v>
      </c>
      <c r="L70" s="2">
        <f t="shared" si="3"/>
        <v>8</v>
      </c>
    </row>
    <row r="71" spans="1:12" x14ac:dyDescent="0.2">
      <c r="A71" s="2">
        <v>2</v>
      </c>
      <c r="B71" s="2">
        <v>69</v>
      </c>
      <c r="C71" s="2">
        <v>4</v>
      </c>
      <c r="D71" s="2">
        <v>4</v>
      </c>
      <c r="E71" s="2">
        <v>7</v>
      </c>
      <c r="F71" s="2">
        <v>2</v>
      </c>
      <c r="G71" s="2">
        <v>7</v>
      </c>
      <c r="H71" s="2">
        <v>7</v>
      </c>
      <c r="I71" s="2">
        <v>3</v>
      </c>
      <c r="J71" s="2">
        <v>7</v>
      </c>
      <c r="K71" s="2">
        <f t="shared" si="2"/>
        <v>4</v>
      </c>
      <c r="L71" s="2">
        <f t="shared" si="3"/>
        <v>7</v>
      </c>
    </row>
    <row r="72" spans="1:12" x14ac:dyDescent="0.2">
      <c r="A72" s="2">
        <v>4</v>
      </c>
      <c r="B72" s="2">
        <v>70</v>
      </c>
      <c r="C72" s="2">
        <v>9</v>
      </c>
      <c r="D72" s="2">
        <v>0</v>
      </c>
      <c r="E72" s="2">
        <v>3</v>
      </c>
      <c r="F72" s="2">
        <v>4</v>
      </c>
      <c r="G72" s="2">
        <v>1</v>
      </c>
      <c r="H72" s="2">
        <v>2</v>
      </c>
      <c r="I72" s="2">
        <v>2</v>
      </c>
      <c r="J72" s="2">
        <v>8</v>
      </c>
      <c r="K72" s="2">
        <f t="shared" si="2"/>
        <v>4</v>
      </c>
      <c r="L72" s="2">
        <f t="shared" si="3"/>
        <v>8</v>
      </c>
    </row>
    <row r="73" spans="1:12" x14ac:dyDescent="0.2">
      <c r="A73" s="2">
        <v>1</v>
      </c>
      <c r="B73" s="2">
        <v>71</v>
      </c>
      <c r="C73" s="2">
        <v>3</v>
      </c>
      <c r="D73" s="2">
        <v>4</v>
      </c>
      <c r="E73" s="2">
        <v>2</v>
      </c>
      <c r="F73" s="2">
        <v>2</v>
      </c>
      <c r="G73" s="2">
        <v>8</v>
      </c>
      <c r="H73" s="2">
        <v>2</v>
      </c>
      <c r="I73" s="2">
        <v>5</v>
      </c>
      <c r="J73" s="2">
        <v>3</v>
      </c>
      <c r="K73" s="2">
        <f t="shared" si="2"/>
        <v>3</v>
      </c>
      <c r="L73" s="2">
        <f t="shared" si="3"/>
        <v>8</v>
      </c>
    </row>
    <row r="74" spans="1:12" x14ac:dyDescent="0.2">
      <c r="A74" s="2">
        <v>2</v>
      </c>
      <c r="B74" s="2">
        <v>72</v>
      </c>
      <c r="C74" s="2">
        <v>2</v>
      </c>
      <c r="D74" s="2">
        <v>9</v>
      </c>
      <c r="E74" s="2">
        <v>9</v>
      </c>
      <c r="F74" s="2">
        <v>7</v>
      </c>
      <c r="G74" s="2">
        <v>5</v>
      </c>
      <c r="H74" s="2">
        <v>7</v>
      </c>
      <c r="I74" s="2">
        <v>2</v>
      </c>
      <c r="J74" s="2">
        <v>8</v>
      </c>
      <c r="K74" s="2">
        <f t="shared" si="2"/>
        <v>9</v>
      </c>
      <c r="L74" s="2">
        <f t="shared" si="3"/>
        <v>7</v>
      </c>
    </row>
    <row r="75" spans="1:12" x14ac:dyDescent="0.2">
      <c r="A75" s="2">
        <v>1</v>
      </c>
      <c r="B75" s="2">
        <v>73</v>
      </c>
      <c r="C75" s="2">
        <v>2</v>
      </c>
      <c r="D75" s="2">
        <v>2</v>
      </c>
      <c r="E75" s="2">
        <v>1</v>
      </c>
      <c r="F75" s="2">
        <v>2</v>
      </c>
      <c r="G75" s="2">
        <v>6</v>
      </c>
      <c r="H75" s="2">
        <v>6</v>
      </c>
      <c r="I75" s="2">
        <v>1</v>
      </c>
      <c r="J75" s="2">
        <v>5</v>
      </c>
      <c r="K75" s="2">
        <f t="shared" si="2"/>
        <v>2</v>
      </c>
      <c r="L75" s="2">
        <f t="shared" si="3"/>
        <v>6</v>
      </c>
    </row>
    <row r="76" spans="1:12" x14ac:dyDescent="0.2">
      <c r="A76" s="2">
        <v>3</v>
      </c>
      <c r="B76" s="2">
        <v>74</v>
      </c>
      <c r="C76" s="2">
        <v>5</v>
      </c>
      <c r="D76" s="2">
        <v>8</v>
      </c>
      <c r="E76" s="2">
        <v>10</v>
      </c>
      <c r="F76" s="2">
        <v>0</v>
      </c>
      <c r="G76" s="2">
        <v>8</v>
      </c>
      <c r="H76" s="2">
        <v>0</v>
      </c>
      <c r="I76" s="2">
        <v>9</v>
      </c>
      <c r="J76" s="2">
        <v>3</v>
      </c>
      <c r="K76" s="2">
        <f t="shared" si="2"/>
        <v>10</v>
      </c>
      <c r="L76" s="2">
        <f t="shared" si="3"/>
        <v>9</v>
      </c>
    </row>
    <row r="77" spans="1:12" x14ac:dyDescent="0.2">
      <c r="A77" s="2">
        <v>3</v>
      </c>
      <c r="B77" s="2">
        <v>75</v>
      </c>
      <c r="C77" s="2">
        <v>5</v>
      </c>
      <c r="D77" s="2">
        <v>9</v>
      </c>
      <c r="E77" s="2">
        <v>1</v>
      </c>
      <c r="F77" s="2">
        <v>2</v>
      </c>
      <c r="G77" s="2">
        <v>3</v>
      </c>
      <c r="H77" s="2">
        <v>4</v>
      </c>
      <c r="I77" s="2">
        <v>9</v>
      </c>
      <c r="J77" s="2">
        <v>1</v>
      </c>
      <c r="K77" s="2">
        <f t="shared" si="2"/>
        <v>1</v>
      </c>
      <c r="L77" s="2">
        <f t="shared" si="3"/>
        <v>9</v>
      </c>
    </row>
    <row r="78" spans="1:12" x14ac:dyDescent="0.2">
      <c r="A78" s="2">
        <v>4</v>
      </c>
      <c r="B78" s="2">
        <v>76</v>
      </c>
      <c r="C78" s="2">
        <v>9</v>
      </c>
      <c r="D78" s="2">
        <v>9</v>
      </c>
      <c r="E78" s="2">
        <v>2</v>
      </c>
      <c r="F78" s="2">
        <v>7</v>
      </c>
      <c r="G78" s="2">
        <v>4</v>
      </c>
      <c r="H78" s="2">
        <v>4</v>
      </c>
      <c r="I78" s="2">
        <v>4</v>
      </c>
      <c r="J78" s="2">
        <v>10</v>
      </c>
      <c r="K78" s="2">
        <f t="shared" si="2"/>
        <v>7</v>
      </c>
      <c r="L78" s="2">
        <f t="shared" si="3"/>
        <v>10</v>
      </c>
    </row>
    <row r="79" spans="1:12" x14ac:dyDescent="0.2">
      <c r="A79" s="2">
        <v>2</v>
      </c>
      <c r="B79" s="2">
        <v>77</v>
      </c>
      <c r="C79" s="2">
        <v>2</v>
      </c>
      <c r="D79" s="2">
        <v>0</v>
      </c>
      <c r="E79" s="2">
        <v>0</v>
      </c>
      <c r="F79" s="2">
        <v>0</v>
      </c>
      <c r="G79" s="2">
        <v>5</v>
      </c>
      <c r="H79" s="2">
        <v>6</v>
      </c>
      <c r="I79" s="2">
        <v>2</v>
      </c>
      <c r="J79" s="2">
        <v>2</v>
      </c>
      <c r="K79" s="2">
        <f t="shared" si="2"/>
        <v>0</v>
      </c>
      <c r="L79" s="2">
        <f t="shared" si="3"/>
        <v>6</v>
      </c>
    </row>
    <row r="80" spans="1:12" x14ac:dyDescent="0.2">
      <c r="A80" s="2">
        <v>2</v>
      </c>
      <c r="B80" s="2">
        <v>78</v>
      </c>
      <c r="C80" s="2">
        <v>7</v>
      </c>
      <c r="D80" s="2">
        <v>8</v>
      </c>
      <c r="E80" s="2">
        <v>6</v>
      </c>
      <c r="F80" s="2">
        <v>5</v>
      </c>
      <c r="G80" s="2">
        <v>5</v>
      </c>
      <c r="H80" s="2">
        <v>10</v>
      </c>
      <c r="I80" s="2">
        <v>2</v>
      </c>
      <c r="J80" s="2">
        <v>0</v>
      </c>
      <c r="K80" s="2">
        <f t="shared" si="2"/>
        <v>8</v>
      </c>
      <c r="L80" s="2">
        <f t="shared" si="3"/>
        <v>10</v>
      </c>
    </row>
    <row r="81" spans="1:12" x14ac:dyDescent="0.2">
      <c r="A81" s="2">
        <v>3</v>
      </c>
      <c r="B81" s="2">
        <v>79</v>
      </c>
      <c r="C81" s="2">
        <v>2</v>
      </c>
      <c r="D81" s="2">
        <v>4</v>
      </c>
      <c r="E81" s="2">
        <v>2</v>
      </c>
      <c r="F81" s="2">
        <v>3</v>
      </c>
      <c r="G81" s="2">
        <v>3</v>
      </c>
      <c r="H81" s="2">
        <v>5</v>
      </c>
      <c r="I81" s="2">
        <v>8</v>
      </c>
      <c r="J81" s="2">
        <v>6</v>
      </c>
      <c r="K81" s="2">
        <f t="shared" si="2"/>
        <v>2</v>
      </c>
      <c r="L81" s="2">
        <f t="shared" si="3"/>
        <v>8</v>
      </c>
    </row>
    <row r="82" spans="1:12" x14ac:dyDescent="0.2">
      <c r="A82" s="2">
        <v>4</v>
      </c>
      <c r="B82" s="2">
        <v>80</v>
      </c>
      <c r="C82" s="2">
        <v>0</v>
      </c>
      <c r="D82" s="2">
        <v>0</v>
      </c>
      <c r="E82" s="2">
        <v>2</v>
      </c>
      <c r="F82" s="2">
        <v>7</v>
      </c>
      <c r="G82" s="2">
        <v>8</v>
      </c>
      <c r="H82" s="2">
        <v>5</v>
      </c>
      <c r="I82" s="2">
        <v>8</v>
      </c>
      <c r="J82" s="2">
        <v>3</v>
      </c>
      <c r="K82" s="2">
        <f t="shared" si="2"/>
        <v>7</v>
      </c>
      <c r="L82" s="2">
        <f t="shared" si="3"/>
        <v>3</v>
      </c>
    </row>
  </sheetData>
  <conditionalFormatting sqref="C4:C82 D3:I82 J3:J15 J17:J82">
    <cfRule type="expression" dxfId="1" priority="1" stopIfTrue="1">
      <formula>$A3=C$2</formula>
    </cfRule>
  </conditionalFormatting>
  <conditionalFormatting sqref="C3 J16">
    <cfRule type="expression" dxfId="0" priority="2" stopIfTrue="1">
      <formula>$A3=C$2</formula>
    </cfRule>
  </conditionalFormatting>
  <printOptions headings="1" gridLines="1"/>
  <pageMargins left="0.75" right="0.75" top="1" bottom="1" header="0.5" footer="0.5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ABDD-A151-4946-998E-D8C9EB16BC95}">
  <sheetPr codeName="Sheet8">
    <pageSetUpPr fitToPage="1"/>
  </sheetPr>
  <dimension ref="A1:X45"/>
  <sheetViews>
    <sheetView topLeftCell="A5" workbookViewId="0">
      <selection activeCell="B6" sqref="B6"/>
    </sheetView>
  </sheetViews>
  <sheetFormatPr defaultRowHeight="15" x14ac:dyDescent="0.25"/>
  <cols>
    <col min="2" max="2" width="13" customWidth="1"/>
    <col min="5" max="7" width="9.140625" customWidth="1"/>
  </cols>
  <sheetData>
    <row r="1" spans="1:24" x14ac:dyDescent="0.25">
      <c r="E1" t="s">
        <v>76</v>
      </c>
    </row>
    <row r="2" spans="1:24" x14ac:dyDescent="0.25">
      <c r="E2" t="s">
        <v>77</v>
      </c>
    </row>
    <row r="5" spans="1:24" x14ac:dyDescent="0.25">
      <c r="P5" t="s">
        <v>78</v>
      </c>
      <c r="Q5">
        <v>6</v>
      </c>
    </row>
    <row r="6" spans="1:24" x14ac:dyDescent="0.25">
      <c r="P6" t="s">
        <v>79</v>
      </c>
      <c r="Q6">
        <v>5</v>
      </c>
    </row>
    <row r="7" spans="1:24" x14ac:dyDescent="0.25">
      <c r="D7" t="s">
        <v>80</v>
      </c>
      <c r="H7" s="23" t="s">
        <v>81</v>
      </c>
      <c r="J7" s="23" t="s">
        <v>82</v>
      </c>
      <c r="R7" s="23" t="s">
        <v>83</v>
      </c>
      <c r="T7" s="23" t="s">
        <v>82</v>
      </c>
    </row>
    <row r="8" spans="1:24" x14ac:dyDescent="0.25">
      <c r="B8" t="s">
        <v>66</v>
      </c>
      <c r="E8" t="s">
        <v>81</v>
      </c>
      <c r="F8" t="s">
        <v>84</v>
      </c>
      <c r="G8" t="s">
        <v>80</v>
      </c>
      <c r="H8">
        <v>1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Q8" t="s">
        <v>80</v>
      </c>
      <c r="R8">
        <v>1</v>
      </c>
      <c r="S8">
        <v>2</v>
      </c>
      <c r="T8">
        <v>3</v>
      </c>
      <c r="U8">
        <v>4</v>
      </c>
      <c r="V8">
        <v>5</v>
      </c>
      <c r="W8">
        <v>6</v>
      </c>
      <c r="X8">
        <v>7</v>
      </c>
    </row>
    <row r="9" spans="1:24" x14ac:dyDescent="0.25">
      <c r="A9">
        <f>1-E9</f>
        <v>0</v>
      </c>
      <c r="B9">
        <f t="shared" ref="B9:B28" si="0">IF(E9=1,VLOOKUP(G9,icu,F9+1),VLOOKUP(G9,ward,F9+1))</f>
        <v>10</v>
      </c>
      <c r="C9">
        <f>IF(E9=1,F9,F9+7)</f>
        <v>7</v>
      </c>
      <c r="D9">
        <v>1</v>
      </c>
      <c r="E9" s="24">
        <v>1</v>
      </c>
      <c r="F9" s="24">
        <v>7</v>
      </c>
      <c r="G9">
        <v>1</v>
      </c>
      <c r="H9">
        <v>4</v>
      </c>
      <c r="I9">
        <v>1</v>
      </c>
      <c r="J9">
        <v>1</v>
      </c>
      <c r="K9">
        <v>10</v>
      </c>
      <c r="L9">
        <v>9</v>
      </c>
      <c r="M9">
        <v>10</v>
      </c>
      <c r="N9">
        <v>10</v>
      </c>
      <c r="Q9">
        <v>1</v>
      </c>
      <c r="R9">
        <v>3</v>
      </c>
      <c r="S9">
        <v>9</v>
      </c>
      <c r="T9">
        <v>6</v>
      </c>
      <c r="U9">
        <v>7</v>
      </c>
      <c r="V9">
        <v>9</v>
      </c>
      <c r="W9">
        <v>3</v>
      </c>
      <c r="X9">
        <v>6</v>
      </c>
    </row>
    <row r="10" spans="1:24" x14ac:dyDescent="0.25">
      <c r="A10">
        <f t="shared" ref="A10:A28" si="1">1-E10</f>
        <v>0</v>
      </c>
      <c r="B10">
        <f t="shared" si="0"/>
        <v>10</v>
      </c>
      <c r="C10">
        <f t="shared" ref="C10:C28" si="2">IF(E10=1,F10,F10+7)</f>
        <v>2</v>
      </c>
      <c r="D10">
        <v>2</v>
      </c>
      <c r="E10" s="24">
        <v>1</v>
      </c>
      <c r="F10" s="24">
        <v>2</v>
      </c>
      <c r="G10">
        <v>2</v>
      </c>
      <c r="H10">
        <v>4</v>
      </c>
      <c r="I10">
        <v>10</v>
      </c>
      <c r="J10">
        <v>2</v>
      </c>
      <c r="K10">
        <v>7</v>
      </c>
      <c r="L10">
        <v>4</v>
      </c>
      <c r="M10">
        <v>7</v>
      </c>
      <c r="N10">
        <v>8</v>
      </c>
      <c r="Q10">
        <v>2</v>
      </c>
      <c r="R10">
        <v>6</v>
      </c>
      <c r="S10">
        <v>5</v>
      </c>
      <c r="T10">
        <v>2</v>
      </c>
      <c r="U10">
        <v>1</v>
      </c>
      <c r="V10">
        <v>9</v>
      </c>
      <c r="W10">
        <v>0</v>
      </c>
      <c r="X10">
        <v>0</v>
      </c>
    </row>
    <row r="11" spans="1:24" x14ac:dyDescent="0.25">
      <c r="A11">
        <f t="shared" si="1"/>
        <v>0</v>
      </c>
      <c r="B11">
        <f t="shared" si="0"/>
        <v>10</v>
      </c>
      <c r="C11">
        <f t="shared" si="2"/>
        <v>7</v>
      </c>
      <c r="D11">
        <v>3</v>
      </c>
      <c r="E11" s="24">
        <v>1</v>
      </c>
      <c r="F11" s="24">
        <v>7</v>
      </c>
      <c r="G11">
        <v>3</v>
      </c>
      <c r="H11">
        <v>6</v>
      </c>
      <c r="I11">
        <v>2</v>
      </c>
      <c r="J11">
        <v>6</v>
      </c>
      <c r="K11">
        <v>1</v>
      </c>
      <c r="L11">
        <v>5</v>
      </c>
      <c r="M11">
        <v>3</v>
      </c>
      <c r="N11">
        <v>10</v>
      </c>
      <c r="Q11">
        <v>3</v>
      </c>
      <c r="R11">
        <v>5</v>
      </c>
      <c r="S11">
        <v>7</v>
      </c>
      <c r="T11">
        <v>8</v>
      </c>
      <c r="U11">
        <v>10</v>
      </c>
      <c r="V11">
        <v>6</v>
      </c>
      <c r="W11">
        <v>6</v>
      </c>
      <c r="X11">
        <v>3</v>
      </c>
    </row>
    <row r="12" spans="1:24" x14ac:dyDescent="0.25">
      <c r="A12">
        <f t="shared" si="1"/>
        <v>1</v>
      </c>
      <c r="B12">
        <f t="shared" si="0"/>
        <v>9</v>
      </c>
      <c r="C12">
        <f t="shared" si="2"/>
        <v>9</v>
      </c>
      <c r="D12">
        <v>4</v>
      </c>
      <c r="E12" s="24">
        <v>0</v>
      </c>
      <c r="F12" s="24">
        <v>2</v>
      </c>
      <c r="G12">
        <v>4</v>
      </c>
      <c r="H12">
        <v>1</v>
      </c>
      <c r="I12">
        <v>5</v>
      </c>
      <c r="J12">
        <v>5</v>
      </c>
      <c r="K12">
        <v>3</v>
      </c>
      <c r="L12">
        <v>5</v>
      </c>
      <c r="M12">
        <v>9</v>
      </c>
      <c r="N12">
        <v>6</v>
      </c>
      <c r="Q12">
        <v>4</v>
      </c>
      <c r="R12">
        <v>5</v>
      </c>
      <c r="S12">
        <v>9</v>
      </c>
      <c r="T12">
        <v>8</v>
      </c>
      <c r="U12">
        <v>6</v>
      </c>
      <c r="V12">
        <v>0</v>
      </c>
      <c r="W12">
        <v>0</v>
      </c>
      <c r="X12">
        <v>3</v>
      </c>
    </row>
    <row r="13" spans="1:24" x14ac:dyDescent="0.25">
      <c r="A13">
        <f t="shared" si="1"/>
        <v>0</v>
      </c>
      <c r="B13">
        <f t="shared" si="0"/>
        <v>10</v>
      </c>
      <c r="C13">
        <f t="shared" si="2"/>
        <v>4</v>
      </c>
      <c r="D13">
        <v>5</v>
      </c>
      <c r="E13" s="24">
        <v>1</v>
      </c>
      <c r="F13" s="24">
        <v>4</v>
      </c>
      <c r="G13">
        <v>5</v>
      </c>
      <c r="H13">
        <v>10</v>
      </c>
      <c r="I13">
        <v>6</v>
      </c>
      <c r="J13">
        <v>10</v>
      </c>
      <c r="K13">
        <v>10</v>
      </c>
      <c r="L13">
        <v>4</v>
      </c>
      <c r="M13">
        <v>0</v>
      </c>
      <c r="N13">
        <v>9</v>
      </c>
      <c r="Q13">
        <v>5</v>
      </c>
      <c r="R13">
        <v>5</v>
      </c>
      <c r="S13">
        <v>2</v>
      </c>
      <c r="T13">
        <v>5</v>
      </c>
      <c r="U13">
        <v>1</v>
      </c>
      <c r="V13">
        <v>4</v>
      </c>
      <c r="W13">
        <v>6</v>
      </c>
      <c r="X13">
        <v>2</v>
      </c>
    </row>
    <row r="14" spans="1:24" x14ac:dyDescent="0.25">
      <c r="A14">
        <f t="shared" si="1"/>
        <v>1</v>
      </c>
      <c r="B14">
        <f t="shared" si="0"/>
        <v>10</v>
      </c>
      <c r="C14">
        <f t="shared" si="2"/>
        <v>8</v>
      </c>
      <c r="D14">
        <v>6</v>
      </c>
      <c r="E14" s="24">
        <v>0</v>
      </c>
      <c r="F14" s="24">
        <v>1</v>
      </c>
      <c r="G14">
        <v>6</v>
      </c>
      <c r="H14">
        <v>2</v>
      </c>
      <c r="I14">
        <v>10</v>
      </c>
      <c r="J14">
        <v>8</v>
      </c>
      <c r="K14">
        <v>4</v>
      </c>
      <c r="L14">
        <v>3</v>
      </c>
      <c r="M14">
        <v>2</v>
      </c>
      <c r="N14">
        <v>1</v>
      </c>
      <c r="P14" t="s">
        <v>80</v>
      </c>
      <c r="Q14">
        <v>6</v>
      </c>
      <c r="R14">
        <v>10</v>
      </c>
      <c r="S14">
        <v>4</v>
      </c>
      <c r="T14">
        <v>7</v>
      </c>
      <c r="U14">
        <v>7</v>
      </c>
      <c r="V14">
        <v>8</v>
      </c>
      <c r="W14">
        <v>1</v>
      </c>
      <c r="X14">
        <v>6</v>
      </c>
    </row>
    <row r="15" spans="1:24" x14ac:dyDescent="0.25">
      <c r="A15">
        <f t="shared" si="1"/>
        <v>0</v>
      </c>
      <c r="B15">
        <f t="shared" si="0"/>
        <v>10</v>
      </c>
      <c r="C15">
        <f t="shared" si="2"/>
        <v>5</v>
      </c>
      <c r="D15">
        <v>7</v>
      </c>
      <c r="E15" s="24">
        <v>1</v>
      </c>
      <c r="F15" s="24">
        <v>5</v>
      </c>
      <c r="G15">
        <v>7</v>
      </c>
      <c r="H15">
        <v>2</v>
      </c>
      <c r="I15">
        <v>7</v>
      </c>
      <c r="J15">
        <v>9</v>
      </c>
      <c r="K15">
        <v>7</v>
      </c>
      <c r="L15">
        <v>10</v>
      </c>
      <c r="M15">
        <v>8</v>
      </c>
      <c r="N15">
        <v>0</v>
      </c>
      <c r="Q15">
        <v>7</v>
      </c>
      <c r="R15">
        <v>6</v>
      </c>
      <c r="S15">
        <v>4</v>
      </c>
      <c r="T15">
        <v>7</v>
      </c>
      <c r="U15">
        <v>0</v>
      </c>
      <c r="V15">
        <v>4</v>
      </c>
      <c r="W15">
        <v>5</v>
      </c>
      <c r="X15">
        <v>8</v>
      </c>
    </row>
    <row r="16" spans="1:24" x14ac:dyDescent="0.25">
      <c r="A16">
        <f t="shared" si="1"/>
        <v>0</v>
      </c>
      <c r="B16">
        <f t="shared" si="0"/>
        <v>10</v>
      </c>
      <c r="C16">
        <f t="shared" si="2"/>
        <v>3</v>
      </c>
      <c r="D16">
        <v>8</v>
      </c>
      <c r="E16" s="24">
        <v>1</v>
      </c>
      <c r="F16" s="24">
        <v>3</v>
      </c>
      <c r="G16">
        <v>8</v>
      </c>
      <c r="H16">
        <v>10</v>
      </c>
      <c r="I16">
        <v>1</v>
      </c>
      <c r="J16">
        <v>10</v>
      </c>
      <c r="K16">
        <v>7</v>
      </c>
      <c r="L16">
        <v>8</v>
      </c>
      <c r="M16">
        <v>9</v>
      </c>
      <c r="N16">
        <v>9</v>
      </c>
      <c r="Q16">
        <v>8</v>
      </c>
      <c r="R16">
        <v>2</v>
      </c>
      <c r="S16">
        <v>6</v>
      </c>
      <c r="T16">
        <v>2</v>
      </c>
      <c r="U16">
        <v>9</v>
      </c>
      <c r="V16">
        <v>6</v>
      </c>
      <c r="W16">
        <v>5</v>
      </c>
      <c r="X16">
        <v>0</v>
      </c>
    </row>
    <row r="17" spans="1:24" x14ac:dyDescent="0.25">
      <c r="A17">
        <f t="shared" si="1"/>
        <v>0</v>
      </c>
      <c r="B17">
        <f t="shared" si="0"/>
        <v>10</v>
      </c>
      <c r="C17">
        <f t="shared" si="2"/>
        <v>2</v>
      </c>
      <c r="D17">
        <v>9</v>
      </c>
      <c r="E17" s="24">
        <v>1</v>
      </c>
      <c r="F17" s="24">
        <v>2</v>
      </c>
      <c r="G17">
        <v>9</v>
      </c>
      <c r="H17">
        <v>3</v>
      </c>
      <c r="I17">
        <v>10</v>
      </c>
      <c r="J17">
        <v>3</v>
      </c>
      <c r="K17">
        <v>8</v>
      </c>
      <c r="L17">
        <v>6</v>
      </c>
      <c r="M17">
        <v>5</v>
      </c>
      <c r="N17">
        <v>6</v>
      </c>
      <c r="Q17">
        <v>9</v>
      </c>
      <c r="R17">
        <v>1</v>
      </c>
      <c r="S17">
        <v>2</v>
      </c>
      <c r="T17">
        <v>6</v>
      </c>
      <c r="U17">
        <v>8</v>
      </c>
      <c r="V17">
        <v>2</v>
      </c>
      <c r="W17">
        <v>4</v>
      </c>
      <c r="X17">
        <v>1</v>
      </c>
    </row>
    <row r="18" spans="1:24" x14ac:dyDescent="0.25">
      <c r="A18">
        <f t="shared" si="1"/>
        <v>1</v>
      </c>
      <c r="B18">
        <f t="shared" si="0"/>
        <v>8</v>
      </c>
      <c r="C18">
        <f t="shared" si="2"/>
        <v>13</v>
      </c>
      <c r="D18">
        <v>10</v>
      </c>
      <c r="E18" s="24">
        <v>0</v>
      </c>
      <c r="F18" s="24">
        <v>6</v>
      </c>
      <c r="G18">
        <v>10</v>
      </c>
      <c r="H18">
        <v>7</v>
      </c>
      <c r="I18">
        <v>2</v>
      </c>
      <c r="J18">
        <v>5</v>
      </c>
      <c r="K18">
        <v>7</v>
      </c>
      <c r="L18">
        <v>2</v>
      </c>
      <c r="M18">
        <v>1</v>
      </c>
      <c r="N18">
        <v>3</v>
      </c>
      <c r="Q18">
        <v>10</v>
      </c>
      <c r="R18">
        <v>3</v>
      </c>
      <c r="S18">
        <v>1</v>
      </c>
      <c r="T18">
        <v>4</v>
      </c>
      <c r="U18">
        <v>2</v>
      </c>
      <c r="V18">
        <v>3</v>
      </c>
      <c r="W18">
        <v>8</v>
      </c>
      <c r="X18">
        <v>8</v>
      </c>
    </row>
    <row r="19" spans="1:24" x14ac:dyDescent="0.25">
      <c r="A19">
        <f t="shared" si="1"/>
        <v>1</v>
      </c>
      <c r="B19">
        <f t="shared" si="0"/>
        <v>9</v>
      </c>
      <c r="C19">
        <f t="shared" si="2"/>
        <v>12</v>
      </c>
      <c r="D19">
        <v>11</v>
      </c>
      <c r="E19" s="24">
        <v>0</v>
      </c>
      <c r="F19" s="24">
        <v>5</v>
      </c>
      <c r="G19">
        <v>11</v>
      </c>
      <c r="H19">
        <v>1</v>
      </c>
      <c r="I19">
        <v>6</v>
      </c>
      <c r="J19">
        <v>9</v>
      </c>
      <c r="K19">
        <v>1</v>
      </c>
      <c r="L19">
        <v>1</v>
      </c>
      <c r="M19">
        <v>7</v>
      </c>
      <c r="N19">
        <v>8</v>
      </c>
      <c r="Q19">
        <v>11</v>
      </c>
      <c r="R19">
        <v>6</v>
      </c>
      <c r="S19">
        <v>1</v>
      </c>
      <c r="T19">
        <v>4</v>
      </c>
      <c r="U19">
        <v>5</v>
      </c>
      <c r="V19">
        <v>9</v>
      </c>
      <c r="W19">
        <v>0</v>
      </c>
      <c r="X19">
        <v>3</v>
      </c>
    </row>
    <row r="20" spans="1:24" x14ac:dyDescent="0.25">
      <c r="A20">
        <f t="shared" si="1"/>
        <v>0</v>
      </c>
      <c r="B20">
        <f t="shared" si="0"/>
        <v>10</v>
      </c>
      <c r="C20">
        <f t="shared" si="2"/>
        <v>1</v>
      </c>
      <c r="D20">
        <v>12</v>
      </c>
      <c r="E20" s="24">
        <v>1</v>
      </c>
      <c r="F20" s="24">
        <v>1</v>
      </c>
      <c r="G20">
        <v>12</v>
      </c>
      <c r="H20">
        <v>10</v>
      </c>
      <c r="I20">
        <v>9</v>
      </c>
      <c r="J20">
        <v>10</v>
      </c>
      <c r="K20">
        <v>8</v>
      </c>
      <c r="L20">
        <v>10</v>
      </c>
      <c r="M20">
        <v>10</v>
      </c>
      <c r="N20">
        <v>4</v>
      </c>
      <c r="Q20">
        <v>12</v>
      </c>
      <c r="R20">
        <v>6</v>
      </c>
      <c r="S20">
        <v>3</v>
      </c>
      <c r="T20">
        <v>7</v>
      </c>
      <c r="U20">
        <v>6</v>
      </c>
      <c r="V20">
        <v>7</v>
      </c>
      <c r="W20">
        <v>0</v>
      </c>
      <c r="X20">
        <v>0</v>
      </c>
    </row>
    <row r="21" spans="1:24" x14ac:dyDescent="0.25">
      <c r="A21">
        <f t="shared" si="1"/>
        <v>1</v>
      </c>
      <c r="B21">
        <f t="shared" si="0"/>
        <v>7</v>
      </c>
      <c r="C21">
        <f t="shared" si="2"/>
        <v>8</v>
      </c>
      <c r="D21">
        <v>13</v>
      </c>
      <c r="E21" s="24">
        <v>0</v>
      </c>
      <c r="F21" s="24">
        <v>1</v>
      </c>
      <c r="G21">
        <v>13</v>
      </c>
      <c r="H21">
        <v>6</v>
      </c>
      <c r="I21">
        <v>4</v>
      </c>
      <c r="J21">
        <v>2</v>
      </c>
      <c r="K21">
        <v>4</v>
      </c>
      <c r="L21">
        <v>5</v>
      </c>
      <c r="M21">
        <v>4</v>
      </c>
      <c r="N21">
        <v>4</v>
      </c>
      <c r="Q21">
        <v>13</v>
      </c>
      <c r="R21">
        <v>7</v>
      </c>
      <c r="S21">
        <v>3</v>
      </c>
      <c r="T21">
        <v>0</v>
      </c>
      <c r="U21">
        <v>3</v>
      </c>
      <c r="V21">
        <v>2</v>
      </c>
      <c r="W21">
        <v>3</v>
      </c>
      <c r="X21">
        <v>4</v>
      </c>
    </row>
    <row r="22" spans="1:24" x14ac:dyDescent="0.25">
      <c r="A22">
        <f t="shared" si="1"/>
        <v>0</v>
      </c>
      <c r="B22">
        <f t="shared" si="0"/>
        <v>8</v>
      </c>
      <c r="C22">
        <f t="shared" si="2"/>
        <v>6</v>
      </c>
      <c r="D22">
        <v>14</v>
      </c>
      <c r="E22" s="24">
        <v>1</v>
      </c>
      <c r="F22" s="24">
        <v>6</v>
      </c>
      <c r="G22">
        <v>14</v>
      </c>
      <c r="H22">
        <v>1</v>
      </c>
      <c r="I22">
        <v>4</v>
      </c>
      <c r="J22">
        <v>1</v>
      </c>
      <c r="K22">
        <v>7</v>
      </c>
      <c r="L22">
        <v>1</v>
      </c>
      <c r="M22">
        <v>8</v>
      </c>
      <c r="N22">
        <v>4</v>
      </c>
      <c r="Q22">
        <v>14</v>
      </c>
      <c r="R22">
        <v>1</v>
      </c>
      <c r="S22">
        <v>6</v>
      </c>
      <c r="T22">
        <v>1</v>
      </c>
      <c r="U22">
        <v>8</v>
      </c>
      <c r="V22">
        <v>0</v>
      </c>
      <c r="W22">
        <v>5</v>
      </c>
      <c r="X22">
        <v>6</v>
      </c>
    </row>
    <row r="23" spans="1:24" x14ac:dyDescent="0.25">
      <c r="A23">
        <f t="shared" si="1"/>
        <v>0</v>
      </c>
      <c r="B23">
        <f t="shared" si="0"/>
        <v>10</v>
      </c>
      <c r="C23">
        <f t="shared" si="2"/>
        <v>6</v>
      </c>
      <c r="D23">
        <v>15</v>
      </c>
      <c r="E23" s="24">
        <v>1</v>
      </c>
      <c r="F23" s="24">
        <v>6</v>
      </c>
      <c r="G23">
        <v>15</v>
      </c>
      <c r="H23">
        <v>1</v>
      </c>
      <c r="I23">
        <v>3</v>
      </c>
      <c r="J23">
        <v>7</v>
      </c>
      <c r="K23">
        <v>9</v>
      </c>
      <c r="L23">
        <v>3</v>
      </c>
      <c r="M23">
        <v>10</v>
      </c>
      <c r="N23">
        <v>1</v>
      </c>
      <c r="Q23">
        <v>15</v>
      </c>
      <c r="R23">
        <v>8</v>
      </c>
      <c r="S23">
        <v>5</v>
      </c>
      <c r="T23">
        <v>4</v>
      </c>
      <c r="U23">
        <v>7</v>
      </c>
      <c r="V23">
        <v>7</v>
      </c>
      <c r="W23">
        <v>2</v>
      </c>
      <c r="X23">
        <v>6</v>
      </c>
    </row>
    <row r="24" spans="1:24" x14ac:dyDescent="0.25">
      <c r="A24">
        <f t="shared" si="1"/>
        <v>1</v>
      </c>
      <c r="B24">
        <f t="shared" si="0"/>
        <v>9</v>
      </c>
      <c r="C24">
        <f t="shared" si="2"/>
        <v>12</v>
      </c>
      <c r="D24">
        <v>16</v>
      </c>
      <c r="E24" s="24">
        <v>0</v>
      </c>
      <c r="F24" s="24">
        <v>5</v>
      </c>
      <c r="G24">
        <v>16</v>
      </c>
      <c r="H24">
        <v>7</v>
      </c>
      <c r="I24">
        <v>9</v>
      </c>
      <c r="J24">
        <v>1</v>
      </c>
      <c r="K24">
        <v>5</v>
      </c>
      <c r="L24">
        <v>5</v>
      </c>
      <c r="M24">
        <v>8</v>
      </c>
      <c r="N24">
        <v>2</v>
      </c>
      <c r="Q24">
        <v>16</v>
      </c>
      <c r="R24">
        <v>7</v>
      </c>
      <c r="S24">
        <v>4</v>
      </c>
      <c r="T24">
        <v>3</v>
      </c>
      <c r="U24">
        <v>5</v>
      </c>
      <c r="V24">
        <v>9</v>
      </c>
      <c r="W24">
        <v>9</v>
      </c>
      <c r="X24">
        <v>7</v>
      </c>
    </row>
    <row r="25" spans="1:24" x14ac:dyDescent="0.25">
      <c r="A25">
        <f t="shared" si="1"/>
        <v>1</v>
      </c>
      <c r="B25">
        <f t="shared" si="0"/>
        <v>10</v>
      </c>
      <c r="C25">
        <f t="shared" si="2"/>
        <v>10</v>
      </c>
      <c r="D25">
        <v>17</v>
      </c>
      <c r="E25" s="24">
        <v>0</v>
      </c>
      <c r="F25" s="24">
        <v>3</v>
      </c>
      <c r="G25">
        <v>17</v>
      </c>
      <c r="H25">
        <v>3</v>
      </c>
      <c r="I25">
        <v>5</v>
      </c>
      <c r="J25">
        <v>7</v>
      </c>
      <c r="K25">
        <v>3</v>
      </c>
      <c r="L25">
        <v>8</v>
      </c>
      <c r="M25">
        <v>8</v>
      </c>
      <c r="N25">
        <v>3</v>
      </c>
      <c r="Q25">
        <v>17</v>
      </c>
      <c r="R25">
        <v>4</v>
      </c>
      <c r="S25">
        <v>0</v>
      </c>
      <c r="T25">
        <v>10</v>
      </c>
      <c r="U25">
        <v>9</v>
      </c>
      <c r="V25">
        <v>7</v>
      </c>
      <c r="W25">
        <v>2</v>
      </c>
      <c r="X25">
        <v>0</v>
      </c>
    </row>
    <row r="26" spans="1:24" x14ac:dyDescent="0.25">
      <c r="A26">
        <f t="shared" si="1"/>
        <v>1</v>
      </c>
      <c r="B26">
        <f t="shared" si="0"/>
        <v>10</v>
      </c>
      <c r="C26">
        <f t="shared" si="2"/>
        <v>14</v>
      </c>
      <c r="D26">
        <v>18</v>
      </c>
      <c r="E26" s="24">
        <v>0</v>
      </c>
      <c r="F26" s="24">
        <v>7</v>
      </c>
      <c r="G26">
        <v>18</v>
      </c>
      <c r="H26">
        <v>6</v>
      </c>
      <c r="I26">
        <v>10</v>
      </c>
      <c r="J26">
        <v>5</v>
      </c>
      <c r="K26">
        <v>4</v>
      </c>
      <c r="L26">
        <v>2</v>
      </c>
      <c r="M26">
        <v>0</v>
      </c>
      <c r="N26">
        <v>3</v>
      </c>
      <c r="Q26">
        <v>18</v>
      </c>
      <c r="R26">
        <v>2</v>
      </c>
      <c r="S26">
        <v>3</v>
      </c>
      <c r="T26">
        <v>2</v>
      </c>
      <c r="U26">
        <v>5</v>
      </c>
      <c r="V26">
        <v>6</v>
      </c>
      <c r="W26">
        <v>4</v>
      </c>
      <c r="X26">
        <v>10</v>
      </c>
    </row>
    <row r="27" spans="1:24" x14ac:dyDescent="0.25">
      <c r="A27">
        <f t="shared" si="1"/>
        <v>0</v>
      </c>
      <c r="B27">
        <f t="shared" si="0"/>
        <v>10</v>
      </c>
      <c r="C27">
        <f t="shared" si="2"/>
        <v>3</v>
      </c>
      <c r="D27">
        <v>19</v>
      </c>
      <c r="E27" s="24">
        <v>1</v>
      </c>
      <c r="F27" s="24">
        <v>3</v>
      </c>
      <c r="G27">
        <v>19</v>
      </c>
      <c r="H27">
        <v>8</v>
      </c>
      <c r="I27">
        <v>3</v>
      </c>
      <c r="J27">
        <v>10</v>
      </c>
      <c r="K27">
        <v>10</v>
      </c>
      <c r="L27">
        <v>6</v>
      </c>
      <c r="M27">
        <v>7</v>
      </c>
      <c r="N27">
        <v>10</v>
      </c>
      <c r="Q27">
        <v>19</v>
      </c>
      <c r="R27">
        <v>1</v>
      </c>
      <c r="S27">
        <v>5</v>
      </c>
      <c r="T27">
        <v>9</v>
      </c>
      <c r="U27">
        <v>9</v>
      </c>
      <c r="V27">
        <v>4</v>
      </c>
      <c r="W27">
        <v>6</v>
      </c>
      <c r="X27">
        <v>1</v>
      </c>
    </row>
    <row r="28" spans="1:24" x14ac:dyDescent="0.25">
      <c r="A28">
        <f t="shared" si="1"/>
        <v>1</v>
      </c>
      <c r="B28">
        <f t="shared" si="0"/>
        <v>10</v>
      </c>
      <c r="C28">
        <f t="shared" si="2"/>
        <v>11</v>
      </c>
      <c r="D28">
        <v>20</v>
      </c>
      <c r="E28" s="24">
        <v>0</v>
      </c>
      <c r="F28" s="24">
        <v>4</v>
      </c>
      <c r="G28">
        <v>20</v>
      </c>
      <c r="H28">
        <v>4</v>
      </c>
      <c r="I28">
        <v>6</v>
      </c>
      <c r="J28">
        <v>1</v>
      </c>
      <c r="K28">
        <v>2</v>
      </c>
      <c r="L28">
        <v>6</v>
      </c>
      <c r="M28">
        <v>9</v>
      </c>
      <c r="N28">
        <v>3</v>
      </c>
      <c r="Q28">
        <v>20</v>
      </c>
      <c r="R28">
        <v>3</v>
      </c>
      <c r="S28">
        <v>3</v>
      </c>
      <c r="T28">
        <v>2</v>
      </c>
      <c r="U28">
        <v>10</v>
      </c>
      <c r="V28">
        <v>3</v>
      </c>
      <c r="W28">
        <v>5</v>
      </c>
      <c r="X28">
        <v>10</v>
      </c>
    </row>
    <row r="31" spans="1:24" x14ac:dyDescent="0.25">
      <c r="F31" s="24">
        <v>1</v>
      </c>
      <c r="G31">
        <v>0</v>
      </c>
    </row>
    <row r="32" spans="1:24" x14ac:dyDescent="0.25">
      <c r="D32" t="s">
        <v>85</v>
      </c>
      <c r="E32" t="s">
        <v>81</v>
      </c>
      <c r="F32" t="s">
        <v>83</v>
      </c>
      <c r="G32" t="s">
        <v>86</v>
      </c>
    </row>
    <row r="33" spans="3:11" x14ac:dyDescent="0.25">
      <c r="D33">
        <v>1</v>
      </c>
      <c r="E33" t="e">
        <f t="shared" ref="E33:F39" si="3">COUNTIFS(where,F$31,Start_day,$H33)+COUNTIFS(where,F$31,Start_day,$I33)+COUNTIFS(where,F$31,Start_day,$J33)+COUNTIFS(where,F$31,Start_day,$K33)</f>
        <v>#VALUE!</v>
      </c>
      <c r="F33" t="e">
        <f t="shared" si="3"/>
        <v>#VALUE!</v>
      </c>
      <c r="G33" t="e">
        <f t="shared" ref="G33:G39" si="4">IF(E33&lt;ICUneed,ICUneed-E33,0)+IF(F33&lt;=Wardneed,Wardneed-F33,0)</f>
        <v>#VALUE!</v>
      </c>
      <c r="H33">
        <v>1</v>
      </c>
      <c r="I33">
        <v>5</v>
      </c>
      <c r="J33">
        <v>6</v>
      </c>
      <c r="K33">
        <v>7</v>
      </c>
    </row>
    <row r="34" spans="3:11" x14ac:dyDescent="0.25">
      <c r="D34">
        <v>2</v>
      </c>
      <c r="E34" t="e">
        <f t="shared" si="3"/>
        <v>#VALUE!</v>
      </c>
      <c r="F34" t="e">
        <f t="shared" si="3"/>
        <v>#VALUE!</v>
      </c>
      <c r="G34" t="e">
        <f t="shared" si="4"/>
        <v>#VALUE!</v>
      </c>
      <c r="H34">
        <v>1</v>
      </c>
      <c r="I34">
        <v>2</v>
      </c>
      <c r="J34">
        <v>6</v>
      </c>
      <c r="K34">
        <v>7</v>
      </c>
    </row>
    <row r="35" spans="3:11" x14ac:dyDescent="0.25">
      <c r="D35">
        <v>3</v>
      </c>
      <c r="E35" t="e">
        <f t="shared" si="3"/>
        <v>#VALUE!</v>
      </c>
      <c r="F35" t="e">
        <f t="shared" si="3"/>
        <v>#VALUE!</v>
      </c>
      <c r="G35" t="e">
        <f t="shared" si="4"/>
        <v>#VALUE!</v>
      </c>
      <c r="H35">
        <v>1</v>
      </c>
      <c r="I35">
        <v>2</v>
      </c>
      <c r="J35">
        <v>3</v>
      </c>
      <c r="K35">
        <v>7</v>
      </c>
    </row>
    <row r="36" spans="3:11" x14ac:dyDescent="0.25">
      <c r="D36">
        <v>4</v>
      </c>
      <c r="E36" t="e">
        <f t="shared" si="3"/>
        <v>#VALUE!</v>
      </c>
      <c r="F36" t="e">
        <f t="shared" si="3"/>
        <v>#VALUE!</v>
      </c>
      <c r="G36" t="e">
        <f t="shared" si="4"/>
        <v>#VALUE!</v>
      </c>
      <c r="H36">
        <v>1</v>
      </c>
      <c r="I36">
        <v>2</v>
      </c>
      <c r="J36">
        <v>3</v>
      </c>
      <c r="K36">
        <v>4</v>
      </c>
    </row>
    <row r="37" spans="3:11" x14ac:dyDescent="0.25">
      <c r="D37">
        <v>5</v>
      </c>
      <c r="E37" t="e">
        <f t="shared" si="3"/>
        <v>#VALUE!</v>
      </c>
      <c r="F37" t="e">
        <f t="shared" si="3"/>
        <v>#VALUE!</v>
      </c>
      <c r="G37" t="e">
        <f t="shared" si="4"/>
        <v>#VALUE!</v>
      </c>
      <c r="H37">
        <v>2</v>
      </c>
      <c r="I37">
        <v>3</v>
      </c>
      <c r="J37">
        <v>4</v>
      </c>
      <c r="K37">
        <v>5</v>
      </c>
    </row>
    <row r="38" spans="3:11" x14ac:dyDescent="0.25">
      <c r="D38">
        <v>6</v>
      </c>
      <c r="E38" t="e">
        <f t="shared" si="3"/>
        <v>#VALUE!</v>
      </c>
      <c r="F38" t="e">
        <f t="shared" si="3"/>
        <v>#VALUE!</v>
      </c>
      <c r="G38" t="e">
        <f t="shared" si="4"/>
        <v>#VALUE!</v>
      </c>
      <c r="H38">
        <v>3</v>
      </c>
      <c r="I38">
        <v>4</v>
      </c>
      <c r="J38">
        <v>5</v>
      </c>
      <c r="K38">
        <v>6</v>
      </c>
    </row>
    <row r="39" spans="3:11" x14ac:dyDescent="0.25">
      <c r="D39">
        <v>7</v>
      </c>
      <c r="E39" t="e">
        <f t="shared" si="3"/>
        <v>#VALUE!</v>
      </c>
      <c r="F39" t="e">
        <f t="shared" si="3"/>
        <v>#VALUE!</v>
      </c>
      <c r="G39" t="e">
        <f t="shared" si="4"/>
        <v>#VALUE!</v>
      </c>
      <c r="H39">
        <v>4</v>
      </c>
      <c r="I39">
        <v>5</v>
      </c>
      <c r="J39">
        <v>6</v>
      </c>
      <c r="K39">
        <v>7</v>
      </c>
    </row>
    <row r="43" spans="3:11" x14ac:dyDescent="0.25">
      <c r="C43" t="s">
        <v>87</v>
      </c>
      <c r="D43">
        <f>SUM(B9:B28)</f>
        <v>190</v>
      </c>
    </row>
    <row r="44" spans="3:11" x14ac:dyDescent="0.25">
      <c r="C44" t="s">
        <v>33</v>
      </c>
      <c r="D44" t="e">
        <f>50*SUM(G33:G39)</f>
        <v>#VALUE!</v>
      </c>
    </row>
    <row r="45" spans="3:11" x14ac:dyDescent="0.25">
      <c r="C45" t="s">
        <v>88</v>
      </c>
      <c r="D45" s="1" t="e">
        <f>D43-D44</f>
        <v>#VALUE!</v>
      </c>
    </row>
  </sheetData>
  <printOptions headings="1" gridLines="1"/>
  <pageMargins left="0.7" right="0.7" top="0.75" bottom="0.75" header="0.3" footer="0.3"/>
  <pageSetup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95435-4B78-4CC0-9B2D-8D0F5BD30C39}">
  <sheetPr codeName="Sheet9">
    <pageSetUpPr fitToPage="1"/>
  </sheetPr>
  <dimension ref="B2:O34"/>
  <sheetViews>
    <sheetView tabSelected="1" workbookViewId="0">
      <selection activeCell="D8" sqref="D8"/>
    </sheetView>
  </sheetViews>
  <sheetFormatPr defaultColWidth="8.85546875" defaultRowHeight="15" x14ac:dyDescent="0.25"/>
  <cols>
    <col min="1" max="1" width="8.85546875" style="23"/>
    <col min="2" max="2" width="19.140625" style="23" bestFit="1" customWidth="1"/>
    <col min="3" max="3" width="10.7109375" style="23" customWidth="1"/>
    <col min="4" max="5" width="8.85546875" style="23"/>
    <col min="6" max="6" width="4.140625" style="23" customWidth="1"/>
    <col min="7" max="7" width="4.42578125" style="23" customWidth="1"/>
    <col min="8" max="8" width="2.7109375" style="23" customWidth="1"/>
    <col min="9" max="9" width="5" style="23" customWidth="1"/>
    <col min="10" max="10" width="4.140625" style="23" customWidth="1"/>
    <col min="11" max="11" width="4.28515625" style="23" customWidth="1"/>
    <col min="12" max="13" width="4.5703125" style="23" customWidth="1"/>
    <col min="14" max="14" width="4.7109375" style="23" customWidth="1"/>
    <col min="15" max="15" width="5.28515625" style="23" customWidth="1"/>
    <col min="16" max="16384" width="8.85546875" style="23"/>
  </cols>
  <sheetData>
    <row r="2" spans="2:15" x14ac:dyDescent="0.25">
      <c r="B2" s="23" t="s">
        <v>89</v>
      </c>
      <c r="C2" s="23">
        <f>IF(D12=D13,10,0)</f>
        <v>0</v>
      </c>
    </row>
    <row r="3" spans="2:15" x14ac:dyDescent="0.25">
      <c r="B3" s="23" t="s">
        <v>90</v>
      </c>
      <c r="C3" s="23">
        <f>COUNTIF($F$22:$O$34,"&gt;1")</f>
        <v>0</v>
      </c>
    </row>
    <row r="4" spans="2:15" x14ac:dyDescent="0.25">
      <c r="B4" s="23" t="s">
        <v>91</v>
      </c>
      <c r="C4" s="23">
        <f>MAX(times)</f>
        <v>6</v>
      </c>
    </row>
    <row r="5" spans="2:15" x14ac:dyDescent="0.25">
      <c r="B5" s="23" t="s">
        <v>0</v>
      </c>
      <c r="C5" s="25">
        <f>C4+10*C3+C2</f>
        <v>6</v>
      </c>
    </row>
    <row r="6" spans="2:15" ht="50.25" x14ac:dyDescent="0.25">
      <c r="C6" s="26"/>
      <c r="D6" s="23" t="s">
        <v>4</v>
      </c>
      <c r="E6" s="23" t="s">
        <v>92</v>
      </c>
      <c r="F6" s="27" t="s">
        <v>93</v>
      </c>
      <c r="G6" s="27" t="s">
        <v>94</v>
      </c>
      <c r="H6" s="27" t="s">
        <v>95</v>
      </c>
      <c r="I6" s="27" t="s">
        <v>96</v>
      </c>
      <c r="J6" s="27" t="s">
        <v>97</v>
      </c>
      <c r="K6" s="27" t="s">
        <v>98</v>
      </c>
      <c r="L6" s="27" t="s">
        <v>99</v>
      </c>
      <c r="M6" s="27" t="s">
        <v>100</v>
      </c>
      <c r="N6" s="27" t="s">
        <v>101</v>
      </c>
      <c r="O6" s="27" t="s">
        <v>102</v>
      </c>
    </row>
    <row r="7" spans="2:15" x14ac:dyDescent="0.25">
      <c r="C7" s="28"/>
      <c r="D7" s="29">
        <v>2</v>
      </c>
      <c r="E7" s="23">
        <v>1</v>
      </c>
      <c r="F7" s="23">
        <v>0</v>
      </c>
      <c r="G7" s="23">
        <v>1</v>
      </c>
      <c r="H7" s="23">
        <v>1</v>
      </c>
      <c r="I7" s="23">
        <v>0</v>
      </c>
      <c r="J7" s="23">
        <v>0</v>
      </c>
      <c r="K7" s="23">
        <v>1</v>
      </c>
      <c r="L7" s="23">
        <v>0</v>
      </c>
      <c r="M7" s="23">
        <v>0</v>
      </c>
      <c r="N7" s="23">
        <v>1</v>
      </c>
      <c r="O7" s="23">
        <v>0</v>
      </c>
    </row>
    <row r="8" spans="2:15" x14ac:dyDescent="0.25">
      <c r="D8" s="29">
        <v>2</v>
      </c>
      <c r="E8" s="23">
        <v>2</v>
      </c>
      <c r="F8" s="23">
        <v>1</v>
      </c>
      <c r="G8" s="23">
        <v>0</v>
      </c>
      <c r="H8" s="23">
        <v>0</v>
      </c>
      <c r="I8" s="23">
        <v>1</v>
      </c>
      <c r="J8" s="23">
        <v>0</v>
      </c>
      <c r="K8" s="23">
        <v>0</v>
      </c>
      <c r="L8" s="23">
        <v>0</v>
      </c>
      <c r="M8" s="23">
        <v>1</v>
      </c>
      <c r="N8" s="23">
        <v>0</v>
      </c>
      <c r="O8" s="23">
        <v>0</v>
      </c>
    </row>
    <row r="9" spans="2:15" x14ac:dyDescent="0.25">
      <c r="D9" s="29">
        <v>4</v>
      </c>
      <c r="E9" s="23">
        <v>3</v>
      </c>
      <c r="F9" s="23">
        <v>0</v>
      </c>
      <c r="G9" s="23">
        <v>1</v>
      </c>
      <c r="H9" s="23">
        <v>0</v>
      </c>
      <c r="I9" s="23">
        <v>0</v>
      </c>
      <c r="J9" s="23">
        <v>1</v>
      </c>
      <c r="K9" s="23">
        <v>0</v>
      </c>
      <c r="L9" s="23">
        <v>0</v>
      </c>
      <c r="M9" s="23">
        <v>0</v>
      </c>
      <c r="N9" s="23">
        <v>0</v>
      </c>
      <c r="O9" s="23">
        <v>1</v>
      </c>
    </row>
    <row r="10" spans="2:15" x14ac:dyDescent="0.25">
      <c r="D10" s="29">
        <v>6</v>
      </c>
      <c r="E10" s="23">
        <v>4</v>
      </c>
      <c r="F10" s="23">
        <v>0</v>
      </c>
      <c r="G10" s="23">
        <v>0</v>
      </c>
      <c r="H10" s="23">
        <v>0</v>
      </c>
      <c r="I10" s="23">
        <v>0</v>
      </c>
      <c r="J10" s="23">
        <v>1</v>
      </c>
      <c r="K10" s="23">
        <v>0</v>
      </c>
      <c r="L10" s="23">
        <v>1</v>
      </c>
      <c r="M10" s="23">
        <v>0</v>
      </c>
      <c r="N10" s="23">
        <v>1</v>
      </c>
      <c r="O10" s="23">
        <v>1</v>
      </c>
    </row>
    <row r="11" spans="2:15" x14ac:dyDescent="0.25">
      <c r="D11" s="29">
        <v>6</v>
      </c>
      <c r="E11" s="23">
        <v>5</v>
      </c>
      <c r="F11" s="23">
        <v>0</v>
      </c>
      <c r="G11" s="23">
        <v>0</v>
      </c>
      <c r="H11" s="23">
        <v>1</v>
      </c>
      <c r="I11" s="23">
        <v>1</v>
      </c>
      <c r="J11" s="23">
        <v>0</v>
      </c>
      <c r="K11" s="23">
        <v>0</v>
      </c>
      <c r="L11" s="23">
        <v>0</v>
      </c>
      <c r="M11" s="23">
        <v>1</v>
      </c>
      <c r="N11" s="23">
        <v>0</v>
      </c>
      <c r="O11" s="23">
        <v>0</v>
      </c>
    </row>
    <row r="12" spans="2:15" x14ac:dyDescent="0.25">
      <c r="D12" s="29">
        <v>5</v>
      </c>
      <c r="E12" s="23">
        <v>6</v>
      </c>
      <c r="F12" s="23">
        <v>0</v>
      </c>
      <c r="G12" s="23">
        <v>1</v>
      </c>
      <c r="H12" s="23">
        <v>0</v>
      </c>
      <c r="I12" s="23">
        <v>0</v>
      </c>
      <c r="J12" s="23">
        <v>1</v>
      </c>
      <c r="K12" s="23">
        <v>0</v>
      </c>
      <c r="L12" s="23">
        <v>0</v>
      </c>
      <c r="M12" s="23">
        <v>1</v>
      </c>
      <c r="N12" s="23">
        <v>0</v>
      </c>
      <c r="O12" s="23">
        <v>0</v>
      </c>
    </row>
    <row r="13" spans="2:15" x14ac:dyDescent="0.25">
      <c r="D13" s="29">
        <v>1</v>
      </c>
      <c r="E13" s="23">
        <v>7</v>
      </c>
      <c r="F13" s="23">
        <v>1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1</v>
      </c>
      <c r="M13" s="23">
        <v>0</v>
      </c>
      <c r="N13" s="23">
        <v>1</v>
      </c>
      <c r="O13" s="23">
        <v>0</v>
      </c>
    </row>
    <row r="14" spans="2:15" x14ac:dyDescent="0.25">
      <c r="D14" s="29">
        <v>3</v>
      </c>
      <c r="E14" s="23">
        <v>8</v>
      </c>
      <c r="F14" s="23">
        <v>0</v>
      </c>
      <c r="G14" s="23">
        <v>0</v>
      </c>
      <c r="H14" s="23">
        <v>0</v>
      </c>
      <c r="I14" s="23">
        <v>1</v>
      </c>
      <c r="J14" s="23">
        <v>0</v>
      </c>
      <c r="K14" s="23">
        <v>0</v>
      </c>
      <c r="L14" s="23">
        <v>0</v>
      </c>
      <c r="M14" s="23">
        <v>1</v>
      </c>
      <c r="N14" s="23">
        <v>0</v>
      </c>
      <c r="O14" s="23">
        <v>1</v>
      </c>
    </row>
    <row r="15" spans="2:15" x14ac:dyDescent="0.25">
      <c r="D15" s="29">
        <v>4</v>
      </c>
      <c r="E15" s="23">
        <v>9</v>
      </c>
      <c r="F15" s="23">
        <v>0</v>
      </c>
      <c r="G15" s="23">
        <v>0</v>
      </c>
      <c r="H15" s="23">
        <v>0</v>
      </c>
      <c r="I15" s="23">
        <v>1</v>
      </c>
      <c r="J15" s="23">
        <v>0</v>
      </c>
      <c r="K15" s="23">
        <v>1</v>
      </c>
      <c r="L15" s="23">
        <v>1</v>
      </c>
      <c r="M15" s="23">
        <v>1</v>
      </c>
      <c r="N15" s="23">
        <v>0</v>
      </c>
      <c r="O15" s="23">
        <v>0</v>
      </c>
    </row>
    <row r="16" spans="2:15" x14ac:dyDescent="0.25">
      <c r="D16" s="29">
        <v>3</v>
      </c>
      <c r="E16" s="23">
        <v>10</v>
      </c>
      <c r="F16" s="23">
        <v>1</v>
      </c>
      <c r="G16" s="23">
        <v>1</v>
      </c>
      <c r="H16" s="23">
        <v>1</v>
      </c>
      <c r="I16" s="23">
        <v>0</v>
      </c>
      <c r="J16" s="23">
        <v>1</v>
      </c>
      <c r="K16" s="23">
        <v>1</v>
      </c>
      <c r="L16" s="23">
        <v>0</v>
      </c>
      <c r="M16" s="23">
        <v>0</v>
      </c>
      <c r="N16" s="23">
        <v>0</v>
      </c>
      <c r="O16" s="23">
        <v>0</v>
      </c>
    </row>
    <row r="17" spans="4:15" x14ac:dyDescent="0.25">
      <c r="D17" s="29">
        <v>2</v>
      </c>
      <c r="E17" s="23">
        <v>11</v>
      </c>
      <c r="F17" s="23">
        <v>0</v>
      </c>
      <c r="G17" s="23">
        <v>0</v>
      </c>
      <c r="H17" s="23">
        <v>0</v>
      </c>
      <c r="I17" s="23">
        <v>0</v>
      </c>
      <c r="J17" s="23">
        <v>1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</row>
    <row r="18" spans="4:15" x14ac:dyDescent="0.25">
      <c r="D18" s="29">
        <v>1</v>
      </c>
      <c r="E18" s="23">
        <v>12</v>
      </c>
      <c r="F18" s="23">
        <v>0</v>
      </c>
      <c r="G18" s="23">
        <v>1</v>
      </c>
      <c r="H18" s="23">
        <v>0</v>
      </c>
      <c r="I18" s="23">
        <v>0</v>
      </c>
      <c r="J18" s="23">
        <v>0</v>
      </c>
      <c r="K18" s="23">
        <v>1</v>
      </c>
      <c r="L18" s="23">
        <v>0</v>
      </c>
      <c r="M18" s="23">
        <v>1</v>
      </c>
      <c r="N18" s="23">
        <v>0</v>
      </c>
      <c r="O18" s="23">
        <v>1</v>
      </c>
    </row>
    <row r="19" spans="4:15" x14ac:dyDescent="0.25">
      <c r="D19" s="29">
        <v>5</v>
      </c>
      <c r="E19" s="23">
        <v>13</v>
      </c>
      <c r="F19" s="23">
        <v>0</v>
      </c>
      <c r="G19" s="23">
        <v>0</v>
      </c>
      <c r="H19" s="23">
        <v>1</v>
      </c>
      <c r="I19" s="23">
        <v>0</v>
      </c>
      <c r="J19" s="23">
        <v>0</v>
      </c>
      <c r="K19" s="23">
        <v>0</v>
      </c>
      <c r="L19" s="23">
        <v>1</v>
      </c>
      <c r="M19" s="23">
        <v>0</v>
      </c>
      <c r="N19" s="23">
        <v>1</v>
      </c>
      <c r="O19" s="23">
        <v>0</v>
      </c>
    </row>
    <row r="21" spans="4:15" ht="50.25" x14ac:dyDescent="0.25">
      <c r="D21" s="23" t="s">
        <v>4</v>
      </c>
      <c r="F21" s="27" t="s">
        <v>93</v>
      </c>
      <c r="G21" s="27" t="s">
        <v>94</v>
      </c>
      <c r="H21" s="27" t="s">
        <v>95</v>
      </c>
      <c r="I21" s="27" t="s">
        <v>96</v>
      </c>
      <c r="J21" s="27" t="s">
        <v>97</v>
      </c>
      <c r="K21" s="27" t="s">
        <v>98</v>
      </c>
      <c r="L21" s="27" t="s">
        <v>99</v>
      </c>
      <c r="M21" s="27" t="s">
        <v>100</v>
      </c>
      <c r="N21" s="27" t="s">
        <v>101</v>
      </c>
      <c r="O21" s="27" t="s">
        <v>102</v>
      </c>
    </row>
    <row r="22" spans="4:15" x14ac:dyDescent="0.25">
      <c r="D22" s="23">
        <v>1</v>
      </c>
      <c r="F22" s="23">
        <f t="shared" ref="F22:O34" si="0">COUNTIFS(times,$D22,F$7:F$19,1)</f>
        <v>1</v>
      </c>
      <c r="G22" s="23">
        <f t="shared" si="0"/>
        <v>1</v>
      </c>
      <c r="H22" s="23">
        <f t="shared" si="0"/>
        <v>0</v>
      </c>
      <c r="I22" s="23">
        <f t="shared" si="0"/>
        <v>0</v>
      </c>
      <c r="J22" s="23">
        <f t="shared" si="0"/>
        <v>0</v>
      </c>
      <c r="K22" s="23">
        <f t="shared" si="0"/>
        <v>1</v>
      </c>
      <c r="L22" s="23">
        <f t="shared" si="0"/>
        <v>1</v>
      </c>
      <c r="M22" s="23">
        <f t="shared" si="0"/>
        <v>1</v>
      </c>
      <c r="N22" s="23">
        <f t="shared" si="0"/>
        <v>1</v>
      </c>
      <c r="O22" s="23">
        <f t="shared" si="0"/>
        <v>1</v>
      </c>
    </row>
    <row r="23" spans="4:15" x14ac:dyDescent="0.25">
      <c r="D23" s="23">
        <v>2</v>
      </c>
      <c r="F23" s="23">
        <f>COUNTIFS(times,D23,F$7:F$19,1)</f>
        <v>1</v>
      </c>
      <c r="G23" s="23">
        <f t="shared" si="0"/>
        <v>1</v>
      </c>
      <c r="H23" s="23">
        <f t="shared" si="0"/>
        <v>1</v>
      </c>
      <c r="I23" s="23">
        <f t="shared" si="0"/>
        <v>1</v>
      </c>
      <c r="J23" s="23">
        <f t="shared" si="0"/>
        <v>1</v>
      </c>
      <c r="K23" s="23">
        <f t="shared" si="0"/>
        <v>1</v>
      </c>
      <c r="L23" s="23">
        <f t="shared" si="0"/>
        <v>0</v>
      </c>
      <c r="M23" s="23">
        <f t="shared" si="0"/>
        <v>1</v>
      </c>
      <c r="N23" s="23">
        <f t="shared" si="0"/>
        <v>1</v>
      </c>
      <c r="O23" s="23">
        <f t="shared" si="0"/>
        <v>0</v>
      </c>
    </row>
    <row r="24" spans="4:15" x14ac:dyDescent="0.25">
      <c r="D24" s="23">
        <v>3</v>
      </c>
      <c r="F24" s="23">
        <f t="shared" si="0"/>
        <v>1</v>
      </c>
      <c r="G24" s="23">
        <f t="shared" si="0"/>
        <v>1</v>
      </c>
      <c r="H24" s="23">
        <f t="shared" si="0"/>
        <v>1</v>
      </c>
      <c r="I24" s="23">
        <f t="shared" si="0"/>
        <v>1</v>
      </c>
      <c r="J24" s="23">
        <f t="shared" si="0"/>
        <v>1</v>
      </c>
      <c r="K24" s="23">
        <f t="shared" si="0"/>
        <v>1</v>
      </c>
      <c r="L24" s="23">
        <f t="shared" si="0"/>
        <v>0</v>
      </c>
      <c r="M24" s="23">
        <f t="shared" si="0"/>
        <v>1</v>
      </c>
      <c r="N24" s="23">
        <f t="shared" si="0"/>
        <v>0</v>
      </c>
      <c r="O24" s="23">
        <f t="shared" si="0"/>
        <v>1</v>
      </c>
    </row>
    <row r="25" spans="4:15" x14ac:dyDescent="0.25">
      <c r="D25" s="23">
        <v>4</v>
      </c>
      <c r="F25" s="23">
        <f t="shared" si="0"/>
        <v>0</v>
      </c>
      <c r="G25" s="23">
        <f t="shared" si="0"/>
        <v>1</v>
      </c>
      <c r="H25" s="23">
        <f t="shared" si="0"/>
        <v>0</v>
      </c>
      <c r="I25" s="23">
        <f t="shared" si="0"/>
        <v>1</v>
      </c>
      <c r="J25" s="23">
        <f t="shared" si="0"/>
        <v>1</v>
      </c>
      <c r="K25" s="23">
        <f t="shared" si="0"/>
        <v>1</v>
      </c>
      <c r="L25" s="23">
        <f t="shared" si="0"/>
        <v>1</v>
      </c>
      <c r="M25" s="23">
        <f t="shared" si="0"/>
        <v>1</v>
      </c>
      <c r="N25" s="23">
        <f t="shared" si="0"/>
        <v>0</v>
      </c>
      <c r="O25" s="23">
        <f t="shared" si="0"/>
        <v>1</v>
      </c>
    </row>
    <row r="26" spans="4:15" x14ac:dyDescent="0.25">
      <c r="D26" s="23">
        <v>5</v>
      </c>
      <c r="F26" s="23">
        <f t="shared" si="0"/>
        <v>0</v>
      </c>
      <c r="G26" s="23">
        <f t="shared" si="0"/>
        <v>1</v>
      </c>
      <c r="H26" s="23">
        <f t="shared" si="0"/>
        <v>1</v>
      </c>
      <c r="I26" s="23">
        <f t="shared" si="0"/>
        <v>0</v>
      </c>
      <c r="J26" s="23">
        <f t="shared" si="0"/>
        <v>1</v>
      </c>
      <c r="K26" s="23">
        <f t="shared" si="0"/>
        <v>0</v>
      </c>
      <c r="L26" s="23">
        <f t="shared" si="0"/>
        <v>1</v>
      </c>
      <c r="M26" s="23">
        <f t="shared" si="0"/>
        <v>1</v>
      </c>
      <c r="N26" s="23">
        <f t="shared" si="0"/>
        <v>1</v>
      </c>
      <c r="O26" s="23">
        <f t="shared" si="0"/>
        <v>0</v>
      </c>
    </row>
    <row r="27" spans="4:15" x14ac:dyDescent="0.25">
      <c r="D27" s="23">
        <v>6</v>
      </c>
      <c r="F27" s="23">
        <f t="shared" si="0"/>
        <v>0</v>
      </c>
      <c r="G27" s="23">
        <f t="shared" si="0"/>
        <v>0</v>
      </c>
      <c r="H27" s="23">
        <f t="shared" si="0"/>
        <v>1</v>
      </c>
      <c r="I27" s="23">
        <f t="shared" si="0"/>
        <v>1</v>
      </c>
      <c r="J27" s="23">
        <f t="shared" si="0"/>
        <v>1</v>
      </c>
      <c r="K27" s="23">
        <f t="shared" si="0"/>
        <v>0</v>
      </c>
      <c r="L27" s="23">
        <f t="shared" si="0"/>
        <v>1</v>
      </c>
      <c r="M27" s="23">
        <f t="shared" si="0"/>
        <v>1</v>
      </c>
      <c r="N27" s="23">
        <f t="shared" si="0"/>
        <v>1</v>
      </c>
      <c r="O27" s="23">
        <f t="shared" si="0"/>
        <v>1</v>
      </c>
    </row>
    <row r="28" spans="4:15" x14ac:dyDescent="0.25">
      <c r="D28" s="23">
        <v>7</v>
      </c>
      <c r="F28" s="23">
        <f t="shared" si="0"/>
        <v>0</v>
      </c>
      <c r="G28" s="23">
        <f t="shared" si="0"/>
        <v>0</v>
      </c>
      <c r="H28" s="23">
        <f t="shared" si="0"/>
        <v>0</v>
      </c>
      <c r="I28" s="23">
        <f t="shared" si="0"/>
        <v>0</v>
      </c>
      <c r="J28" s="23">
        <f t="shared" si="0"/>
        <v>0</v>
      </c>
      <c r="K28" s="23">
        <f t="shared" si="0"/>
        <v>0</v>
      </c>
      <c r="L28" s="23">
        <f t="shared" si="0"/>
        <v>0</v>
      </c>
      <c r="M28" s="23">
        <f t="shared" si="0"/>
        <v>0</v>
      </c>
      <c r="N28" s="23">
        <f t="shared" si="0"/>
        <v>0</v>
      </c>
      <c r="O28" s="23">
        <f t="shared" si="0"/>
        <v>0</v>
      </c>
    </row>
    <row r="29" spans="4:15" x14ac:dyDescent="0.25">
      <c r="D29" s="23">
        <v>8</v>
      </c>
      <c r="F29" s="23">
        <f t="shared" si="0"/>
        <v>0</v>
      </c>
      <c r="G29" s="23">
        <f t="shared" si="0"/>
        <v>0</v>
      </c>
      <c r="H29" s="23">
        <f t="shared" si="0"/>
        <v>0</v>
      </c>
      <c r="I29" s="23">
        <f t="shared" si="0"/>
        <v>0</v>
      </c>
      <c r="J29" s="23">
        <f t="shared" si="0"/>
        <v>0</v>
      </c>
      <c r="K29" s="23">
        <f t="shared" si="0"/>
        <v>0</v>
      </c>
      <c r="L29" s="23">
        <f t="shared" si="0"/>
        <v>0</v>
      </c>
      <c r="M29" s="23">
        <f t="shared" si="0"/>
        <v>0</v>
      </c>
      <c r="N29" s="23">
        <f t="shared" si="0"/>
        <v>0</v>
      </c>
      <c r="O29" s="23">
        <f t="shared" si="0"/>
        <v>0</v>
      </c>
    </row>
    <row r="30" spans="4:15" x14ac:dyDescent="0.25">
      <c r="D30" s="23">
        <v>9</v>
      </c>
      <c r="F30" s="23">
        <f t="shared" si="0"/>
        <v>0</v>
      </c>
      <c r="G30" s="23">
        <f t="shared" si="0"/>
        <v>0</v>
      </c>
      <c r="H30" s="23">
        <f t="shared" si="0"/>
        <v>0</v>
      </c>
      <c r="I30" s="23">
        <f t="shared" si="0"/>
        <v>0</v>
      </c>
      <c r="J30" s="23">
        <f t="shared" si="0"/>
        <v>0</v>
      </c>
      <c r="K30" s="23">
        <f t="shared" si="0"/>
        <v>0</v>
      </c>
      <c r="L30" s="23">
        <f t="shared" si="0"/>
        <v>0</v>
      </c>
      <c r="M30" s="23">
        <f t="shared" si="0"/>
        <v>0</v>
      </c>
      <c r="N30" s="23">
        <f t="shared" si="0"/>
        <v>0</v>
      </c>
      <c r="O30" s="23">
        <f t="shared" si="0"/>
        <v>0</v>
      </c>
    </row>
    <row r="31" spans="4:15" x14ac:dyDescent="0.25">
      <c r="D31" s="23">
        <v>10</v>
      </c>
      <c r="F31" s="23">
        <f t="shared" si="0"/>
        <v>0</v>
      </c>
      <c r="G31" s="23">
        <f t="shared" si="0"/>
        <v>0</v>
      </c>
      <c r="H31" s="23">
        <f t="shared" si="0"/>
        <v>0</v>
      </c>
      <c r="I31" s="23">
        <f t="shared" si="0"/>
        <v>0</v>
      </c>
      <c r="J31" s="23">
        <f t="shared" si="0"/>
        <v>0</v>
      </c>
      <c r="K31" s="23">
        <f t="shared" si="0"/>
        <v>0</v>
      </c>
      <c r="L31" s="23">
        <f t="shared" si="0"/>
        <v>0</v>
      </c>
      <c r="M31" s="23">
        <f t="shared" si="0"/>
        <v>0</v>
      </c>
      <c r="N31" s="23">
        <f t="shared" si="0"/>
        <v>0</v>
      </c>
      <c r="O31" s="23">
        <f t="shared" si="0"/>
        <v>0</v>
      </c>
    </row>
    <row r="32" spans="4:15" x14ac:dyDescent="0.25">
      <c r="D32" s="23">
        <v>11</v>
      </c>
      <c r="F32" s="23">
        <f t="shared" si="0"/>
        <v>0</v>
      </c>
      <c r="G32" s="23">
        <f t="shared" si="0"/>
        <v>0</v>
      </c>
      <c r="H32" s="23">
        <f t="shared" si="0"/>
        <v>0</v>
      </c>
      <c r="I32" s="23">
        <f t="shared" si="0"/>
        <v>0</v>
      </c>
      <c r="J32" s="23">
        <f t="shared" si="0"/>
        <v>0</v>
      </c>
      <c r="K32" s="23">
        <f t="shared" si="0"/>
        <v>0</v>
      </c>
      <c r="L32" s="23">
        <f t="shared" si="0"/>
        <v>0</v>
      </c>
      <c r="M32" s="23">
        <f t="shared" si="0"/>
        <v>0</v>
      </c>
      <c r="N32" s="23">
        <f t="shared" si="0"/>
        <v>0</v>
      </c>
      <c r="O32" s="23">
        <f t="shared" si="0"/>
        <v>0</v>
      </c>
    </row>
    <row r="33" spans="4:15" x14ac:dyDescent="0.25">
      <c r="D33" s="23">
        <v>12</v>
      </c>
      <c r="F33" s="23">
        <f t="shared" si="0"/>
        <v>0</v>
      </c>
      <c r="G33" s="23">
        <f t="shared" si="0"/>
        <v>0</v>
      </c>
      <c r="H33" s="23">
        <f t="shared" si="0"/>
        <v>0</v>
      </c>
      <c r="I33" s="23">
        <f t="shared" si="0"/>
        <v>0</v>
      </c>
      <c r="J33" s="23">
        <f t="shared" si="0"/>
        <v>0</v>
      </c>
      <c r="K33" s="23">
        <f t="shared" si="0"/>
        <v>0</v>
      </c>
      <c r="L33" s="23">
        <f t="shared" si="0"/>
        <v>0</v>
      </c>
      <c r="M33" s="23">
        <f t="shared" si="0"/>
        <v>0</v>
      </c>
      <c r="N33" s="23">
        <f t="shared" si="0"/>
        <v>0</v>
      </c>
      <c r="O33" s="23">
        <f t="shared" si="0"/>
        <v>0</v>
      </c>
    </row>
    <row r="34" spans="4:15" x14ac:dyDescent="0.25">
      <c r="D34" s="23">
        <v>13</v>
      </c>
      <c r="F34" s="23">
        <f t="shared" si="0"/>
        <v>0</v>
      </c>
      <c r="G34" s="23">
        <f t="shared" si="0"/>
        <v>0</v>
      </c>
      <c r="H34" s="23">
        <f t="shared" si="0"/>
        <v>0</v>
      </c>
      <c r="I34" s="23">
        <f t="shared" si="0"/>
        <v>0</v>
      </c>
      <c r="J34" s="23">
        <f t="shared" si="0"/>
        <v>0</v>
      </c>
      <c r="K34" s="23">
        <f t="shared" si="0"/>
        <v>0</v>
      </c>
      <c r="L34" s="23">
        <f t="shared" ref="L34:O34" si="1">COUNTIFS(times,$D34,L$7:L$19,1)</f>
        <v>0</v>
      </c>
      <c r="M34" s="23">
        <f t="shared" si="1"/>
        <v>0</v>
      </c>
      <c r="N34" s="23">
        <f t="shared" si="1"/>
        <v>0</v>
      </c>
      <c r="O34" s="23">
        <f t="shared" si="1"/>
        <v>0</v>
      </c>
    </row>
  </sheetData>
  <printOptions headings="1" gridLines="1"/>
  <pageMargins left="0.7" right="0.7" top="0.75" bottom="0.75" header="0.3" footer="0.3"/>
  <pageSetup scale="87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9EA8-7112-41B9-A989-7B6771E8E291}">
  <sheetPr codeName="Sheet7"/>
  <dimension ref="A1:F10"/>
  <sheetViews>
    <sheetView workbookViewId="0"/>
  </sheetViews>
  <sheetFormatPr defaultRowHeight="15" x14ac:dyDescent="0.25"/>
  <sheetData>
    <row r="1" spans="1:6" x14ac:dyDescent="0.25">
      <c r="A1">
        <v>0</v>
      </c>
      <c r="B1">
        <v>0</v>
      </c>
    </row>
    <row r="2" spans="1:6" x14ac:dyDescent="0.25">
      <c r="A2">
        <v>0</v>
      </c>
    </row>
    <row r="3" spans="1:6" x14ac:dyDescent="0.25">
      <c r="A3">
        <v>0</v>
      </c>
    </row>
    <row r="4" spans="1:6" x14ac:dyDescent="0.25">
      <c r="A4" t="b">
        <v>0</v>
      </c>
      <c r="B4">
        <v>13440</v>
      </c>
      <c r="C4">
        <v>6497.5</v>
      </c>
      <c r="D4">
        <v>10560</v>
      </c>
      <c r="E4">
        <v>100</v>
      </c>
    </row>
    <row r="5" spans="1:6" x14ac:dyDescent="0.25">
      <c r="A5" t="b">
        <v>0</v>
      </c>
      <c r="B5">
        <v>13440</v>
      </c>
      <c r="C5">
        <v>6497.5</v>
      </c>
      <c r="D5">
        <v>10560</v>
      </c>
      <c r="E5">
        <v>500</v>
      </c>
    </row>
    <row r="6" spans="1:6" x14ac:dyDescent="0.25">
      <c r="A6" t="b">
        <v>0</v>
      </c>
      <c r="B6">
        <v>13440</v>
      </c>
      <c r="C6">
        <v>6497.5</v>
      </c>
      <c r="D6">
        <v>10560</v>
      </c>
      <c r="E6">
        <v>1000</v>
      </c>
    </row>
    <row r="7" spans="1:6" x14ac:dyDescent="0.25">
      <c r="A7" t="b">
        <v>0</v>
      </c>
      <c r="B7">
        <v>13440</v>
      </c>
      <c r="C7">
        <v>6497.5</v>
      </c>
      <c r="D7">
        <v>10560</v>
      </c>
      <c r="E7">
        <v>1500</v>
      </c>
    </row>
    <row r="8" spans="1:6" x14ac:dyDescent="0.25">
      <c r="A8" t="b">
        <v>0</v>
      </c>
      <c r="B8">
        <v>13440</v>
      </c>
      <c r="C8">
        <v>6497.5</v>
      </c>
      <c r="D8">
        <v>10560</v>
      </c>
      <c r="E8">
        <v>2000</v>
      </c>
    </row>
    <row r="9" spans="1:6" x14ac:dyDescent="0.25">
      <c r="A9">
        <v>0</v>
      </c>
    </row>
    <row r="10" spans="1:6" x14ac:dyDescent="0.25">
      <c r="A10">
        <v>0</v>
      </c>
      <c r="B10" t="b">
        <v>0</v>
      </c>
      <c r="C10" t="b">
        <v>0</v>
      </c>
      <c r="D10">
        <v>10</v>
      </c>
      <c r="E10">
        <v>0.95</v>
      </c>
      <c r="F1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537C-E41D-4E10-B5F1-CCE66E964D55}">
  <sheetPr codeName="Sheet6"/>
  <dimension ref="A1:D1"/>
  <sheetViews>
    <sheetView workbookViewId="0"/>
  </sheetViews>
  <sheetFormatPr defaultRowHeight="15" x14ac:dyDescent="0.25"/>
  <sheetData>
    <row r="1" spans="1:4" x14ac:dyDescent="0.25">
      <c r="A1" s="22" t="s">
        <v>72</v>
      </c>
      <c r="B1" s="22" t="s">
        <v>73</v>
      </c>
      <c r="C1" s="22" t="s">
        <v>74</v>
      </c>
      <c r="D1" s="2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S37_1</vt:lpstr>
      <vt:lpstr>S37_2-1</vt:lpstr>
      <vt:lpstr>S37_2-2</vt:lpstr>
      <vt:lpstr>S37_3</vt:lpstr>
      <vt:lpstr>S37_4</vt:lpstr>
      <vt:lpstr>S37_5-3</vt:lpstr>
      <vt:lpstr>S37_6</vt:lpstr>
      <vt:lpstr>S37_5-2</vt:lpstr>
      <vt:lpstr>S37_5-1</vt:lpstr>
      <vt:lpstr>Begin</vt:lpstr>
      <vt:lpstr>binaries</vt:lpstr>
      <vt:lpstr>S37_3!Cities</vt:lpstr>
      <vt:lpstr>Course</vt:lpstr>
      <vt:lpstr>S37_3!Dem</vt:lpstr>
      <vt:lpstr>End</vt:lpstr>
      <vt:lpstr>Qual</vt:lpstr>
      <vt:lpstr>S37_3!Rep</vt:lpstr>
      <vt:lpstr>Satis</vt:lpstr>
      <vt:lpstr>Semester</vt:lpstr>
      <vt:lpstr>Time</vt:lpstr>
      <vt:lpstr>times</vt:lpstr>
      <vt:lpstr>Value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Chang</dc:creator>
  <cp:lastModifiedBy>Administrator</cp:lastModifiedBy>
  <dcterms:created xsi:type="dcterms:W3CDTF">2010-08-01T01:28:19Z</dcterms:created>
  <dcterms:modified xsi:type="dcterms:W3CDTF">2019-09-26T07:32:12Z</dcterms:modified>
</cp:coreProperties>
</file>