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in Wallace\Desktop\Milestone2\"/>
    </mc:Choice>
  </mc:AlternateContent>
  <xr:revisionPtr revIDLastSave="0" documentId="13_ncr:1_{A957B02E-F052-4A75-9906-0A54B34BCB8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ervinsp23" sheetId="2" r:id="rId1"/>
  </sheets>
  <definedNames>
    <definedName name="_xlchart.v1.0" hidden="1">servinsp23!$A$28:$A$327</definedName>
    <definedName name="ExternalData_1" localSheetId="0" hidden="1">servinsp23!$A$1:$B$25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22" i="2" s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G2" i="2"/>
  <c r="F2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B25" i="2" s="1"/>
  <c r="B22" i="2"/>
  <c r="D2" i="2"/>
  <c r="E23" i="2"/>
  <c r="H2" i="2" l="1"/>
  <c r="I2" i="2" s="1"/>
  <c r="C3" i="2"/>
  <c r="D3" i="2" l="1"/>
  <c r="H3" i="2" l="1"/>
  <c r="I3" i="2" s="1"/>
  <c r="C4" i="2"/>
  <c r="D4" i="2" l="1"/>
  <c r="C5" i="2" l="1"/>
  <c r="H4" i="2"/>
  <c r="I4" i="2" s="1"/>
  <c r="D5" i="2" l="1"/>
  <c r="C6" i="2" l="1"/>
  <c r="D6" i="2" s="1"/>
  <c r="H5" i="2"/>
  <c r="I5" i="2" s="1"/>
  <c r="C7" i="2" l="1"/>
  <c r="H6" i="2" l="1"/>
  <c r="I6" i="2" s="1"/>
  <c r="D7" i="2"/>
  <c r="C8" i="2" l="1"/>
  <c r="H7" i="2"/>
  <c r="I7" i="2" s="1"/>
  <c r="D8" i="2" l="1"/>
  <c r="H8" i="2" l="1"/>
  <c r="I8" i="2" s="1"/>
  <c r="C9" i="2"/>
  <c r="D9" i="2" l="1"/>
  <c r="H9" i="2" l="1"/>
  <c r="I9" i="2" s="1"/>
  <c r="C10" i="2"/>
  <c r="D10" i="2" l="1"/>
  <c r="H10" i="2" l="1"/>
  <c r="I10" i="2" s="1"/>
  <c r="C11" i="2"/>
  <c r="D11" i="2" l="1"/>
  <c r="H11" i="2" l="1"/>
  <c r="I11" i="2" s="1"/>
  <c r="C12" i="2"/>
  <c r="D12" i="2" l="1"/>
  <c r="C13" i="2" l="1"/>
  <c r="H12" i="2"/>
  <c r="I12" i="2" s="1"/>
  <c r="D13" i="2" l="1"/>
  <c r="C14" i="2" l="1"/>
  <c r="H13" i="2"/>
  <c r="I13" i="2" s="1"/>
  <c r="D14" i="2" l="1"/>
  <c r="C15" i="2" l="1"/>
  <c r="H14" i="2"/>
  <c r="I14" i="2" s="1"/>
  <c r="D15" i="2" l="1"/>
  <c r="C16" i="2" l="1"/>
  <c r="H15" i="2"/>
  <c r="I15" i="2" s="1"/>
  <c r="D16" i="2" l="1"/>
  <c r="H16" i="2" l="1"/>
  <c r="I16" i="2" s="1"/>
  <c r="C17" i="2"/>
  <c r="D17" i="2" l="1"/>
  <c r="E2" i="2" s="1" a="1"/>
  <c r="E2" i="2" s="1"/>
  <c r="H17" i="2" l="1"/>
  <c r="I17" i="2" s="1"/>
  <c r="C18" i="2"/>
  <c r="D18" i="2" s="1"/>
  <c r="J2" i="2" l="1"/>
  <c r="H18" i="2" l="1"/>
  <c r="I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<sst xmlns="http://schemas.openxmlformats.org/spreadsheetml/2006/main" count="36" uniqueCount="36">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</sst>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servinsp23!$A$28:$A$327</c:f>
              <c:numCache>
                <c:formatCode>General</c:formatCode>
                <c:ptCount val="300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xVal>
          <c:yVal>
            <c:numRef>
              <c:f>servinsp23!$D$28:$D$327</c:f>
              <c:numCache>
                <c:formatCode>General</c:formatCode>
                <c:ptCount val="300"/>
                <c:pt idx="0">
                  <c:v>-3.4359302972223109E-2</c:v>
                </c:pt>
                <c:pt idx="1">
                  <c:v>3.4416616264787911E-2</c:v>
                </c:pt>
                <c:pt idx="2">
                  <c:v>0.10342255572667887</c:v>
                </c:pt>
                <c:pt idx="3">
                  <c:v>0.1726600591776821</c:v>
                </c:pt>
                <c:pt idx="4">
                  <c:v>0.24213068597566664</c:v>
                </c:pt>
                <c:pt idx="5">
                  <c:v>0.3118360112828571</c:v>
                </c:pt>
                <c:pt idx="6">
                  <c:v>0.38177762628014511</c:v>
                </c:pt>
                <c:pt idx="7">
                  <c:v>0.45195713838502416</c:v>
                </c:pt>
                <c:pt idx="8">
                  <c:v>0.522376171473244</c:v>
                </c:pt>
                <c:pt idx="9">
                  <c:v>0.59303636610428134</c:v>
                </c:pt>
                <c:pt idx="10">
                  <c:v>0.66393937975066075</c:v>
                </c:pt>
                <c:pt idx="11">
                  <c:v>0.73508688703124481</c:v>
                </c:pt>
                <c:pt idx="12">
                  <c:v>0.80648057994854416</c:v>
                </c:pt>
                <c:pt idx="13">
                  <c:v>0.87812216813017374</c:v>
                </c:pt>
                <c:pt idx="14">
                  <c:v>0.95001337907449224</c:v>
                </c:pt>
                <c:pt idx="15">
                  <c:v>1.0221559584005364</c:v>
                </c:pt>
                <c:pt idx="16">
                  <c:v>1.0945516701023632</c:v>
                </c:pt>
                <c:pt idx="17">
                  <c:v>1.1672022968078453</c:v>
                </c:pt>
                <c:pt idx="18">
                  <c:v>1.2401096400420422</c:v>
                </c:pt>
                <c:pt idx="19">
                  <c:v>1.3132755204952609</c:v>
                </c:pt>
                <c:pt idx="20">
                  <c:v>1.3867017782958617</c:v>
                </c:pt>
                <c:pt idx="21">
                  <c:v>1.4603902732879528</c:v>
                </c:pt>
                <c:pt idx="22">
                  <c:v>1.5343428853140433</c:v>
                </c:pt>
                <c:pt idx="23">
                  <c:v>1.6085615145028063</c:v>
                </c:pt>
                <c:pt idx="24">
                  <c:v>1.6830480815620161</c:v>
                </c:pt>
                <c:pt idx="25">
                  <c:v>1.7578045280767882</c:v>
                </c:pt>
                <c:pt idx="26">
                  <c:v>1.8328328168132668</c:v>
                </c:pt>
                <c:pt idx="27">
                  <c:v>1.9081349320278311</c:v>
                </c:pt>
                <c:pt idx="28">
                  <c:v>1.9837128797819656</c:v>
                </c:pt>
                <c:pt idx="29">
                  <c:v>2.0595686882629392</c:v>
                </c:pt>
                <c:pt idx="30">
                  <c:v>2.1357044081103793</c:v>
                </c:pt>
                <c:pt idx="31">
                  <c:v>2.2121221127488959</c:v>
                </c:pt>
                <c:pt idx="32">
                  <c:v>2.2888238987269038</c:v>
                </c:pt>
                <c:pt idx="33">
                  <c:v>2.3658118860617554</c:v>
                </c:pt>
                <c:pt idx="34">
                  <c:v>2.4430882185913232</c:v>
                </c:pt>
                <c:pt idx="35">
                  <c:v>2.5206550643322241</c:v>
                </c:pt>
                <c:pt idx="36">
                  <c:v>2.5985146158447723</c:v>
                </c:pt>
                <c:pt idx="37">
                  <c:v>2.6766690906048627</c:v>
                </c:pt>
                <c:pt idx="38">
                  <c:v>2.7551207313829038</c:v>
                </c:pt>
                <c:pt idx="39">
                  <c:v>2.8338718066300133</c:v>
                </c:pt>
                <c:pt idx="40">
                  <c:v>2.9129246108715847</c:v>
                </c:pt>
                <c:pt idx="41">
                  <c:v>2.992281465108436</c:v>
                </c:pt>
                <c:pt idx="42">
                  <c:v>3.0719447172256906</c:v>
                </c:pt>
                <c:pt idx="43">
                  <c:v>3.1519167424096044</c:v>
                </c:pt>
                <c:pt idx="44">
                  <c:v>3.2321999435724833</c:v>
                </c:pt>
                <c:pt idx="45">
                  <c:v>3.3127967517858945</c:v>
                </c:pt>
                <c:pt idx="46">
                  <c:v>3.3937096267224027</c:v>
                </c:pt>
                <c:pt idx="47">
                  <c:v>3.4749410571059718</c:v>
                </c:pt>
                <c:pt idx="48">
                  <c:v>3.5564935611712696</c:v>
                </c:pt>
                <c:pt idx="49">
                  <c:v>3.6383696871321169</c:v>
                </c:pt>
                <c:pt idx="50">
                  <c:v>3.7205720136592291</c:v>
                </c:pt>
                <c:pt idx="51">
                  <c:v>3.8031031503675274</c:v>
                </c:pt>
                <c:pt idx="52">
                  <c:v>3.8859657383132546</c:v>
                </c:pt>
                <c:pt idx="53">
                  <c:v>3.9691624505010852</c:v>
                </c:pt>
                <c:pt idx="54">
                  <c:v>4.0526959924015049</c:v>
                </c:pt>
                <c:pt idx="55">
                  <c:v>4.1365691024787319</c:v>
                </c:pt>
                <c:pt idx="56">
                  <c:v>4.220784552729385</c:v>
                </c:pt>
                <c:pt idx="57">
                  <c:v>4.3053451492321884</c:v>
                </c:pt>
                <c:pt idx="58">
                  <c:v>4.3902537327090165</c:v>
                </c:pt>
                <c:pt idx="59">
                  <c:v>4.4755131790975042</c:v>
                </c:pt>
                <c:pt idx="60">
                  <c:v>4.5611264001355352</c:v>
                </c:pt>
                <c:pt idx="61">
                  <c:v>4.6470963439579345</c:v>
                </c:pt>
                <c:pt idx="62">
                  <c:v>4.7334259957056162</c:v>
                </c:pt>
                <c:pt idx="63">
                  <c:v>4.8201183781475434</c:v>
                </c:pt>
                <c:pt idx="64">
                  <c:v>4.9071765523157929</c:v>
                </c:pt>
                <c:pt idx="65">
                  <c:v>4.9946036181541089</c:v>
                </c:pt>
                <c:pt idx="66">
                  <c:v>5.0824027151802174</c:v>
                </c:pt>
                <c:pt idx="67">
                  <c:v>5.1705770231623207</c:v>
                </c:pt>
                <c:pt idx="68">
                  <c:v>5.2591297628100824</c:v>
                </c:pt>
                <c:pt idx="69">
                  <c:v>5.3480641964805375</c:v>
                </c:pt>
                <c:pt idx="70">
                  <c:v>5.4373836288992603</c:v>
                </c:pt>
                <c:pt idx="71">
                  <c:v>5.5270914078971991</c:v>
                </c:pt>
                <c:pt idx="72">
                  <c:v>5.6171909251636363</c:v>
                </c:pt>
                <c:pt idx="73">
                  <c:v>5.707685617015632</c:v>
                </c:pt>
                <c:pt idx="74">
                  <c:v>5.7985789651844062</c:v>
                </c:pt>
                <c:pt idx="75">
                  <c:v>5.8898744976191617</c:v>
                </c:pt>
                <c:pt idx="76">
                  <c:v>5.9815757893087307</c:v>
                </c:pt>
                <c:pt idx="77">
                  <c:v>6.0736864631215699</c:v>
                </c:pt>
                <c:pt idx="78">
                  <c:v>6.1662101906646045</c:v>
                </c:pt>
                <c:pt idx="79">
                  <c:v>6.2591506931614083</c:v>
                </c:pt>
                <c:pt idx="80">
                  <c:v>6.3525117423502317</c:v>
                </c:pt>
                <c:pt idx="81">
                  <c:v>6.4462971614024829</c:v>
                </c:pt>
                <c:pt idx="82">
                  <c:v>6.5405108258621434</c:v>
                </c:pt>
                <c:pt idx="83">
                  <c:v>6.6351566646067264</c:v>
                </c:pt>
                <c:pt idx="84">
                  <c:v>6.7302386608304205</c:v>
                </c:pt>
                <c:pt idx="85">
                  <c:v>6.8257608530499452</c:v>
                </c:pt>
                <c:pt idx="86">
                  <c:v>6.9217273361338094</c:v>
                </c:pt>
                <c:pt idx="87">
                  <c:v>7.0181422623556537</c:v>
                </c:pt>
                <c:pt idx="88">
                  <c:v>7.1150098424722605</c:v>
                </c:pt>
                <c:pt idx="89">
                  <c:v>7.212334346827026</c:v>
                </c:pt>
                <c:pt idx="90">
                  <c:v>7.3101201064795998</c:v>
                </c:pt>
                <c:pt idx="91">
                  <c:v>7.4083715143623623</c:v>
                </c:pt>
                <c:pt idx="92">
                  <c:v>7.5070930264646121</c:v>
                </c:pt>
                <c:pt idx="93">
                  <c:v>7.6062891630452381</c:v>
                </c:pt>
                <c:pt idx="94">
                  <c:v>7.7059645098746108</c:v>
                </c:pt>
                <c:pt idx="95">
                  <c:v>7.8061237195066964</c:v>
                </c:pt>
                <c:pt idx="96">
                  <c:v>7.9067715125821554</c:v>
                </c:pt>
                <c:pt idx="97">
                  <c:v>8.0079126791633737</c:v>
                </c:pt>
                <c:pt idx="98">
                  <c:v>8.1095520801024197</c:v>
                </c:pt>
                <c:pt idx="99">
                  <c:v>8.2116946484428102</c:v>
                </c:pt>
                <c:pt idx="100">
                  <c:v>8.3143453908561824</c:v>
                </c:pt>
                <c:pt idx="101">
                  <c:v>8.4175093891148691</c:v>
                </c:pt>
                <c:pt idx="102">
                  <c:v>8.521191801601482</c:v>
                </c:pt>
                <c:pt idx="103">
                  <c:v>8.625397864856593</c:v>
                </c:pt>
                <c:pt idx="104">
                  <c:v>8.7301328951657329</c:v>
                </c:pt>
                <c:pt idx="105">
                  <c:v>8.8354022901868596</c:v>
                </c:pt>
                <c:pt idx="106">
                  <c:v>8.9412115306195243</c:v>
                </c:pt>
                <c:pt idx="107">
                  <c:v>9.0475661819171282</c:v>
                </c:pt>
                <c:pt idx="108">
                  <c:v>9.1544718960434732</c:v>
                </c:pt>
                <c:pt idx="109">
                  <c:v>9.26193441327508</c:v>
                </c:pt>
                <c:pt idx="110">
                  <c:v>9.3699595640507063</c:v>
                </c:pt>
                <c:pt idx="111">
                  <c:v>9.4785532708695168</c:v>
                </c:pt>
                <c:pt idx="112">
                  <c:v>9.5877215502394506</c:v>
                </c:pt>
                <c:pt idx="113">
                  <c:v>9.6974705146774802</c:v>
                </c:pt>
                <c:pt idx="114">
                  <c:v>9.8078063747632491</c:v>
                </c:pt>
                <c:pt idx="115">
                  <c:v>9.9187354412480033</c:v>
                </c:pt>
                <c:pt idx="116">
                  <c:v>10.0302641272205</c:v>
                </c:pt>
                <c:pt idx="117">
                  <c:v>10.142398950331724</c:v>
                </c:pt>
                <c:pt idx="118">
                  <c:v>10.255146535080469</c:v>
                </c:pt>
                <c:pt idx="119">
                  <c:v>10.368513615161653</c:v>
                </c:pt>
                <c:pt idx="120">
                  <c:v>10.482507035879509</c:v>
                </c:pt>
                <c:pt idx="121">
                  <c:v>10.597133756627851</c:v>
                </c:pt>
                <c:pt idx="122">
                  <c:v>10.712400853439588</c:v>
                </c:pt>
                <c:pt idx="123">
                  <c:v>10.828315521607832</c:v>
                </c:pt>
                <c:pt idx="124">
                  <c:v>10.944885078381121</c:v>
                </c:pt>
                <c:pt idx="125">
                  <c:v>11.06211696573515</c:v>
                </c:pt>
                <c:pt idx="126">
                  <c:v>11.180018753223703</c:v>
                </c:pt>
                <c:pt idx="127">
                  <c:v>11.298598140911555</c:v>
                </c:pt>
                <c:pt idx="128">
                  <c:v>11.41786296239208</c:v>
                </c:pt>
                <c:pt idx="129">
                  <c:v>11.53782118789262</c:v>
                </c:pt>
                <c:pt idx="130">
                  <c:v>11.658480927470649</c:v>
                </c:pt>
                <c:pt idx="131">
                  <c:v>11.779850434303947</c:v>
                </c:pt>
                <c:pt idx="132">
                  <c:v>11.901938108078086</c:v>
                </c:pt>
                <c:pt idx="133">
                  <c:v>12.024752498474793</c:v>
                </c:pt>
                <c:pt idx="134">
                  <c:v>12.148302308764713</c:v>
                </c:pt>
                <c:pt idx="135">
                  <c:v>12.27259639950838</c:v>
                </c:pt>
                <c:pt idx="136">
                  <c:v>12.397643792369413</c:v>
                </c:pt>
                <c:pt idx="137">
                  <c:v>12.523453674043871</c:v>
                </c:pt>
                <c:pt idx="138">
                  <c:v>12.650035400310205</c:v>
                </c:pt>
                <c:pt idx="139">
                  <c:v>12.777398500204226</c:v>
                </c:pt>
                <c:pt idx="140">
                  <c:v>12.905552680323661</c:v>
                </c:pt>
                <c:pt idx="141">
                  <c:v>13.034507829267291</c:v>
                </c:pt>
                <c:pt idx="142">
                  <c:v>13.164274022213693</c:v>
                </c:pt>
                <c:pt idx="143">
                  <c:v>13.294861525644807</c:v>
                </c:pt>
                <c:pt idx="144">
                  <c:v>13.426280802220028</c:v>
                </c:pt>
                <c:pt idx="145">
                  <c:v>13.558542515806474</c:v>
                </c:pt>
                <c:pt idx="146">
                  <c:v>13.69165753667151</c:v>
                </c:pt>
                <c:pt idx="147">
                  <c:v>13.82563694684392</c:v>
                </c:pt>
                <c:pt idx="148">
                  <c:v>13.960492045650232</c:v>
                </c:pt>
                <c:pt idx="149">
                  <c:v>14.096234355433173</c:v>
                </c:pt>
                <c:pt idx="150">
                  <c:v>14.232875627459515</c:v>
                </c:pt>
                <c:pt idx="151">
                  <c:v>14.370427848024807</c:v>
                </c:pt>
                <c:pt idx="152">
                  <c:v>14.508903244762987</c:v>
                </c:pt>
                <c:pt idx="153">
                  <c:v>14.648314293169186</c:v>
                </c:pt>
                <c:pt idx="154">
                  <c:v>14.788673723344361</c:v>
                </c:pt>
                <c:pt idx="155">
                  <c:v>14.929994526970923</c:v>
                </c:pt>
                <c:pt idx="156">
                  <c:v>15.072289964528942</c:v>
                </c:pt>
                <c:pt idx="157">
                  <c:v>15.215573572762883</c:v>
                </c:pt>
                <c:pt idx="158">
                  <c:v>15.359859172409447</c:v>
                </c:pt>
                <c:pt idx="159">
                  <c:v>15.505160876197484</c:v>
                </c:pt>
                <c:pt idx="160">
                  <c:v>15.651493097131672</c:v>
                </c:pt>
                <c:pt idx="161">
                  <c:v>15.798870557071988</c:v>
                </c:pt>
                <c:pt idx="162">
                  <c:v>15.947308295621799</c:v>
                </c:pt>
                <c:pt idx="163">
                  <c:v>16.096821679338046</c:v>
                </c:pt>
                <c:pt idx="164">
                  <c:v>16.247426411277537</c:v>
                </c:pt>
                <c:pt idx="165">
                  <c:v>16.399138540894192</c:v>
                </c:pt>
                <c:pt idx="166">
                  <c:v>16.551974474302938</c:v>
                </c:pt>
                <c:pt idx="167">
                  <c:v>16.705950984926513</c:v>
                </c:pt>
                <c:pt idx="168">
                  <c:v>16.861085224542581</c:v>
                </c:pt>
                <c:pt idx="169">
                  <c:v>17.017394734749328</c:v>
                </c:pt>
                <c:pt idx="170">
                  <c:v>17.174897458868628</c:v>
                </c:pt>
                <c:pt idx="171">
                  <c:v>17.3336117543071</c:v>
                </c:pt>
                <c:pt idx="172">
                  <c:v>17.493556405396234</c:v>
                </c:pt>
                <c:pt idx="173">
                  <c:v>17.65475063673416</c:v>
                </c:pt>
                <c:pt idx="174">
                  <c:v>17.817214127052647</c:v>
                </c:pt>
                <c:pt idx="175">
                  <c:v>17.980967023634406</c:v>
                </c:pt>
                <c:pt idx="176">
                  <c:v>18.146029957307142</c:v>
                </c:pt>
                <c:pt idx="177">
                  <c:v>18.312424058042176</c:v>
                </c:pt>
                <c:pt idx="178">
                  <c:v>18.480170971187196</c:v>
                </c:pt>
                <c:pt idx="179">
                  <c:v>18.649292874364324</c:v>
                </c:pt>
                <c:pt idx="180">
                  <c:v>18.819812495066451</c:v>
                </c:pt>
                <c:pt idx="181">
                  <c:v>18.991753128986758</c:v>
                </c:pt>
                <c:pt idx="182">
                  <c:v>19.165138659118494</c:v>
                </c:pt>
                <c:pt idx="183">
                  <c:v>19.339993575663989</c:v>
                </c:pt>
                <c:pt idx="184">
                  <c:v>19.516342996794581</c:v>
                </c:pt>
                <c:pt idx="185">
                  <c:v>19.694212690305374</c:v>
                </c:pt>
                <c:pt idx="186">
                  <c:v>19.873629096211548</c:v>
                </c:pt>
                <c:pt idx="187">
                  <c:v>20.054619350335791</c:v>
                </c:pt>
                <c:pt idx="188">
                  <c:v>20.237211308939383</c:v>
                </c:pt>
                <c:pt idx="189">
                  <c:v>20.421433574453069</c:v>
                </c:pt>
                <c:pt idx="190">
                  <c:v>20.607315522366893</c:v>
                </c:pt>
                <c:pt idx="191">
                  <c:v>20.794887329342377</c:v>
                </c:pt>
                <c:pt idx="192">
                  <c:v>20.984180002614373</c:v>
                </c:pt>
                <c:pt idx="193">
                  <c:v>21.175225410754095</c:v>
                </c:pt>
                <c:pt idx="194">
                  <c:v>21.368056315869737</c:v>
                </c:pt>
                <c:pt idx="195">
                  <c:v>21.562706407326115</c:v>
                </c:pt>
                <c:pt idx="196">
                  <c:v>21.759210337070009</c:v>
                </c:pt>
                <c:pt idx="197">
                  <c:v>21.957603756653981</c:v>
                </c:pt>
                <c:pt idx="198">
                  <c:v>22.157923356057459</c:v>
                </c:pt>
                <c:pt idx="199">
                  <c:v>22.360206904411015</c:v>
                </c:pt>
                <c:pt idx="200">
                  <c:v>22.564493292736703</c:v>
                </c:pt>
                <c:pt idx="201">
                  <c:v>22.770822578825548</c:v>
                </c:pt>
                <c:pt idx="202">
                  <c:v>22.979236034381724</c:v>
                </c:pt>
                <c:pt idx="203">
                  <c:v>23.189776194572115</c:v>
                </c:pt>
                <c:pt idx="204">
                  <c:v>23.402486910130115</c:v>
                </c:pt>
                <c:pt idx="205">
                  <c:v>23.617413402173359</c:v>
                </c:pt>
                <c:pt idx="206">
                  <c:v>23.834602319906715</c:v>
                </c:pt>
                <c:pt idx="207">
                  <c:v>24.054101801394729</c:v>
                </c:pt>
                <c:pt idx="208">
                  <c:v>24.275961537601674</c:v>
                </c:pt>
                <c:pt idx="209">
                  <c:v>24.50023283991213</c:v>
                </c:pt>
                <c:pt idx="210">
                  <c:v>24.72696871136181</c:v>
                </c:pt>
                <c:pt idx="211">
                  <c:v>24.956223921825771</c:v>
                </c:pt>
                <c:pt idx="212">
                  <c:v>25.188055087431088</c:v>
                </c:pt>
                <c:pt idx="213">
                  <c:v>25.422520754481774</c:v>
                </c:pt>
                <c:pt idx="214">
                  <c:v>25.659681488207305</c:v>
                </c:pt>
                <c:pt idx="215">
                  <c:v>25.899599966671349</c:v>
                </c:pt>
                <c:pt idx="216">
                  <c:v>26.14234108020484</c:v>
                </c:pt>
                <c:pt idx="217">
                  <c:v>26.387972036758097</c:v>
                </c:pt>
                <c:pt idx="218">
                  <c:v>26.636562473599948</c:v>
                </c:pt>
                <c:pt idx="219">
                  <c:v>26.888184575828255</c:v>
                </c:pt>
                <c:pt idx="220">
                  <c:v>27.142913202196372</c:v>
                </c:pt>
                <c:pt idx="221">
                  <c:v>27.400826018804484</c:v>
                </c:pt>
                <c:pt idx="222">
                  <c:v>27.662003641252973</c:v>
                </c:pt>
                <c:pt idx="223">
                  <c:v>27.926529785908951</c:v>
                </c:pt>
                <c:pt idx="224">
                  <c:v>28.194491430996063</c:v>
                </c:pt>
                <c:pt idx="225">
                  <c:v>28.465978988283268</c:v>
                </c:pt>
                <c:pt idx="226">
                  <c:v>28.741086486220439</c:v>
                </c:pt>
                <c:pt idx="227">
                  <c:v>29.019911765449098</c:v>
                </c:pt>
                <c:pt idx="228">
                  <c:v>29.302556687705593</c:v>
                </c:pt>
                <c:pt idx="229">
                  <c:v>29.589127359232684</c:v>
                </c:pt>
                <c:pt idx="230">
                  <c:v>29.879734369925895</c:v>
                </c:pt>
                <c:pt idx="231">
                  <c:v>30.17449304956348</c:v>
                </c:pt>
                <c:pt idx="232">
                  <c:v>30.473523742605561</c:v>
                </c:pt>
                <c:pt idx="233">
                  <c:v>30.776952103201289</c:v>
                </c:pt>
                <c:pt idx="234">
                  <c:v>31.084909412213737</c:v>
                </c:pt>
                <c:pt idx="235">
                  <c:v>31.397532918264599</c:v>
                </c:pt>
                <c:pt idx="236">
                  <c:v>31.714966205015998</c:v>
                </c:pt>
                <c:pt idx="237">
                  <c:v>32.037359587149574</c:v>
                </c:pt>
                <c:pt idx="238">
                  <c:v>32.364870537776341</c:v>
                </c:pt>
                <c:pt idx="239">
                  <c:v>32.697664150319369</c:v>
                </c:pt>
                <c:pt idx="240">
                  <c:v>33.035913638260524</c:v>
                </c:pt>
                <c:pt idx="241">
                  <c:v>33.379800876538454</c:v>
                </c:pt>
                <c:pt idx="242">
                  <c:v>33.729516988834021</c:v>
                </c:pt>
                <c:pt idx="243">
                  <c:v>34.085262985490949</c:v>
                </c:pt>
                <c:pt idx="244">
                  <c:v>34.447250457402809</c:v>
                </c:pt>
                <c:pt idx="245">
                  <c:v>34.815702331863577</c:v>
                </c:pt>
                <c:pt idx="246">
                  <c:v>35.190853697142742</c:v>
                </c:pt>
                <c:pt idx="247">
                  <c:v>35.572952703422523</c:v>
                </c:pt>
                <c:pt idx="248">
                  <c:v>35.962261548743669</c:v>
                </c:pt>
                <c:pt idx="249">
                  <c:v>36.359057559770378</c:v>
                </c:pt>
                <c:pt idx="250">
                  <c:v>36.763634378532039</c:v>
                </c:pt>
                <c:pt idx="251">
                  <c:v>37.176303267861854</c:v>
                </c:pt>
                <c:pt idx="252">
                  <c:v>37.597394550069794</c:v>
                </c:pt>
                <c:pt idx="253">
                  <c:v>38.027259195508314</c:v>
                </c:pt>
                <c:pt idx="254">
                  <c:v>38.46627058017085</c:v>
                </c:pt>
                <c:pt idx="255">
                  <c:v>38.914826434376408</c:v>
                </c:pt>
                <c:pt idx="256">
                  <c:v>39.373351008025381</c:v>
                </c:pt>
                <c:pt idx="257">
                  <c:v>39.842297481967499</c:v>
                </c:pt>
                <c:pt idx="258">
                  <c:v>40.322150659833028</c:v>
                </c:pt>
                <c:pt idx="259">
                  <c:v>40.813429980406013</c:v>
                </c:pt>
                <c:pt idx="260">
                  <c:v>41.316692897463192</c:v>
                </c:pt>
                <c:pt idx="261">
                  <c:v>41.832538682217354</c:v>
                </c:pt>
                <c:pt idx="262">
                  <c:v>42.361612713404242</c:v>
                </c:pt>
                <c:pt idx="263">
                  <c:v>42.90461133203825</c:v>
                </c:pt>
                <c:pt idx="264">
                  <c:v>43.462287352441237</c:v>
                </c:pt>
                <c:pt idx="265">
                  <c:v>44.035456338968608</c:v>
                </c:pt>
                <c:pt idx="266">
                  <c:v>44.625003779752852</c:v>
                </c:pt>
                <c:pt idx="267">
                  <c:v>45.231893315835563</c:v>
                </c:pt>
                <c:pt idx="268">
                  <c:v>45.857176217670983</c:v>
                </c:pt>
                <c:pt idx="269">
                  <c:v>46.502002343005579</c:v>
                </c:pt>
                <c:pt idx="270">
                  <c:v>47.167632863011001</c:v>
                </c:pt>
                <c:pt idx="271">
                  <c:v>47.855455110529952</c:v>
                </c:pt>
                <c:pt idx="272">
                  <c:v>48.566999989770224</c:v>
                </c:pt>
                <c:pt idx="273">
                  <c:v>49.303962496698823</c:v>
                </c:pt>
                <c:pt idx="274">
                  <c:v>50.068226041903337</c:v>
                </c:pt>
                <c:pt idx="275">
                  <c:v>50.861891454094945</c:v>
                </c:pt>
                <c:pt idx="276">
                  <c:v>51.687311788547966</c:v>
                </c:pt>
                <c:pt idx="277">
                  <c:v>52.547134393024756</c:v>
                </c:pt>
                <c:pt idx="278">
                  <c:v>53.444352126300167</c:v>
                </c:pt>
                <c:pt idx="279">
                  <c:v>54.382366228114861</c:v>
                </c:pt>
                <c:pt idx="280">
                  <c:v>55.365064173418233</c:v>
                </c:pt>
                <c:pt idx="281">
                  <c:v>56.396917011932899</c:v>
                </c:pt>
                <c:pt idx="282">
                  <c:v>57.483102354962455</c:v>
                </c:pt>
                <c:pt idx="283">
                  <c:v>58.629661571842533</c:v>
                </c:pt>
                <c:pt idx="284">
                  <c:v>59.843703290960704</c:v>
                </c:pt>
                <c:pt idx="285">
                  <c:v>61.133670603269728</c:v>
                </c:pt>
                <c:pt idx="286">
                  <c:v>62.509697505066363</c:v>
                </c:pt>
                <c:pt idx="287">
                  <c:v>63.984092920562041</c:v>
                </c:pt>
                <c:pt idx="288">
                  <c:v>65.572011355137136</c:v>
                </c:pt>
                <c:pt idx="289">
                  <c:v>67.292403802851723</c:v>
                </c:pt>
                <c:pt idx="290">
                  <c:v>69.169402366104421</c:v>
                </c:pt>
                <c:pt idx="291">
                  <c:v>71.234400012869116</c:v>
                </c:pt>
                <c:pt idx="292">
                  <c:v>73.529291477193809</c:v>
                </c:pt>
                <c:pt idx="293">
                  <c:v>76.11175214939901</c:v>
                </c:pt>
                <c:pt idx="294">
                  <c:v>79.064317035031806</c:v>
                </c:pt>
                <c:pt idx="295">
                  <c:v>82.511103314059611</c:v>
                </c:pt>
                <c:pt idx="296">
                  <c:v>86.651492943660912</c:v>
                </c:pt>
                <c:pt idx="297">
                  <c:v>91.836802389203243</c:v>
                </c:pt>
                <c:pt idx="298">
                  <c:v>98.779152172497959</c:v>
                </c:pt>
                <c:pt idx="299">
                  <c:v>109.31889296675976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CA" sz="1400" b="0" i="0" baseline="0">
                <a:effectLst/>
              </a:rPr>
              <a:t>Inspector23 Inspection time</a:t>
            </a:r>
            <a:endParaRPr lang="en-CA" sz="14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normalizeH="0" baseline="30000"/>
            </a:pPr>
            <a:endParaRPr lang="en-US" sz="9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CA" sz="900" b="1" i="0" baseline="0">
                    <a:effectLst/>
                  </a:rPr>
                  <a:t>Frequency</a:t>
                </a:r>
                <a:endParaRPr lang="en-CA" sz="900">
                  <a:effectLst/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6450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G2" sqref="G2"/>
    </sheetView>
  </sheetViews>
  <sheetFormatPr defaultRowHeight="15" x14ac:dyDescent="0.25"/>
  <cols>
    <col min="1" max="1" width="10" bestFit="1" customWidth="1"/>
    <col min="2" max="2" width="13.28515625" customWidth="1"/>
    <col min="4" max="4" width="12.42578125" bestFit="1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v>74</v>
      </c>
      <c r="C2" s="1">
        <v>3.1E-2</v>
      </c>
      <c r="D2" s="1">
        <f>$B$20+C2</f>
        <v>6.1479411764705896</v>
      </c>
      <c r="E2" cm="1">
        <f t="array" ref="E2:E18">FREQUENCY(A28:A327,D2:D17)</f>
        <v>74</v>
      </c>
      <c r="F2">
        <f>1-EXP(-$E$23*C2)</f>
        <v>1.501337118828161E-3</v>
      </c>
      <c r="G2">
        <f>1-EXP(-$E$23*D2)</f>
        <v>0.25767634311744891</v>
      </c>
      <c r="H2">
        <f>G2-F2</f>
        <v>0.25617500599862075</v>
      </c>
      <c r="I2">
        <f>_xlfn.CEILING.MATH(300*H2)</f>
        <v>77</v>
      </c>
      <c r="J2">
        <f>POWER(E2-I2,2)/I2</f>
        <v>0.11688311688311688</v>
      </c>
    </row>
    <row r="3" spans="1:10" x14ac:dyDescent="0.25">
      <c r="A3" t="s">
        <v>9</v>
      </c>
      <c r="B3">
        <v>53</v>
      </c>
      <c r="C3" s="1">
        <f>D2</f>
        <v>6.1479411764705896</v>
      </c>
      <c r="D3" s="1">
        <f t="shared" ref="D3:D18" si="0">C3+$B$20</f>
        <v>12.264882352941179</v>
      </c>
      <c r="E3">
        <v>53</v>
      </c>
      <c r="F3">
        <f t="shared" ref="F3:F18" si="1">1-EXP(-$E$23*C3)</f>
        <v>0.25767634311744891</v>
      </c>
      <c r="G3">
        <f t="shared" ref="G3:G18" si="2">1-EXP(-$E$23*D3)</f>
        <v>0.44812704107440393</v>
      </c>
      <c r="H3">
        <f t="shared" ref="H3:H18" si="3">G3-F3</f>
        <v>0.19045069795695502</v>
      </c>
      <c r="I3">
        <f t="shared" ref="I3:I18" si="4">_xlfn.CEILING.MATH(300*H3)</f>
        <v>58</v>
      </c>
      <c r="J3">
        <f t="shared" ref="J3:J18" si="5">POWER(E3-I3,2)/I3</f>
        <v>0.43103448275862066</v>
      </c>
    </row>
    <row r="4" spans="1:10" x14ac:dyDescent="0.25">
      <c r="A4" t="s">
        <v>5</v>
      </c>
      <c r="B4">
        <v>48</v>
      </c>
      <c r="C4" s="1">
        <f t="shared" ref="C4:C17" si="6">D3</f>
        <v>12.264882352941179</v>
      </c>
      <c r="D4" s="1">
        <f t="shared" si="0"/>
        <v>18.381823529411768</v>
      </c>
      <c r="E4">
        <v>48</v>
      </c>
      <c r="F4">
        <f t="shared" si="1"/>
        <v>0.44812704107440393</v>
      </c>
      <c r="G4">
        <f t="shared" si="2"/>
        <v>0.58971567190471474</v>
      </c>
      <c r="H4">
        <f t="shared" si="3"/>
        <v>0.14158863083031081</v>
      </c>
      <c r="I4">
        <f t="shared" si="4"/>
        <v>43</v>
      </c>
      <c r="J4">
        <f t="shared" si="5"/>
        <v>0.58139534883720934</v>
      </c>
    </row>
    <row r="5" spans="1:10" x14ac:dyDescent="0.25">
      <c r="A5" t="s">
        <v>6</v>
      </c>
      <c r="B5">
        <v>35</v>
      </c>
      <c r="C5" s="1">
        <f t="shared" si="6"/>
        <v>18.381823529411768</v>
      </c>
      <c r="D5" s="1">
        <f t="shared" si="0"/>
        <v>24.498764705882358</v>
      </c>
      <c r="E5">
        <v>35</v>
      </c>
      <c r="F5">
        <f t="shared" si="1"/>
        <v>0.58971567190471474</v>
      </c>
      <c r="G5">
        <f t="shared" si="2"/>
        <v>0.69497829680164758</v>
      </c>
      <c r="H5">
        <f t="shared" si="3"/>
        <v>0.10526262489693283</v>
      </c>
      <c r="I5">
        <f t="shared" si="4"/>
        <v>32</v>
      </c>
      <c r="J5">
        <f t="shared" si="5"/>
        <v>0.28125</v>
      </c>
    </row>
    <row r="6" spans="1:10" x14ac:dyDescent="0.25">
      <c r="A6" t="s">
        <v>2</v>
      </c>
      <c r="B6">
        <v>25</v>
      </c>
      <c r="C6" s="1">
        <f t="shared" si="6"/>
        <v>24.498764705882358</v>
      </c>
      <c r="D6" s="1">
        <f t="shared" si="0"/>
        <v>30.615705882352948</v>
      </c>
      <c r="E6">
        <v>25</v>
      </c>
      <c r="F6">
        <f t="shared" si="1"/>
        <v>0.69497829680164758</v>
      </c>
      <c r="G6">
        <f t="shared" si="2"/>
        <v>0.77323472272522087</v>
      </c>
      <c r="H6">
        <f t="shared" si="3"/>
        <v>7.8256425923573292E-2</v>
      </c>
      <c r="I6">
        <f t="shared" si="4"/>
        <v>24</v>
      </c>
      <c r="J6">
        <f t="shared" si="5"/>
        <v>4.1666666666666664E-2</v>
      </c>
    </row>
    <row r="7" spans="1:10" x14ac:dyDescent="0.25">
      <c r="A7" t="s">
        <v>3</v>
      </c>
      <c r="B7">
        <v>18</v>
      </c>
      <c r="C7" s="1">
        <f t="shared" si="6"/>
        <v>30.615705882352948</v>
      </c>
      <c r="D7" s="1">
        <f t="shared" si="0"/>
        <v>36.732647058823538</v>
      </c>
      <c r="E7">
        <v>18</v>
      </c>
      <c r="F7">
        <f t="shared" si="1"/>
        <v>0.77323472272522087</v>
      </c>
      <c r="G7">
        <f t="shared" si="2"/>
        <v>0.8314136651972337</v>
      </c>
      <c r="H7">
        <f t="shared" si="3"/>
        <v>5.8178942472012829E-2</v>
      </c>
      <c r="I7">
        <f t="shared" si="4"/>
        <v>18</v>
      </c>
      <c r="J7">
        <f t="shared" si="5"/>
        <v>0</v>
      </c>
    </row>
    <row r="8" spans="1:10" x14ac:dyDescent="0.25">
      <c r="A8" t="s">
        <v>22</v>
      </c>
      <c r="B8">
        <v>10</v>
      </c>
      <c r="C8" s="1">
        <f t="shared" si="6"/>
        <v>36.732647058823538</v>
      </c>
      <c r="D8" s="1">
        <f t="shared" si="0"/>
        <v>42.849588235294128</v>
      </c>
      <c r="E8">
        <v>10</v>
      </c>
      <c r="F8">
        <f t="shared" si="1"/>
        <v>0.8314136651972337</v>
      </c>
      <c r="G8">
        <f t="shared" si="2"/>
        <v>0.87466620717337029</v>
      </c>
      <c r="H8">
        <f t="shared" si="3"/>
        <v>4.3252541976136594E-2</v>
      </c>
      <c r="I8">
        <f t="shared" si="4"/>
        <v>13</v>
      </c>
      <c r="J8">
        <f t="shared" si="5"/>
        <v>0.69230769230769229</v>
      </c>
    </row>
    <row r="9" spans="1:10" x14ac:dyDescent="0.25">
      <c r="A9" t="s">
        <v>24</v>
      </c>
      <c r="B9">
        <v>12</v>
      </c>
      <c r="C9" s="1">
        <f t="shared" si="6"/>
        <v>42.849588235294128</v>
      </c>
      <c r="D9" s="1">
        <f t="shared" si="0"/>
        <v>48.966529411764718</v>
      </c>
      <c r="E9">
        <v>12</v>
      </c>
      <c r="F9">
        <f t="shared" si="1"/>
        <v>0.87466620717337029</v>
      </c>
      <c r="G9">
        <f t="shared" si="2"/>
        <v>0.90682186879092896</v>
      </c>
      <c r="H9">
        <f t="shared" si="3"/>
        <v>3.2155661617558673E-2</v>
      </c>
      <c r="I9">
        <f t="shared" si="4"/>
        <v>10</v>
      </c>
      <c r="J9">
        <f t="shared" si="5"/>
        <v>0.4</v>
      </c>
    </row>
    <row r="10" spans="1:10" x14ac:dyDescent="0.25">
      <c r="A10" t="s">
        <v>19</v>
      </c>
      <c r="B10">
        <v>7</v>
      </c>
      <c r="C10" s="1">
        <f t="shared" si="6"/>
        <v>48.966529411764718</v>
      </c>
      <c r="D10" s="1">
        <f t="shared" si="0"/>
        <v>55.083470588235308</v>
      </c>
      <c r="E10">
        <v>7</v>
      </c>
      <c r="F10">
        <f t="shared" si="1"/>
        <v>0.90682186879092896</v>
      </c>
      <c r="G10">
        <f t="shared" si="2"/>
        <v>0.93072766777572413</v>
      </c>
      <c r="H10">
        <f t="shared" si="3"/>
        <v>2.3905798984795168E-2</v>
      </c>
      <c r="I10">
        <f t="shared" si="4"/>
        <v>8</v>
      </c>
      <c r="J10">
        <f t="shared" si="5"/>
        <v>0.125</v>
      </c>
    </row>
    <row r="11" spans="1:10" x14ac:dyDescent="0.25">
      <c r="A11" t="s">
        <v>11</v>
      </c>
      <c r="B11">
        <v>3</v>
      </c>
      <c r="C11" s="1">
        <f t="shared" si="6"/>
        <v>55.083470588235308</v>
      </c>
      <c r="D11" s="1">
        <f t="shared" si="0"/>
        <v>61.200411764705898</v>
      </c>
      <c r="E11">
        <v>3</v>
      </c>
      <c r="F11">
        <f t="shared" si="1"/>
        <v>0.93072766777572413</v>
      </c>
      <c r="G11">
        <f t="shared" si="2"/>
        <v>0.94850019044679779</v>
      </c>
      <c r="H11">
        <f t="shared" si="3"/>
        <v>1.7772522671073654E-2</v>
      </c>
      <c r="I11">
        <f t="shared" si="4"/>
        <v>6</v>
      </c>
      <c r="J11">
        <f t="shared" si="5"/>
        <v>1.5</v>
      </c>
    </row>
    <row r="12" spans="1:10" x14ac:dyDescent="0.25">
      <c r="A12" t="s">
        <v>12</v>
      </c>
      <c r="B12">
        <v>1</v>
      </c>
      <c r="C12" s="1">
        <f t="shared" si="6"/>
        <v>61.200411764705898</v>
      </c>
      <c r="D12" s="1">
        <f t="shared" si="0"/>
        <v>67.317352941176495</v>
      </c>
      <c r="E12">
        <v>1</v>
      </c>
      <c r="F12">
        <f t="shared" si="1"/>
        <v>0.94850019044679779</v>
      </c>
      <c r="G12">
        <f t="shared" si="2"/>
        <v>0.96171299133643651</v>
      </c>
      <c r="H12">
        <f t="shared" si="3"/>
        <v>1.3212800889638721E-2</v>
      </c>
      <c r="I12">
        <f t="shared" si="4"/>
        <v>4</v>
      </c>
      <c r="J12">
        <f t="shared" si="5"/>
        <v>2.25</v>
      </c>
    </row>
    <row r="13" spans="1:10" x14ac:dyDescent="0.25">
      <c r="A13" t="s">
        <v>23</v>
      </c>
      <c r="B13">
        <v>5</v>
      </c>
      <c r="C13" s="1">
        <f t="shared" si="6"/>
        <v>67.317352941176495</v>
      </c>
      <c r="D13" s="1">
        <f t="shared" si="0"/>
        <v>73.434294117647084</v>
      </c>
      <c r="E13">
        <v>5</v>
      </c>
      <c r="F13">
        <f t="shared" si="1"/>
        <v>0.96171299133643651</v>
      </c>
      <c r="G13">
        <f t="shared" si="2"/>
        <v>0.9715359135281959</v>
      </c>
      <c r="H13">
        <f t="shared" si="3"/>
        <v>9.8229221917593978E-3</v>
      </c>
      <c r="I13">
        <f t="shared" si="4"/>
        <v>3</v>
      </c>
      <c r="J13">
        <f t="shared" si="5"/>
        <v>1.3333333333333333</v>
      </c>
    </row>
    <row r="14" spans="1:10" x14ac:dyDescent="0.25">
      <c r="A14" t="s">
        <v>25</v>
      </c>
      <c r="B14">
        <v>2</v>
      </c>
      <c r="C14" s="1">
        <f t="shared" si="6"/>
        <v>73.434294117647084</v>
      </c>
      <c r="D14" s="1">
        <f t="shared" si="0"/>
        <v>79.551235294117674</v>
      </c>
      <c r="E14">
        <v>2</v>
      </c>
      <c r="F14">
        <f t="shared" si="1"/>
        <v>0.9715359135281959</v>
      </c>
      <c r="G14">
        <f t="shared" si="2"/>
        <v>0.97883866494262362</v>
      </c>
      <c r="H14">
        <f t="shared" si="3"/>
        <v>7.3027514144277106E-3</v>
      </c>
      <c r="I14">
        <f t="shared" si="4"/>
        <v>3</v>
      </c>
      <c r="J14">
        <f t="shared" si="5"/>
        <v>0.33333333333333331</v>
      </c>
    </row>
    <row r="15" spans="1:10" x14ac:dyDescent="0.25">
      <c r="A15" t="s">
        <v>20</v>
      </c>
      <c r="B15">
        <v>3</v>
      </c>
      <c r="C15" s="1">
        <f t="shared" si="6"/>
        <v>79.551235294117674</v>
      </c>
      <c r="D15" s="1">
        <f t="shared" si="0"/>
        <v>85.668176470588264</v>
      </c>
      <c r="E15">
        <v>3</v>
      </c>
      <c r="F15">
        <f t="shared" si="1"/>
        <v>0.97883866494262362</v>
      </c>
      <c r="G15">
        <f t="shared" si="2"/>
        <v>0.98426782107150612</v>
      </c>
      <c r="H15">
        <f t="shared" si="3"/>
        <v>5.4291561288825063E-3</v>
      </c>
      <c r="I15">
        <f t="shared" si="4"/>
        <v>2</v>
      </c>
      <c r="J15">
        <f t="shared" si="5"/>
        <v>0.5</v>
      </c>
    </row>
    <row r="16" spans="1:10" x14ac:dyDescent="0.25">
      <c r="A16" t="s">
        <v>21</v>
      </c>
      <c r="B16">
        <v>0</v>
      </c>
      <c r="C16" s="1">
        <f t="shared" si="6"/>
        <v>85.668176470588264</v>
      </c>
      <c r="D16" s="1">
        <f t="shared" si="0"/>
        <v>91.785117647058854</v>
      </c>
      <c r="E16">
        <v>0</v>
      </c>
      <c r="F16">
        <f t="shared" si="1"/>
        <v>0.98426782107150612</v>
      </c>
      <c r="G16">
        <f t="shared" si="2"/>
        <v>0.98830407187603808</v>
      </c>
      <c r="H16">
        <f t="shared" si="3"/>
        <v>4.0362508045319601E-3</v>
      </c>
      <c r="I16">
        <f t="shared" si="4"/>
        <v>2</v>
      </c>
      <c r="J16">
        <f t="shared" si="5"/>
        <v>2</v>
      </c>
    </row>
    <row r="17" spans="1:10" x14ac:dyDescent="0.25">
      <c r="A17" t="s">
        <v>16</v>
      </c>
      <c r="B17">
        <v>0</v>
      </c>
      <c r="C17" s="1">
        <f t="shared" si="6"/>
        <v>91.785117647058854</v>
      </c>
      <c r="D17" s="1">
        <f t="shared" si="0"/>
        <v>97.902058823529444</v>
      </c>
      <c r="E17">
        <v>0</v>
      </c>
      <c r="F17">
        <f t="shared" si="1"/>
        <v>0.98830407187603808</v>
      </c>
      <c r="G17">
        <f t="shared" si="2"/>
        <v>0.99130478140995959</v>
      </c>
      <c r="H17">
        <f t="shared" si="3"/>
        <v>3.0007095339215084E-3</v>
      </c>
      <c r="I17">
        <f t="shared" si="4"/>
        <v>1</v>
      </c>
      <c r="J17">
        <f t="shared" si="5"/>
        <v>1</v>
      </c>
    </row>
    <row r="18" spans="1:10" x14ac:dyDescent="0.25">
      <c r="A18" t="s">
        <v>18</v>
      </c>
      <c r="B18">
        <v>4</v>
      </c>
      <c r="C18" s="1">
        <f>D17</f>
        <v>97.902058823529444</v>
      </c>
      <c r="D18" s="1">
        <f t="shared" si="0"/>
        <v>104.01900000000003</v>
      </c>
      <c r="E18">
        <v>4</v>
      </c>
      <c r="F18">
        <f t="shared" si="1"/>
        <v>0.99130478140995959</v>
      </c>
      <c r="G18">
        <f t="shared" si="2"/>
        <v>0.99353562833772158</v>
      </c>
      <c r="H18">
        <f t="shared" si="3"/>
        <v>2.2308469277619869E-3</v>
      </c>
      <c r="I18">
        <f t="shared" si="4"/>
        <v>1</v>
      </c>
      <c r="J18">
        <f t="shared" si="5"/>
        <v>9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6.1169411764705899</v>
      </c>
    </row>
    <row r="21" spans="1:10" x14ac:dyDescent="0.25">
      <c r="A21" t="s">
        <v>17</v>
      </c>
      <c r="B21">
        <v>2</v>
      </c>
      <c r="J21" t="s">
        <v>34</v>
      </c>
    </row>
    <row r="22" spans="1:10" x14ac:dyDescent="0.25">
      <c r="A22" t="s">
        <v>8</v>
      </c>
      <c r="B22">
        <f>MAX(A28:A327)</f>
        <v>104.01900000000001</v>
      </c>
      <c r="E22" t="s">
        <v>35</v>
      </c>
      <c r="J22" s="2">
        <f>SUM(J2:J18)</f>
        <v>20.586203974119972</v>
      </c>
    </row>
    <row r="23" spans="1:10" x14ac:dyDescent="0.25">
      <c r="A23" t="s">
        <v>15</v>
      </c>
      <c r="B23">
        <f>AVERAGE(A28:A327)</f>
        <v>20.632756666666669</v>
      </c>
      <c r="E23" s="2">
        <f>1/B23</f>
        <v>4.8466621118813169E-2</v>
      </c>
    </row>
    <row r="24" spans="1:10" x14ac:dyDescent="0.25">
      <c r="A24" t="s">
        <v>13</v>
      </c>
      <c r="B24">
        <f>MIN(A28:A327)</f>
        <v>3.1E-2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3.1E-2</v>
      </c>
      <c r="B28">
        <v>0</v>
      </c>
      <c r="D28">
        <f>(-LN(-((B28-0.5)/300)+1))*$B$23</f>
        <v>-3.4359302972223109E-2</v>
      </c>
    </row>
    <row r="29" spans="1:10" x14ac:dyDescent="0.25">
      <c r="A29">
        <v>0.13700000000000001</v>
      </c>
      <c r="B29">
        <v>1</v>
      </c>
      <c r="D29">
        <f t="shared" ref="D29:D92" si="7">(-LN(-((B29-0.5)/300)+1))*$B$23</f>
        <v>3.4416616264787911E-2</v>
      </c>
    </row>
    <row r="30" spans="1:10" x14ac:dyDescent="0.25">
      <c r="A30">
        <v>0.214</v>
      </c>
      <c r="B30">
        <v>2</v>
      </c>
      <c r="D30">
        <f t="shared" si="7"/>
        <v>0.10342255572667887</v>
      </c>
    </row>
    <row r="31" spans="1:10" x14ac:dyDescent="0.25">
      <c r="A31">
        <v>0.25600000000000001</v>
      </c>
      <c r="B31">
        <v>3</v>
      </c>
      <c r="D31">
        <f t="shared" si="7"/>
        <v>0.1726600591776821</v>
      </c>
    </row>
    <row r="32" spans="1:10" x14ac:dyDescent="0.25">
      <c r="A32">
        <v>0.30199999999999999</v>
      </c>
      <c r="B32">
        <v>4</v>
      </c>
      <c r="D32">
        <f t="shared" si="7"/>
        <v>0.24213068597566664</v>
      </c>
    </row>
    <row r="33" spans="1:4" x14ac:dyDescent="0.25">
      <c r="A33">
        <v>0.32700000000000001</v>
      </c>
      <c r="B33">
        <v>5</v>
      </c>
      <c r="D33">
        <f t="shared" si="7"/>
        <v>0.3118360112828571</v>
      </c>
    </row>
    <row r="34" spans="1:4" x14ac:dyDescent="0.25">
      <c r="A34">
        <v>0.34</v>
      </c>
      <c r="B34">
        <v>6</v>
      </c>
      <c r="D34">
        <f t="shared" si="7"/>
        <v>0.38177762628014511</v>
      </c>
    </row>
    <row r="35" spans="1:4" x14ac:dyDescent="0.25">
      <c r="A35">
        <v>0.38400000000000001</v>
      </c>
      <c r="B35">
        <v>7</v>
      </c>
      <c r="D35">
        <f t="shared" si="7"/>
        <v>0.45195713838502416</v>
      </c>
    </row>
    <row r="36" spans="1:4" x14ac:dyDescent="0.25">
      <c r="A36">
        <v>0.57699999999999996</v>
      </c>
      <c r="B36">
        <v>8</v>
      </c>
      <c r="D36">
        <f t="shared" si="7"/>
        <v>0.522376171473244</v>
      </c>
    </row>
    <row r="37" spans="1:4" x14ac:dyDescent="0.25">
      <c r="A37">
        <v>0.68</v>
      </c>
      <c r="B37">
        <v>9</v>
      </c>
      <c r="D37">
        <f t="shared" si="7"/>
        <v>0.59303636610428134</v>
      </c>
    </row>
    <row r="38" spans="1:4" x14ac:dyDescent="0.25">
      <c r="A38">
        <v>0.68600000000000005</v>
      </c>
      <c r="B38">
        <v>10</v>
      </c>
      <c r="D38">
        <f t="shared" si="7"/>
        <v>0.66393937975066075</v>
      </c>
    </row>
    <row r="39" spans="1:4" x14ac:dyDescent="0.25">
      <c r="A39">
        <v>0.84399999999999997</v>
      </c>
      <c r="B39">
        <v>11</v>
      </c>
      <c r="D39">
        <f t="shared" si="7"/>
        <v>0.73508688703124481</v>
      </c>
    </row>
    <row r="40" spans="1:4" x14ac:dyDescent="0.25">
      <c r="A40">
        <v>0.90300000000000002</v>
      </c>
      <c r="B40">
        <v>12</v>
      </c>
      <c r="D40">
        <f t="shared" si="7"/>
        <v>0.80648057994854416</v>
      </c>
    </row>
    <row r="41" spans="1:4" x14ac:dyDescent="0.25">
      <c r="A41">
        <v>0.94099999999999995</v>
      </c>
      <c r="B41">
        <v>13</v>
      </c>
      <c r="D41">
        <f t="shared" si="7"/>
        <v>0.87812216813017374</v>
      </c>
    </row>
    <row r="42" spans="1:4" x14ac:dyDescent="0.25">
      <c r="A42">
        <v>1.0529999999999999</v>
      </c>
      <c r="B42">
        <v>14</v>
      </c>
      <c r="D42">
        <f t="shared" si="7"/>
        <v>0.95001337907449224</v>
      </c>
    </row>
    <row r="43" spans="1:4" x14ac:dyDescent="0.25">
      <c r="A43">
        <v>1.135</v>
      </c>
      <c r="B43">
        <v>15</v>
      </c>
      <c r="D43">
        <f t="shared" si="7"/>
        <v>1.0221559584005364</v>
      </c>
    </row>
    <row r="44" spans="1:4" x14ac:dyDescent="0.25">
      <c r="A44">
        <v>1.216</v>
      </c>
      <c r="B44">
        <v>16</v>
      </c>
      <c r="D44">
        <f t="shared" si="7"/>
        <v>1.0945516701023632</v>
      </c>
    </row>
    <row r="45" spans="1:4" x14ac:dyDescent="0.25">
      <c r="A45">
        <v>1.2989999999999999</v>
      </c>
      <c r="B45">
        <v>17</v>
      </c>
      <c r="D45">
        <f t="shared" si="7"/>
        <v>1.1672022968078453</v>
      </c>
    </row>
    <row r="46" spans="1:4" x14ac:dyDescent="0.25">
      <c r="A46">
        <v>1.39</v>
      </c>
      <c r="B46">
        <v>18</v>
      </c>
      <c r="D46">
        <f t="shared" si="7"/>
        <v>1.2401096400420422</v>
      </c>
    </row>
    <row r="47" spans="1:4" x14ac:dyDescent="0.25">
      <c r="A47">
        <v>1.4339999999999999</v>
      </c>
      <c r="B47">
        <v>19</v>
      </c>
      <c r="D47">
        <f t="shared" si="7"/>
        <v>1.3132755204952609</v>
      </c>
    </row>
    <row r="48" spans="1:4" x14ac:dyDescent="0.25">
      <c r="A48">
        <v>1.502</v>
      </c>
      <c r="B48">
        <v>20</v>
      </c>
      <c r="D48">
        <f t="shared" si="7"/>
        <v>1.3867017782958617</v>
      </c>
    </row>
    <row r="49" spans="1:4" x14ac:dyDescent="0.25">
      <c r="A49">
        <v>1.6080000000000001</v>
      </c>
      <c r="B49">
        <v>21</v>
      </c>
      <c r="D49">
        <f t="shared" si="7"/>
        <v>1.4603902732879528</v>
      </c>
    </row>
    <row r="50" spans="1:4" x14ac:dyDescent="0.25">
      <c r="A50">
        <v>1.6439999999999999</v>
      </c>
      <c r="B50">
        <v>22</v>
      </c>
      <c r="D50">
        <f t="shared" si="7"/>
        <v>1.5343428853140433</v>
      </c>
    </row>
    <row r="51" spans="1:4" x14ac:dyDescent="0.25">
      <c r="A51">
        <v>1.7689999999999999</v>
      </c>
      <c r="B51">
        <v>23</v>
      </c>
      <c r="D51">
        <f t="shared" si="7"/>
        <v>1.6085615145028063</v>
      </c>
    </row>
    <row r="52" spans="1:4" x14ac:dyDescent="0.25">
      <c r="A52">
        <v>1.829</v>
      </c>
      <c r="B52">
        <v>24</v>
      </c>
      <c r="D52">
        <f t="shared" si="7"/>
        <v>1.6830480815620161</v>
      </c>
    </row>
    <row r="53" spans="1:4" x14ac:dyDescent="0.25">
      <c r="A53">
        <v>1.8680000000000001</v>
      </c>
      <c r="B53">
        <v>25</v>
      </c>
      <c r="D53">
        <f t="shared" si="7"/>
        <v>1.7578045280767882</v>
      </c>
    </row>
    <row r="54" spans="1:4" x14ac:dyDescent="0.25">
      <c r="A54">
        <v>1.9590000000000001</v>
      </c>
      <c r="B54">
        <v>26</v>
      </c>
      <c r="D54">
        <f t="shared" si="7"/>
        <v>1.8328328168132668</v>
      </c>
    </row>
    <row r="55" spans="1:4" x14ac:dyDescent="0.25">
      <c r="A55">
        <v>2.319</v>
      </c>
      <c r="B55">
        <v>27</v>
      </c>
      <c r="D55">
        <f t="shared" si="7"/>
        <v>1.9081349320278311</v>
      </c>
    </row>
    <row r="56" spans="1:4" x14ac:dyDescent="0.25">
      <c r="A56">
        <v>2.3210000000000002</v>
      </c>
      <c r="B56">
        <v>28</v>
      </c>
      <c r="D56">
        <f t="shared" si="7"/>
        <v>1.9837128797819656</v>
      </c>
    </row>
    <row r="57" spans="1:4" x14ac:dyDescent="0.25">
      <c r="A57">
        <v>2.4630000000000001</v>
      </c>
      <c r="B57">
        <v>29</v>
      </c>
      <c r="D57">
        <f t="shared" si="7"/>
        <v>2.0595686882629392</v>
      </c>
    </row>
    <row r="58" spans="1:4" x14ac:dyDescent="0.25">
      <c r="A58">
        <v>2.4649999999999999</v>
      </c>
      <c r="B58">
        <v>30</v>
      </c>
      <c r="D58">
        <f t="shared" si="7"/>
        <v>2.1357044081103793</v>
      </c>
    </row>
    <row r="59" spans="1:4" x14ac:dyDescent="0.25">
      <c r="A59">
        <v>2.5609999999999999</v>
      </c>
      <c r="B59">
        <v>31</v>
      </c>
      <c r="D59">
        <f t="shared" si="7"/>
        <v>2.2121221127488959</v>
      </c>
    </row>
    <row r="60" spans="1:4" x14ac:dyDescent="0.25">
      <c r="A60">
        <v>2.7480000000000002</v>
      </c>
      <c r="B60">
        <v>32</v>
      </c>
      <c r="D60">
        <f t="shared" si="7"/>
        <v>2.2888238987269038</v>
      </c>
    </row>
    <row r="61" spans="1:4" x14ac:dyDescent="0.25">
      <c r="A61">
        <v>2.9129999999999998</v>
      </c>
      <c r="B61">
        <v>33</v>
      </c>
      <c r="D61">
        <f t="shared" si="7"/>
        <v>2.3658118860617554</v>
      </c>
    </row>
    <row r="62" spans="1:4" x14ac:dyDescent="0.25">
      <c r="A62">
        <v>2.9649999999999999</v>
      </c>
      <c r="B62">
        <v>34</v>
      </c>
      <c r="D62">
        <f t="shared" si="7"/>
        <v>2.4430882185913232</v>
      </c>
    </row>
    <row r="63" spans="1:4" x14ac:dyDescent="0.25">
      <c r="A63">
        <v>3.0880000000000001</v>
      </c>
      <c r="B63">
        <v>35</v>
      </c>
      <c r="D63">
        <f t="shared" si="7"/>
        <v>2.5206550643322241</v>
      </c>
    </row>
    <row r="64" spans="1:4" x14ac:dyDescent="0.25">
      <c r="A64">
        <v>3.1419999999999999</v>
      </c>
      <c r="B64">
        <v>36</v>
      </c>
      <c r="D64">
        <f t="shared" si="7"/>
        <v>2.5985146158447723</v>
      </c>
    </row>
    <row r="65" spans="1:4" x14ac:dyDescent="0.25">
      <c r="A65">
        <v>3.1629999999999998</v>
      </c>
      <c r="B65">
        <v>37</v>
      </c>
      <c r="D65">
        <f t="shared" si="7"/>
        <v>2.6766690906048627</v>
      </c>
    </row>
    <row r="66" spans="1:4" x14ac:dyDescent="0.25">
      <c r="A66">
        <v>3.1819999999999999</v>
      </c>
      <c r="B66">
        <v>38</v>
      </c>
      <c r="D66">
        <f t="shared" si="7"/>
        <v>2.7551207313829038</v>
      </c>
    </row>
    <row r="67" spans="1:4" x14ac:dyDescent="0.25">
      <c r="A67">
        <v>3.206</v>
      </c>
      <c r="B67">
        <v>39</v>
      </c>
      <c r="D67">
        <f t="shared" si="7"/>
        <v>2.8338718066300133</v>
      </c>
    </row>
    <row r="68" spans="1:4" x14ac:dyDescent="0.25">
      <c r="A68">
        <v>3.3170000000000002</v>
      </c>
      <c r="B68">
        <v>40</v>
      </c>
      <c r="D68">
        <f t="shared" si="7"/>
        <v>2.9129246108715847</v>
      </c>
    </row>
    <row r="69" spans="1:4" x14ac:dyDescent="0.25">
      <c r="A69">
        <v>3.3439999999999999</v>
      </c>
      <c r="B69">
        <v>41</v>
      </c>
      <c r="D69">
        <f t="shared" si="7"/>
        <v>2.992281465108436</v>
      </c>
    </row>
    <row r="70" spans="1:4" x14ac:dyDescent="0.25">
      <c r="A70">
        <v>3.3809999999999998</v>
      </c>
      <c r="B70">
        <v>42</v>
      </c>
      <c r="D70">
        <f t="shared" si="7"/>
        <v>3.0719447172256906</v>
      </c>
    </row>
    <row r="71" spans="1:4" x14ac:dyDescent="0.25">
      <c r="A71">
        <v>3.4750000000000001</v>
      </c>
      <c r="B71">
        <v>43</v>
      </c>
      <c r="D71">
        <f t="shared" si="7"/>
        <v>3.1519167424096044</v>
      </c>
    </row>
    <row r="72" spans="1:4" x14ac:dyDescent="0.25">
      <c r="A72">
        <v>3.4889999999999999</v>
      </c>
      <c r="B72">
        <v>44</v>
      </c>
      <c r="D72">
        <f t="shared" si="7"/>
        <v>3.2321999435724833</v>
      </c>
    </row>
    <row r="73" spans="1:4" x14ac:dyDescent="0.25">
      <c r="A73">
        <v>3.6110000000000002</v>
      </c>
      <c r="B73">
        <v>45</v>
      </c>
      <c r="D73">
        <f t="shared" si="7"/>
        <v>3.3127967517858945</v>
      </c>
    </row>
    <row r="74" spans="1:4" x14ac:dyDescent="0.25">
      <c r="A74">
        <v>3.7080000000000002</v>
      </c>
      <c r="B74">
        <v>46</v>
      </c>
      <c r="D74">
        <f t="shared" si="7"/>
        <v>3.3937096267224027</v>
      </c>
    </row>
    <row r="75" spans="1:4" x14ac:dyDescent="0.25">
      <c r="A75">
        <v>3.819</v>
      </c>
      <c r="B75">
        <v>47</v>
      </c>
      <c r="D75">
        <f t="shared" si="7"/>
        <v>3.4749410571059718</v>
      </c>
    </row>
    <row r="76" spans="1:4" x14ac:dyDescent="0.25">
      <c r="A76">
        <v>3.8610000000000002</v>
      </c>
      <c r="B76">
        <v>48</v>
      </c>
      <c r="D76">
        <f t="shared" si="7"/>
        <v>3.5564935611712696</v>
      </c>
    </row>
    <row r="77" spans="1:4" x14ac:dyDescent="0.25">
      <c r="A77">
        <v>3.8889999999999998</v>
      </c>
      <c r="B77">
        <v>49</v>
      </c>
      <c r="D77">
        <f t="shared" si="7"/>
        <v>3.6383696871321169</v>
      </c>
    </row>
    <row r="78" spans="1:4" x14ac:dyDescent="0.25">
      <c r="A78">
        <v>3.964</v>
      </c>
      <c r="B78">
        <v>50</v>
      </c>
      <c r="D78">
        <f t="shared" si="7"/>
        <v>3.7205720136592291</v>
      </c>
    </row>
    <row r="79" spans="1:4" x14ac:dyDescent="0.25">
      <c r="A79">
        <v>4.056</v>
      </c>
      <c r="B79">
        <v>51</v>
      </c>
      <c r="D79">
        <f t="shared" si="7"/>
        <v>3.8031031503675274</v>
      </c>
    </row>
    <row r="80" spans="1:4" x14ac:dyDescent="0.25">
      <c r="A80">
        <v>4.0789999999999997</v>
      </c>
      <c r="B80">
        <v>52</v>
      </c>
      <c r="D80">
        <f t="shared" si="7"/>
        <v>3.8859657383132546</v>
      </c>
    </row>
    <row r="81" spans="1:4" x14ac:dyDescent="0.25">
      <c r="A81">
        <v>4.0970000000000004</v>
      </c>
      <c r="B81">
        <v>53</v>
      </c>
      <c r="D81">
        <f t="shared" si="7"/>
        <v>3.9691624505010852</v>
      </c>
    </row>
    <row r="82" spans="1:4" x14ac:dyDescent="0.25">
      <c r="A82">
        <v>4.1660000000000004</v>
      </c>
      <c r="B82">
        <v>54</v>
      </c>
      <c r="D82">
        <f t="shared" si="7"/>
        <v>4.0526959924015049</v>
      </c>
    </row>
    <row r="83" spans="1:4" x14ac:dyDescent="0.25">
      <c r="A83">
        <v>4.1710000000000003</v>
      </c>
      <c r="B83">
        <v>55</v>
      </c>
      <c r="D83">
        <f t="shared" si="7"/>
        <v>4.1365691024787319</v>
      </c>
    </row>
    <row r="84" spans="1:4" x14ac:dyDescent="0.25">
      <c r="A84">
        <v>4.5</v>
      </c>
      <c r="B84">
        <v>56</v>
      </c>
      <c r="D84">
        <f t="shared" si="7"/>
        <v>4.220784552729385</v>
      </c>
    </row>
    <row r="85" spans="1:4" x14ac:dyDescent="0.25">
      <c r="A85">
        <v>4.8419999999999996</v>
      </c>
      <c r="B85">
        <v>57</v>
      </c>
      <c r="D85">
        <f t="shared" si="7"/>
        <v>4.3053451492321884</v>
      </c>
    </row>
    <row r="86" spans="1:4" x14ac:dyDescent="0.25">
      <c r="A86">
        <v>5.0030000000000001</v>
      </c>
      <c r="B86">
        <v>58</v>
      </c>
      <c r="D86">
        <f t="shared" si="7"/>
        <v>4.3902537327090165</v>
      </c>
    </row>
    <row r="87" spans="1:4" x14ac:dyDescent="0.25">
      <c r="A87">
        <v>5.0289999999999999</v>
      </c>
      <c r="B87">
        <v>59</v>
      </c>
      <c r="D87">
        <f t="shared" si="7"/>
        <v>4.4755131790975042</v>
      </c>
    </row>
    <row r="88" spans="1:4" x14ac:dyDescent="0.25">
      <c r="A88">
        <v>5.0739999999999998</v>
      </c>
      <c r="B88">
        <v>60</v>
      </c>
      <c r="D88">
        <f t="shared" si="7"/>
        <v>4.5611264001355352</v>
      </c>
    </row>
    <row r="89" spans="1:4" x14ac:dyDescent="0.25">
      <c r="A89">
        <v>5.0910000000000002</v>
      </c>
      <c r="B89">
        <v>61</v>
      </c>
      <c r="D89">
        <f t="shared" si="7"/>
        <v>4.6470963439579345</v>
      </c>
    </row>
    <row r="90" spans="1:4" x14ac:dyDescent="0.25">
      <c r="A90">
        <v>5.1680000000000001</v>
      </c>
      <c r="B90">
        <v>62</v>
      </c>
      <c r="D90">
        <f t="shared" si="7"/>
        <v>4.7334259957056162</v>
      </c>
    </row>
    <row r="91" spans="1:4" x14ac:dyDescent="0.25">
      <c r="A91">
        <v>5.2530000000000001</v>
      </c>
      <c r="B91">
        <v>63</v>
      </c>
      <c r="D91">
        <f t="shared" si="7"/>
        <v>4.8201183781475434</v>
      </c>
    </row>
    <row r="92" spans="1:4" x14ac:dyDescent="0.25">
      <c r="A92">
        <v>5.2539999999999996</v>
      </c>
      <c r="B92">
        <v>64</v>
      </c>
      <c r="D92">
        <f t="shared" si="7"/>
        <v>4.9071765523157929</v>
      </c>
    </row>
    <row r="93" spans="1:4" x14ac:dyDescent="0.25">
      <c r="A93">
        <v>5.5229999999999997</v>
      </c>
      <c r="B93">
        <v>65</v>
      </c>
      <c r="D93">
        <f t="shared" ref="D93:D156" si="8">(-LN(-((B93-0.5)/300)+1))*$B$23</f>
        <v>4.9946036181541089</v>
      </c>
    </row>
    <row r="94" spans="1:4" x14ac:dyDescent="0.25">
      <c r="A94">
        <v>5.625</v>
      </c>
      <c r="B94">
        <v>66</v>
      </c>
      <c r="D94">
        <f t="shared" si="8"/>
        <v>5.0824027151802174</v>
      </c>
    </row>
    <row r="95" spans="1:4" x14ac:dyDescent="0.25">
      <c r="A95">
        <v>5.6369999999999996</v>
      </c>
      <c r="B95">
        <v>67</v>
      </c>
      <c r="D95">
        <f t="shared" si="8"/>
        <v>5.1705770231623207</v>
      </c>
    </row>
    <row r="96" spans="1:4" x14ac:dyDescent="0.25">
      <c r="A96">
        <v>5.6870000000000003</v>
      </c>
      <c r="B96">
        <v>68</v>
      </c>
      <c r="D96">
        <f t="shared" si="8"/>
        <v>5.2591297628100824</v>
      </c>
    </row>
    <row r="97" spans="1:4" x14ac:dyDescent="0.25">
      <c r="A97">
        <v>5.8010000000000002</v>
      </c>
      <c r="B97">
        <v>69</v>
      </c>
      <c r="D97">
        <f t="shared" si="8"/>
        <v>5.3480641964805375</v>
      </c>
    </row>
    <row r="98" spans="1:4" x14ac:dyDescent="0.25">
      <c r="A98">
        <v>5.8710000000000004</v>
      </c>
      <c r="B98">
        <v>70</v>
      </c>
      <c r="D98">
        <f t="shared" si="8"/>
        <v>5.4373836288992603</v>
      </c>
    </row>
    <row r="99" spans="1:4" x14ac:dyDescent="0.25">
      <c r="A99">
        <v>5.8949999999999996</v>
      </c>
      <c r="B99">
        <v>71</v>
      </c>
      <c r="D99">
        <f t="shared" si="8"/>
        <v>5.5270914078971991</v>
      </c>
    </row>
    <row r="100" spans="1:4" x14ac:dyDescent="0.25">
      <c r="A100">
        <v>6.0359999999999996</v>
      </c>
      <c r="B100">
        <v>72</v>
      </c>
      <c r="D100">
        <f t="shared" si="8"/>
        <v>5.6171909251636363</v>
      </c>
    </row>
    <row r="101" spans="1:4" x14ac:dyDescent="0.25">
      <c r="A101">
        <v>6.1020000000000003</v>
      </c>
      <c r="B101">
        <v>73</v>
      </c>
      <c r="D101">
        <f t="shared" si="8"/>
        <v>5.707685617015632</v>
      </c>
    </row>
    <row r="102" spans="1:4" x14ac:dyDescent="0.25">
      <c r="A102">
        <v>6.3019999999999996</v>
      </c>
      <c r="B102">
        <v>74</v>
      </c>
      <c r="D102">
        <f t="shared" si="8"/>
        <v>5.7985789651844062</v>
      </c>
    </row>
    <row r="103" spans="1:4" x14ac:dyDescent="0.25">
      <c r="A103">
        <v>6.4809999999999999</v>
      </c>
      <c r="B103">
        <v>75</v>
      </c>
      <c r="D103">
        <f t="shared" si="8"/>
        <v>5.8898744976191617</v>
      </c>
    </row>
    <row r="104" spans="1:4" x14ac:dyDescent="0.25">
      <c r="A104">
        <v>6.5049999999999999</v>
      </c>
      <c r="B104">
        <v>76</v>
      </c>
      <c r="D104">
        <f t="shared" si="8"/>
        <v>5.9815757893087307</v>
      </c>
    </row>
    <row r="105" spans="1:4" x14ac:dyDescent="0.25">
      <c r="A105">
        <v>6.617</v>
      </c>
      <c r="B105">
        <v>77</v>
      </c>
      <c r="D105">
        <f t="shared" si="8"/>
        <v>6.0736864631215699</v>
      </c>
    </row>
    <row r="106" spans="1:4" x14ac:dyDescent="0.25">
      <c r="A106">
        <v>6.7960000000000003</v>
      </c>
      <c r="B106">
        <v>78</v>
      </c>
      <c r="D106">
        <f t="shared" si="8"/>
        <v>6.1662101906646045</v>
      </c>
    </row>
    <row r="107" spans="1:4" x14ac:dyDescent="0.25">
      <c r="A107">
        <v>7.1239999999999997</v>
      </c>
      <c r="B107">
        <v>79</v>
      </c>
      <c r="D107">
        <f t="shared" si="8"/>
        <v>6.2591506931614083</v>
      </c>
    </row>
    <row r="108" spans="1:4" x14ac:dyDescent="0.25">
      <c r="A108">
        <v>7.1420000000000003</v>
      </c>
      <c r="B108">
        <v>80</v>
      </c>
      <c r="D108">
        <f t="shared" si="8"/>
        <v>6.3525117423502317</v>
      </c>
    </row>
    <row r="109" spans="1:4" x14ac:dyDescent="0.25">
      <c r="A109">
        <v>7.3810000000000002</v>
      </c>
      <c r="B109">
        <v>81</v>
      </c>
      <c r="D109">
        <f t="shared" si="8"/>
        <v>6.4462971614024829</v>
      </c>
    </row>
    <row r="110" spans="1:4" x14ac:dyDescent="0.25">
      <c r="A110">
        <v>7.3890000000000002</v>
      </c>
      <c r="B110">
        <v>82</v>
      </c>
      <c r="D110">
        <f t="shared" si="8"/>
        <v>6.5405108258621434</v>
      </c>
    </row>
    <row r="111" spans="1:4" x14ac:dyDescent="0.25">
      <c r="A111">
        <v>7.4870000000000001</v>
      </c>
      <c r="B111">
        <v>83</v>
      </c>
      <c r="D111">
        <f t="shared" si="8"/>
        <v>6.6351566646067264</v>
      </c>
    </row>
    <row r="112" spans="1:4" x14ac:dyDescent="0.25">
      <c r="A112">
        <v>7.5460000000000003</v>
      </c>
      <c r="B112">
        <v>84</v>
      </c>
      <c r="D112">
        <f t="shared" si="8"/>
        <v>6.7302386608304205</v>
      </c>
    </row>
    <row r="113" spans="1:4" x14ac:dyDescent="0.25">
      <c r="A113">
        <v>7.65</v>
      </c>
      <c r="B113">
        <v>85</v>
      </c>
      <c r="D113">
        <f t="shared" si="8"/>
        <v>6.8257608530499452</v>
      </c>
    </row>
    <row r="114" spans="1:4" x14ac:dyDescent="0.25">
      <c r="A114">
        <v>7.7030000000000003</v>
      </c>
      <c r="B114">
        <v>86</v>
      </c>
      <c r="D114">
        <f t="shared" si="8"/>
        <v>6.9217273361338094</v>
      </c>
    </row>
    <row r="115" spans="1:4" x14ac:dyDescent="0.25">
      <c r="A115">
        <v>7.96</v>
      </c>
      <c r="B115">
        <v>87</v>
      </c>
      <c r="D115">
        <f t="shared" si="8"/>
        <v>7.0181422623556537</v>
      </c>
    </row>
    <row r="116" spans="1:4" x14ac:dyDescent="0.25">
      <c r="A116">
        <v>7.9749999999999996</v>
      </c>
      <c r="B116">
        <v>88</v>
      </c>
      <c r="D116">
        <f t="shared" si="8"/>
        <v>7.1150098424722605</v>
      </c>
    </row>
    <row r="117" spans="1:4" x14ac:dyDescent="0.25">
      <c r="A117">
        <v>8.0229999999999997</v>
      </c>
      <c r="B117">
        <v>89</v>
      </c>
      <c r="D117">
        <f t="shared" si="8"/>
        <v>7.212334346827026</v>
      </c>
    </row>
    <row r="118" spans="1:4" x14ac:dyDescent="0.25">
      <c r="A118">
        <v>8.1259999999999994</v>
      </c>
      <c r="B118">
        <v>90</v>
      </c>
      <c r="D118">
        <f t="shared" si="8"/>
        <v>7.3101201064795998</v>
      </c>
    </row>
    <row r="119" spans="1:4" x14ac:dyDescent="0.25">
      <c r="A119">
        <v>8.2539999999999996</v>
      </c>
      <c r="B119">
        <v>91</v>
      </c>
      <c r="D119">
        <f t="shared" si="8"/>
        <v>7.4083715143623623</v>
      </c>
    </row>
    <row r="120" spans="1:4" x14ac:dyDescent="0.25">
      <c r="A120">
        <v>8.3610000000000007</v>
      </c>
      <c r="B120">
        <v>92</v>
      </c>
      <c r="D120">
        <f t="shared" si="8"/>
        <v>7.5070930264646121</v>
      </c>
    </row>
    <row r="121" spans="1:4" x14ac:dyDescent="0.25">
      <c r="A121">
        <v>8.3840000000000003</v>
      </c>
      <c r="B121">
        <v>93</v>
      </c>
      <c r="D121">
        <f t="shared" si="8"/>
        <v>7.6062891630452381</v>
      </c>
    </row>
    <row r="122" spans="1:4" x14ac:dyDescent="0.25">
      <c r="A122">
        <v>8.4629999999999992</v>
      </c>
      <c r="B122">
        <v>94</v>
      </c>
      <c r="D122">
        <f t="shared" si="8"/>
        <v>7.7059645098746108</v>
      </c>
    </row>
    <row r="123" spans="1:4" x14ac:dyDescent="0.25">
      <c r="A123">
        <v>8.4689999999999994</v>
      </c>
      <c r="B123">
        <v>95</v>
      </c>
      <c r="D123">
        <f t="shared" si="8"/>
        <v>7.8061237195066964</v>
      </c>
    </row>
    <row r="124" spans="1:4" x14ac:dyDescent="0.25">
      <c r="A124">
        <v>8.5869999999999997</v>
      </c>
      <c r="B124">
        <v>96</v>
      </c>
      <c r="D124">
        <f t="shared" si="8"/>
        <v>7.9067715125821554</v>
      </c>
    </row>
    <row r="125" spans="1:4" x14ac:dyDescent="0.25">
      <c r="A125">
        <v>8.6679999999999993</v>
      </c>
      <c r="B125">
        <v>97</v>
      </c>
      <c r="D125">
        <f t="shared" si="8"/>
        <v>8.0079126791633737</v>
      </c>
    </row>
    <row r="126" spans="1:4" x14ac:dyDescent="0.25">
      <c r="A126">
        <v>8.673</v>
      </c>
      <c r="B126">
        <v>98</v>
      </c>
      <c r="D126">
        <f t="shared" si="8"/>
        <v>8.1095520801024197</v>
      </c>
    </row>
    <row r="127" spans="1:4" x14ac:dyDescent="0.25">
      <c r="A127">
        <v>8.6989999999999998</v>
      </c>
      <c r="B127">
        <v>99</v>
      </c>
      <c r="D127">
        <f t="shared" si="8"/>
        <v>8.2116946484428102</v>
      </c>
    </row>
    <row r="128" spans="1:4" x14ac:dyDescent="0.25">
      <c r="A128">
        <v>8.7460000000000004</v>
      </c>
      <c r="B128">
        <v>100</v>
      </c>
      <c r="D128">
        <f t="shared" si="8"/>
        <v>8.3143453908561824</v>
      </c>
    </row>
    <row r="129" spans="1:4" x14ac:dyDescent="0.25">
      <c r="A129">
        <v>8.7810000000000006</v>
      </c>
      <c r="B129">
        <v>101</v>
      </c>
      <c r="D129">
        <f t="shared" si="8"/>
        <v>8.4175093891148691</v>
      </c>
    </row>
    <row r="130" spans="1:4" x14ac:dyDescent="0.25">
      <c r="A130">
        <v>8.8109999999999999</v>
      </c>
      <c r="B130">
        <v>102</v>
      </c>
      <c r="D130">
        <f t="shared" si="8"/>
        <v>8.521191801601482</v>
      </c>
    </row>
    <row r="131" spans="1:4" x14ac:dyDescent="0.25">
      <c r="A131">
        <v>8.8409999999999993</v>
      </c>
      <c r="B131">
        <v>103</v>
      </c>
      <c r="D131">
        <f t="shared" si="8"/>
        <v>8.625397864856593</v>
      </c>
    </row>
    <row r="132" spans="1:4" x14ac:dyDescent="0.25">
      <c r="A132">
        <v>8.8889999999999993</v>
      </c>
      <c r="B132">
        <v>104</v>
      </c>
      <c r="D132">
        <f t="shared" si="8"/>
        <v>8.7301328951657329</v>
      </c>
    </row>
    <row r="133" spans="1:4" x14ac:dyDescent="0.25">
      <c r="A133">
        <v>8.9339999999999993</v>
      </c>
      <c r="B133">
        <v>105</v>
      </c>
      <c r="D133">
        <f t="shared" si="8"/>
        <v>8.8354022901868596</v>
      </c>
    </row>
    <row r="134" spans="1:4" x14ac:dyDescent="0.25">
      <c r="A134">
        <v>8.9589999999999996</v>
      </c>
      <c r="B134">
        <v>106</v>
      </c>
      <c r="D134">
        <f t="shared" si="8"/>
        <v>8.9412115306195243</v>
      </c>
    </row>
    <row r="135" spans="1:4" x14ac:dyDescent="0.25">
      <c r="A135">
        <v>8.9779999999999998</v>
      </c>
      <c r="B135">
        <v>107</v>
      </c>
      <c r="D135">
        <f t="shared" si="8"/>
        <v>9.0475661819171282</v>
      </c>
    </row>
    <row r="136" spans="1:4" x14ac:dyDescent="0.25">
      <c r="A136">
        <v>8.9830000000000005</v>
      </c>
      <c r="B136">
        <v>108</v>
      </c>
      <c r="D136">
        <f t="shared" si="8"/>
        <v>9.1544718960434732</v>
      </c>
    </row>
    <row r="137" spans="1:4" x14ac:dyDescent="0.25">
      <c r="A137">
        <v>9.1669999999999998</v>
      </c>
      <c r="B137">
        <v>109</v>
      </c>
      <c r="D137">
        <f t="shared" si="8"/>
        <v>9.26193441327508</v>
      </c>
    </row>
    <row r="138" spans="1:4" x14ac:dyDescent="0.25">
      <c r="A138">
        <v>9.1709999999999994</v>
      </c>
      <c r="B138">
        <v>110</v>
      </c>
      <c r="D138">
        <f t="shared" si="8"/>
        <v>9.3699595640507063</v>
      </c>
    </row>
    <row r="139" spans="1:4" x14ac:dyDescent="0.25">
      <c r="A139">
        <v>9.2889999999999997</v>
      </c>
      <c r="B139">
        <v>111</v>
      </c>
      <c r="D139">
        <f t="shared" si="8"/>
        <v>9.4785532708695168</v>
      </c>
    </row>
    <row r="140" spans="1:4" x14ac:dyDescent="0.25">
      <c r="A140">
        <v>9.3510000000000009</v>
      </c>
      <c r="B140">
        <v>112</v>
      </c>
      <c r="D140">
        <f t="shared" si="8"/>
        <v>9.5877215502394506</v>
      </c>
    </row>
    <row r="141" spans="1:4" x14ac:dyDescent="0.25">
      <c r="A141">
        <v>9.6039999999999992</v>
      </c>
      <c r="B141">
        <v>113</v>
      </c>
      <c r="D141">
        <f t="shared" si="8"/>
        <v>9.6974705146774802</v>
      </c>
    </row>
    <row r="142" spans="1:4" x14ac:dyDescent="0.25">
      <c r="A142">
        <v>9.7029999999999994</v>
      </c>
      <c r="B142">
        <v>114</v>
      </c>
      <c r="D142">
        <f t="shared" si="8"/>
        <v>9.8078063747632491</v>
      </c>
    </row>
    <row r="143" spans="1:4" x14ac:dyDescent="0.25">
      <c r="A143">
        <v>9.7119999999999997</v>
      </c>
      <c r="B143">
        <v>115</v>
      </c>
      <c r="D143">
        <f t="shared" si="8"/>
        <v>9.9187354412480033</v>
      </c>
    </row>
    <row r="144" spans="1:4" x14ac:dyDescent="0.25">
      <c r="A144">
        <v>10.234999999999999</v>
      </c>
      <c r="B144">
        <v>116</v>
      </c>
      <c r="D144">
        <f t="shared" si="8"/>
        <v>10.0302641272205</v>
      </c>
    </row>
    <row r="145" spans="1:4" x14ac:dyDescent="0.25">
      <c r="A145">
        <v>10.353</v>
      </c>
      <c r="B145">
        <v>117</v>
      </c>
      <c r="D145">
        <f t="shared" si="8"/>
        <v>10.142398950331724</v>
      </c>
    </row>
    <row r="146" spans="1:4" x14ac:dyDescent="0.25">
      <c r="A146">
        <v>10.56</v>
      </c>
      <c r="B146">
        <v>118</v>
      </c>
      <c r="D146">
        <f t="shared" si="8"/>
        <v>10.255146535080469</v>
      </c>
    </row>
    <row r="147" spans="1:4" x14ac:dyDescent="0.25">
      <c r="A147">
        <v>10.785</v>
      </c>
      <c r="B147">
        <v>119</v>
      </c>
      <c r="D147">
        <f t="shared" si="8"/>
        <v>10.368513615161653</v>
      </c>
    </row>
    <row r="148" spans="1:4" x14ac:dyDescent="0.25">
      <c r="A148">
        <v>10.789</v>
      </c>
      <c r="B148">
        <v>120</v>
      </c>
      <c r="D148">
        <f t="shared" si="8"/>
        <v>10.482507035879509</v>
      </c>
    </row>
    <row r="149" spans="1:4" x14ac:dyDescent="0.25">
      <c r="A149">
        <v>10.837999999999999</v>
      </c>
      <c r="B149">
        <v>121</v>
      </c>
      <c r="D149">
        <f t="shared" si="8"/>
        <v>10.597133756627851</v>
      </c>
    </row>
    <row r="150" spans="1:4" x14ac:dyDescent="0.25">
      <c r="A150">
        <v>11.378</v>
      </c>
      <c r="B150">
        <v>122</v>
      </c>
      <c r="D150">
        <f t="shared" si="8"/>
        <v>10.712400853439588</v>
      </c>
    </row>
    <row r="151" spans="1:4" x14ac:dyDescent="0.25">
      <c r="A151">
        <v>11.519</v>
      </c>
      <c r="B151">
        <v>123</v>
      </c>
      <c r="D151">
        <f t="shared" si="8"/>
        <v>10.828315521607832</v>
      </c>
    </row>
    <row r="152" spans="1:4" x14ac:dyDescent="0.25">
      <c r="A152">
        <v>11.632</v>
      </c>
      <c r="B152">
        <v>124</v>
      </c>
      <c r="D152">
        <f t="shared" si="8"/>
        <v>10.944885078381121</v>
      </c>
    </row>
    <row r="153" spans="1:4" x14ac:dyDescent="0.25">
      <c r="A153">
        <v>11.945</v>
      </c>
      <c r="B153">
        <v>125</v>
      </c>
      <c r="D153">
        <f t="shared" si="8"/>
        <v>11.06211696573515</v>
      </c>
    </row>
    <row r="154" spans="1:4" x14ac:dyDescent="0.25">
      <c r="A154">
        <v>12.134</v>
      </c>
      <c r="B154">
        <v>126</v>
      </c>
      <c r="D154">
        <f t="shared" si="8"/>
        <v>11.180018753223703</v>
      </c>
    </row>
    <row r="155" spans="1:4" x14ac:dyDescent="0.25">
      <c r="A155">
        <v>12.345000000000001</v>
      </c>
      <c r="B155">
        <v>127</v>
      </c>
      <c r="D155">
        <f t="shared" si="8"/>
        <v>11.298598140911555</v>
      </c>
    </row>
    <row r="156" spans="1:4" x14ac:dyDescent="0.25">
      <c r="A156">
        <v>12.432</v>
      </c>
      <c r="B156">
        <v>128</v>
      </c>
      <c r="D156">
        <f t="shared" si="8"/>
        <v>11.41786296239208</v>
      </c>
    </row>
    <row r="157" spans="1:4" x14ac:dyDescent="0.25">
      <c r="A157">
        <v>12.484</v>
      </c>
      <c r="B157">
        <v>129</v>
      </c>
      <c r="D157">
        <f t="shared" ref="D157:D220" si="9">(-LN(-((B157-0.5)/300)+1))*$B$23</f>
        <v>11.53782118789262</v>
      </c>
    </row>
    <row r="158" spans="1:4" x14ac:dyDescent="0.25">
      <c r="A158">
        <v>12.852</v>
      </c>
      <c r="B158">
        <v>130</v>
      </c>
      <c r="D158">
        <f t="shared" si="9"/>
        <v>11.658480927470649</v>
      </c>
    </row>
    <row r="159" spans="1:4" x14ac:dyDescent="0.25">
      <c r="A159">
        <v>12.914</v>
      </c>
      <c r="B159">
        <v>131</v>
      </c>
      <c r="D159">
        <f t="shared" si="9"/>
        <v>11.779850434303947</v>
      </c>
    </row>
    <row r="160" spans="1:4" x14ac:dyDescent="0.25">
      <c r="A160">
        <v>13.217000000000001</v>
      </c>
      <c r="B160">
        <v>132</v>
      </c>
      <c r="D160">
        <f t="shared" si="9"/>
        <v>11.901938108078086</v>
      </c>
    </row>
    <row r="161" spans="1:4" x14ac:dyDescent="0.25">
      <c r="A161">
        <v>13.253</v>
      </c>
      <c r="B161">
        <v>133</v>
      </c>
      <c r="D161">
        <f t="shared" si="9"/>
        <v>12.024752498474793</v>
      </c>
    </row>
    <row r="162" spans="1:4" x14ac:dyDescent="0.25">
      <c r="A162">
        <v>13.492000000000001</v>
      </c>
      <c r="B162">
        <v>134</v>
      </c>
      <c r="D162">
        <f t="shared" si="9"/>
        <v>12.148302308764713</v>
      </c>
    </row>
    <row r="163" spans="1:4" x14ac:dyDescent="0.25">
      <c r="A163">
        <v>13.747999999999999</v>
      </c>
      <c r="B163">
        <v>135</v>
      </c>
      <c r="D163">
        <f t="shared" si="9"/>
        <v>12.27259639950838</v>
      </c>
    </row>
    <row r="164" spans="1:4" x14ac:dyDescent="0.25">
      <c r="A164">
        <v>14.023999999999999</v>
      </c>
      <c r="B164">
        <v>136</v>
      </c>
      <c r="D164">
        <f t="shared" si="9"/>
        <v>12.397643792369413</v>
      </c>
    </row>
    <row r="165" spans="1:4" x14ac:dyDescent="0.25">
      <c r="A165">
        <v>14.045</v>
      </c>
      <c r="B165">
        <v>137</v>
      </c>
      <c r="D165">
        <f t="shared" si="9"/>
        <v>12.523453674043871</v>
      </c>
    </row>
    <row r="166" spans="1:4" x14ac:dyDescent="0.25">
      <c r="A166">
        <v>14.051</v>
      </c>
      <c r="B166">
        <v>138</v>
      </c>
      <c r="D166">
        <f t="shared" si="9"/>
        <v>12.650035400310205</v>
      </c>
    </row>
    <row r="167" spans="1:4" x14ac:dyDescent="0.25">
      <c r="A167">
        <v>14.25</v>
      </c>
      <c r="B167">
        <v>139</v>
      </c>
      <c r="D167">
        <f t="shared" si="9"/>
        <v>12.777398500204226</v>
      </c>
    </row>
    <row r="168" spans="1:4" x14ac:dyDescent="0.25">
      <c r="A168">
        <v>14.257999999999999</v>
      </c>
      <c r="B168">
        <v>140</v>
      </c>
      <c r="D168">
        <f t="shared" si="9"/>
        <v>12.905552680323661</v>
      </c>
    </row>
    <row r="169" spans="1:4" x14ac:dyDescent="0.25">
      <c r="A169">
        <v>14.38</v>
      </c>
      <c r="B169">
        <v>141</v>
      </c>
      <c r="D169">
        <f t="shared" si="9"/>
        <v>13.034507829267291</v>
      </c>
    </row>
    <row r="170" spans="1:4" x14ac:dyDescent="0.25">
      <c r="A170">
        <v>14.382</v>
      </c>
      <c r="B170">
        <v>142</v>
      </c>
      <c r="D170">
        <f t="shared" si="9"/>
        <v>13.164274022213693</v>
      </c>
    </row>
    <row r="171" spans="1:4" x14ac:dyDescent="0.25">
      <c r="A171">
        <v>14.417</v>
      </c>
      <c r="B171">
        <v>143</v>
      </c>
      <c r="D171">
        <f t="shared" si="9"/>
        <v>13.294861525644807</v>
      </c>
    </row>
    <row r="172" spans="1:4" x14ac:dyDescent="0.25">
      <c r="A172">
        <v>14.585000000000001</v>
      </c>
      <c r="B172">
        <v>144</v>
      </c>
      <c r="D172">
        <f t="shared" si="9"/>
        <v>13.426280802220028</v>
      </c>
    </row>
    <row r="173" spans="1:4" x14ac:dyDescent="0.25">
      <c r="A173">
        <v>14.901999999999999</v>
      </c>
      <c r="B173">
        <v>145</v>
      </c>
      <c r="D173">
        <f t="shared" si="9"/>
        <v>13.558542515806474</v>
      </c>
    </row>
    <row r="174" spans="1:4" x14ac:dyDescent="0.25">
      <c r="A174">
        <v>14.965</v>
      </c>
      <c r="B174">
        <v>146</v>
      </c>
      <c r="D174">
        <f t="shared" si="9"/>
        <v>13.69165753667151</v>
      </c>
    </row>
    <row r="175" spans="1:4" x14ac:dyDescent="0.25">
      <c r="A175">
        <v>15.015000000000001</v>
      </c>
      <c r="B175">
        <v>147</v>
      </c>
      <c r="D175">
        <f t="shared" si="9"/>
        <v>13.82563694684392</v>
      </c>
    </row>
    <row r="176" spans="1:4" x14ac:dyDescent="0.25">
      <c r="A176">
        <v>15.016</v>
      </c>
      <c r="B176">
        <v>148</v>
      </c>
      <c r="D176">
        <f t="shared" si="9"/>
        <v>13.960492045650232</v>
      </c>
    </row>
    <row r="177" spans="1:4" x14ac:dyDescent="0.25">
      <c r="A177">
        <v>15.311</v>
      </c>
      <c r="B177">
        <v>149</v>
      </c>
      <c r="D177">
        <f t="shared" si="9"/>
        <v>14.096234355433173</v>
      </c>
    </row>
    <row r="178" spans="1:4" x14ac:dyDescent="0.25">
      <c r="A178">
        <v>15.39</v>
      </c>
      <c r="B178">
        <v>150</v>
      </c>
      <c r="D178">
        <f t="shared" si="9"/>
        <v>14.232875627459515</v>
      </c>
    </row>
    <row r="179" spans="1:4" x14ac:dyDescent="0.25">
      <c r="A179">
        <v>15.413</v>
      </c>
      <c r="B179">
        <v>151</v>
      </c>
      <c r="D179">
        <f t="shared" si="9"/>
        <v>14.370427848024807</v>
      </c>
    </row>
    <row r="180" spans="1:4" x14ac:dyDescent="0.25">
      <c r="A180">
        <v>15.432</v>
      </c>
      <c r="B180">
        <v>152</v>
      </c>
      <c r="D180">
        <f t="shared" si="9"/>
        <v>14.508903244762987</v>
      </c>
    </row>
    <row r="181" spans="1:4" x14ac:dyDescent="0.25">
      <c r="A181">
        <v>15.576000000000001</v>
      </c>
      <c r="B181">
        <v>153</v>
      </c>
      <c r="D181">
        <f t="shared" si="9"/>
        <v>14.648314293169186</v>
      </c>
    </row>
    <row r="182" spans="1:4" x14ac:dyDescent="0.25">
      <c r="A182">
        <v>15.69</v>
      </c>
      <c r="B182">
        <v>154</v>
      </c>
      <c r="D182">
        <f t="shared" si="9"/>
        <v>14.788673723344361</v>
      </c>
    </row>
    <row r="183" spans="1:4" x14ac:dyDescent="0.25">
      <c r="A183">
        <v>15.894</v>
      </c>
      <c r="B183">
        <v>155</v>
      </c>
      <c r="D183">
        <f t="shared" si="9"/>
        <v>14.929994526970923</v>
      </c>
    </row>
    <row r="184" spans="1:4" x14ac:dyDescent="0.25">
      <c r="A184">
        <v>16.119</v>
      </c>
      <c r="B184">
        <v>156</v>
      </c>
      <c r="D184">
        <f t="shared" si="9"/>
        <v>15.072289964528942</v>
      </c>
    </row>
    <row r="185" spans="1:4" x14ac:dyDescent="0.25">
      <c r="A185">
        <v>16.183</v>
      </c>
      <c r="B185">
        <v>157</v>
      </c>
      <c r="D185">
        <f t="shared" si="9"/>
        <v>15.215573572762883</v>
      </c>
    </row>
    <row r="186" spans="1:4" x14ac:dyDescent="0.25">
      <c r="A186">
        <v>16.317</v>
      </c>
      <c r="B186">
        <v>158</v>
      </c>
      <c r="D186">
        <f t="shared" si="9"/>
        <v>15.359859172409447</v>
      </c>
    </row>
    <row r="187" spans="1:4" x14ac:dyDescent="0.25">
      <c r="A187">
        <v>16.792999999999999</v>
      </c>
      <c r="B187">
        <v>159</v>
      </c>
      <c r="D187">
        <f t="shared" si="9"/>
        <v>15.505160876197484</v>
      </c>
    </row>
    <row r="188" spans="1:4" x14ac:dyDescent="0.25">
      <c r="A188">
        <v>16.809000000000001</v>
      </c>
      <c r="B188">
        <v>160</v>
      </c>
      <c r="D188">
        <f t="shared" si="9"/>
        <v>15.651493097131672</v>
      </c>
    </row>
    <row r="189" spans="1:4" x14ac:dyDescent="0.25">
      <c r="A189">
        <v>16.920000000000002</v>
      </c>
      <c r="B189">
        <v>161</v>
      </c>
      <c r="D189">
        <f t="shared" si="9"/>
        <v>15.798870557071988</v>
      </c>
    </row>
    <row r="190" spans="1:4" x14ac:dyDescent="0.25">
      <c r="A190">
        <v>17.055</v>
      </c>
      <c r="B190">
        <v>162</v>
      </c>
      <c r="D190">
        <f t="shared" si="9"/>
        <v>15.947308295621799</v>
      </c>
    </row>
    <row r="191" spans="1:4" x14ac:dyDescent="0.25">
      <c r="A191">
        <v>17.135000000000002</v>
      </c>
      <c r="B191">
        <v>163</v>
      </c>
      <c r="D191">
        <f t="shared" si="9"/>
        <v>16.096821679338046</v>
      </c>
    </row>
    <row r="192" spans="1:4" x14ac:dyDescent="0.25">
      <c r="A192">
        <v>17.23</v>
      </c>
      <c r="B192">
        <v>164</v>
      </c>
      <c r="D192">
        <f t="shared" si="9"/>
        <v>16.247426411277537</v>
      </c>
    </row>
    <row r="193" spans="1:4" x14ac:dyDescent="0.25">
      <c r="A193">
        <v>17.382000000000001</v>
      </c>
      <c r="B193">
        <v>165</v>
      </c>
      <c r="D193">
        <f t="shared" si="9"/>
        <v>16.399138540894192</v>
      </c>
    </row>
    <row r="194" spans="1:4" x14ac:dyDescent="0.25">
      <c r="A194">
        <v>17.484000000000002</v>
      </c>
      <c r="B194">
        <v>166</v>
      </c>
      <c r="D194">
        <f t="shared" si="9"/>
        <v>16.551974474302938</v>
      </c>
    </row>
    <row r="195" spans="1:4" x14ac:dyDescent="0.25">
      <c r="A195">
        <v>17.591000000000001</v>
      </c>
      <c r="B195">
        <v>167</v>
      </c>
      <c r="D195">
        <f t="shared" si="9"/>
        <v>16.705950984926513</v>
      </c>
    </row>
    <row r="196" spans="1:4" x14ac:dyDescent="0.25">
      <c r="A196">
        <v>17.611000000000001</v>
      </c>
      <c r="B196">
        <v>168</v>
      </c>
      <c r="D196">
        <f t="shared" si="9"/>
        <v>16.861085224542581</v>
      </c>
    </row>
    <row r="197" spans="1:4" x14ac:dyDescent="0.25">
      <c r="A197">
        <v>17.792999999999999</v>
      </c>
      <c r="B197">
        <v>169</v>
      </c>
      <c r="D197">
        <f t="shared" si="9"/>
        <v>17.017394734749328</v>
      </c>
    </row>
    <row r="198" spans="1:4" x14ac:dyDescent="0.25">
      <c r="A198">
        <v>17.911000000000001</v>
      </c>
      <c r="B198">
        <v>170</v>
      </c>
      <c r="D198">
        <f t="shared" si="9"/>
        <v>17.174897458868628</v>
      </c>
    </row>
    <row r="199" spans="1:4" x14ac:dyDescent="0.25">
      <c r="A199">
        <v>18.065999999999999</v>
      </c>
      <c r="B199">
        <v>171</v>
      </c>
      <c r="D199">
        <f t="shared" si="9"/>
        <v>17.3336117543071</v>
      </c>
    </row>
    <row r="200" spans="1:4" x14ac:dyDescent="0.25">
      <c r="A200">
        <v>18.074000000000002</v>
      </c>
      <c r="B200">
        <v>172</v>
      </c>
      <c r="D200">
        <f t="shared" si="9"/>
        <v>17.493556405396234</v>
      </c>
    </row>
    <row r="201" spans="1:4" x14ac:dyDescent="0.25">
      <c r="A201">
        <v>18.155999999999999</v>
      </c>
      <c r="B201">
        <v>173</v>
      </c>
      <c r="D201">
        <f t="shared" si="9"/>
        <v>17.65475063673416</v>
      </c>
    </row>
    <row r="202" spans="1:4" x14ac:dyDescent="0.25">
      <c r="A202">
        <v>18.216999999999999</v>
      </c>
      <c r="B202">
        <v>174</v>
      </c>
      <c r="D202">
        <f t="shared" si="9"/>
        <v>17.817214127052647</v>
      </c>
    </row>
    <row r="203" spans="1:4" x14ac:dyDescent="0.25">
      <c r="A203">
        <v>18.408000000000001</v>
      </c>
      <c r="B203">
        <v>175</v>
      </c>
      <c r="D203">
        <f t="shared" si="9"/>
        <v>17.980967023634406</v>
      </c>
    </row>
    <row r="204" spans="1:4" x14ac:dyDescent="0.25">
      <c r="A204">
        <v>18.805</v>
      </c>
      <c r="B204">
        <v>176</v>
      </c>
      <c r="D204">
        <f t="shared" si="9"/>
        <v>18.146029957307142</v>
      </c>
    </row>
    <row r="205" spans="1:4" x14ac:dyDescent="0.25">
      <c r="A205">
        <v>18.919</v>
      </c>
      <c r="B205">
        <v>177</v>
      </c>
      <c r="D205">
        <f t="shared" si="9"/>
        <v>18.312424058042176</v>
      </c>
    </row>
    <row r="206" spans="1:4" x14ac:dyDescent="0.25">
      <c r="A206">
        <v>19.096</v>
      </c>
      <c r="B206">
        <v>178</v>
      </c>
      <c r="D206">
        <f t="shared" si="9"/>
        <v>18.480170971187196</v>
      </c>
    </row>
    <row r="207" spans="1:4" x14ac:dyDescent="0.25">
      <c r="A207">
        <v>19.18</v>
      </c>
      <c r="B207">
        <v>179</v>
      </c>
      <c r="D207">
        <f t="shared" si="9"/>
        <v>18.649292874364324</v>
      </c>
    </row>
    <row r="208" spans="1:4" x14ac:dyDescent="0.25">
      <c r="A208">
        <v>19.277999999999999</v>
      </c>
      <c r="B208">
        <v>180</v>
      </c>
      <c r="D208">
        <f t="shared" si="9"/>
        <v>18.819812495066451</v>
      </c>
    </row>
    <row r="209" spans="1:4" x14ac:dyDescent="0.25">
      <c r="A209">
        <v>19.292000000000002</v>
      </c>
      <c r="B209">
        <v>181</v>
      </c>
      <c r="D209">
        <f t="shared" si="9"/>
        <v>18.991753128986758</v>
      </c>
    </row>
    <row r="210" spans="1:4" x14ac:dyDescent="0.25">
      <c r="A210">
        <v>19.739999999999998</v>
      </c>
      <c r="B210">
        <v>182</v>
      </c>
      <c r="D210">
        <f t="shared" si="9"/>
        <v>19.165138659118494</v>
      </c>
    </row>
    <row r="211" spans="1:4" x14ac:dyDescent="0.25">
      <c r="A211">
        <v>19.832000000000001</v>
      </c>
      <c r="B211">
        <v>183</v>
      </c>
      <c r="D211">
        <f t="shared" si="9"/>
        <v>19.339993575663989</v>
      </c>
    </row>
    <row r="212" spans="1:4" x14ac:dyDescent="0.25">
      <c r="A212">
        <v>19.986999999999998</v>
      </c>
      <c r="B212">
        <v>184</v>
      </c>
      <c r="D212">
        <f t="shared" si="9"/>
        <v>19.516342996794581</v>
      </c>
    </row>
    <row r="213" spans="1:4" x14ac:dyDescent="0.25">
      <c r="A213">
        <v>19.995000000000001</v>
      </c>
      <c r="B213">
        <v>185</v>
      </c>
      <c r="D213">
        <f t="shared" si="9"/>
        <v>19.694212690305374</v>
      </c>
    </row>
    <row r="214" spans="1:4" x14ac:dyDescent="0.25">
      <c r="A214">
        <v>20.015999999999998</v>
      </c>
      <c r="B214">
        <v>186</v>
      </c>
      <c r="D214">
        <f t="shared" si="9"/>
        <v>19.873629096211548</v>
      </c>
    </row>
    <row r="215" spans="1:4" x14ac:dyDescent="0.25">
      <c r="A215">
        <v>20.36</v>
      </c>
      <c r="B215">
        <v>187</v>
      </c>
      <c r="D215">
        <f t="shared" si="9"/>
        <v>20.054619350335791</v>
      </c>
    </row>
    <row r="216" spans="1:4" x14ac:dyDescent="0.25">
      <c r="A216">
        <v>20.553999999999998</v>
      </c>
      <c r="B216">
        <v>188</v>
      </c>
      <c r="D216">
        <f t="shared" si="9"/>
        <v>20.237211308939383</v>
      </c>
    </row>
    <row r="217" spans="1:4" x14ac:dyDescent="0.25">
      <c r="A217">
        <v>20.69</v>
      </c>
      <c r="B217">
        <v>189</v>
      </c>
      <c r="D217">
        <f t="shared" si="9"/>
        <v>20.421433574453069</v>
      </c>
    </row>
    <row r="218" spans="1:4" x14ac:dyDescent="0.25">
      <c r="A218">
        <v>20.922999999999998</v>
      </c>
      <c r="B218">
        <v>190</v>
      </c>
      <c r="D218">
        <f t="shared" si="9"/>
        <v>20.607315522366893</v>
      </c>
    </row>
    <row r="219" spans="1:4" x14ac:dyDescent="0.25">
      <c r="A219">
        <v>20.96</v>
      </c>
      <c r="B219">
        <v>191</v>
      </c>
      <c r="D219">
        <f t="shared" si="9"/>
        <v>20.794887329342377</v>
      </c>
    </row>
    <row r="220" spans="1:4" x14ac:dyDescent="0.25">
      <c r="A220">
        <v>21.105</v>
      </c>
      <c r="B220">
        <v>192</v>
      </c>
      <c r="D220">
        <f t="shared" si="9"/>
        <v>20.984180002614373</v>
      </c>
    </row>
    <row r="221" spans="1:4" x14ac:dyDescent="0.25">
      <c r="A221">
        <v>21.16</v>
      </c>
      <c r="B221">
        <v>193</v>
      </c>
      <c r="D221">
        <f t="shared" ref="D221:D284" si="10">(-LN(-((B221-0.5)/300)+1))*$B$23</f>
        <v>21.175225410754095</v>
      </c>
    </row>
    <row r="222" spans="1:4" x14ac:dyDescent="0.25">
      <c r="A222">
        <v>21.209</v>
      </c>
      <c r="B222">
        <v>194</v>
      </c>
      <c r="D222">
        <f t="shared" si="10"/>
        <v>21.368056315869737</v>
      </c>
    </row>
    <row r="223" spans="1:4" x14ac:dyDescent="0.25">
      <c r="A223">
        <v>21.245999999999999</v>
      </c>
      <c r="B223">
        <v>195</v>
      </c>
      <c r="D223">
        <f t="shared" si="10"/>
        <v>21.562706407326115</v>
      </c>
    </row>
    <row r="224" spans="1:4" x14ac:dyDescent="0.25">
      <c r="A224">
        <v>21.43</v>
      </c>
      <c r="B224">
        <v>196</v>
      </c>
      <c r="D224">
        <f t="shared" si="10"/>
        <v>21.759210337070009</v>
      </c>
    </row>
    <row r="225" spans="1:4" x14ac:dyDescent="0.25">
      <c r="A225">
        <v>21.576000000000001</v>
      </c>
      <c r="B225">
        <v>197</v>
      </c>
      <c r="D225">
        <f t="shared" si="10"/>
        <v>21.957603756653981</v>
      </c>
    </row>
    <row r="226" spans="1:4" x14ac:dyDescent="0.25">
      <c r="A226">
        <v>22.029</v>
      </c>
      <c r="B226">
        <v>198</v>
      </c>
      <c r="D226">
        <f t="shared" si="10"/>
        <v>22.157923356057459</v>
      </c>
    </row>
    <row r="227" spans="1:4" x14ac:dyDescent="0.25">
      <c r="A227">
        <v>22.087</v>
      </c>
      <c r="B227">
        <v>199</v>
      </c>
      <c r="D227">
        <f t="shared" si="10"/>
        <v>22.360206904411015</v>
      </c>
    </row>
    <row r="228" spans="1:4" x14ac:dyDescent="0.25">
      <c r="A228">
        <v>22.472999999999999</v>
      </c>
      <c r="B228">
        <v>200</v>
      </c>
      <c r="D228">
        <f t="shared" si="10"/>
        <v>22.564493292736703</v>
      </c>
    </row>
    <row r="229" spans="1:4" x14ac:dyDescent="0.25">
      <c r="A229">
        <v>22.568000000000001</v>
      </c>
      <c r="B229">
        <v>201</v>
      </c>
      <c r="D229">
        <f t="shared" si="10"/>
        <v>22.770822578825548</v>
      </c>
    </row>
    <row r="230" spans="1:4" x14ac:dyDescent="0.25">
      <c r="A230">
        <v>23.175000000000001</v>
      </c>
      <c r="B230">
        <v>202</v>
      </c>
      <c r="D230">
        <f t="shared" si="10"/>
        <v>22.979236034381724</v>
      </c>
    </row>
    <row r="231" spans="1:4" x14ac:dyDescent="0.25">
      <c r="A231">
        <v>23.294</v>
      </c>
      <c r="B231">
        <v>203</v>
      </c>
      <c r="D231">
        <f t="shared" si="10"/>
        <v>23.189776194572115</v>
      </c>
    </row>
    <row r="232" spans="1:4" x14ac:dyDescent="0.25">
      <c r="A232">
        <v>23.742999999999999</v>
      </c>
      <c r="B232">
        <v>204</v>
      </c>
      <c r="D232">
        <f t="shared" si="10"/>
        <v>23.402486910130115</v>
      </c>
    </row>
    <row r="233" spans="1:4" x14ac:dyDescent="0.25">
      <c r="A233">
        <v>23.818999999999999</v>
      </c>
      <c r="B233">
        <v>205</v>
      </c>
      <c r="D233">
        <f t="shared" si="10"/>
        <v>23.617413402173359</v>
      </c>
    </row>
    <row r="234" spans="1:4" x14ac:dyDescent="0.25">
      <c r="A234">
        <v>23.827999999999999</v>
      </c>
      <c r="B234">
        <v>206</v>
      </c>
      <c r="D234">
        <f t="shared" si="10"/>
        <v>23.834602319906715</v>
      </c>
    </row>
    <row r="235" spans="1:4" x14ac:dyDescent="0.25">
      <c r="A235">
        <v>24.11</v>
      </c>
      <c r="B235">
        <v>207</v>
      </c>
      <c r="D235">
        <f t="shared" si="10"/>
        <v>24.054101801394729</v>
      </c>
    </row>
    <row r="236" spans="1:4" x14ac:dyDescent="0.25">
      <c r="A236">
        <v>24.111000000000001</v>
      </c>
      <c r="B236">
        <v>208</v>
      </c>
      <c r="D236">
        <f t="shared" si="10"/>
        <v>24.275961537601674</v>
      </c>
    </row>
    <row r="237" spans="1:4" x14ac:dyDescent="0.25">
      <c r="A237">
        <v>24.17</v>
      </c>
      <c r="B237">
        <v>209</v>
      </c>
      <c r="D237">
        <f t="shared" si="10"/>
        <v>24.50023283991213</v>
      </c>
    </row>
    <row r="238" spans="1:4" x14ac:dyDescent="0.25">
      <c r="A238">
        <v>24.632000000000001</v>
      </c>
      <c r="B238">
        <v>210</v>
      </c>
      <c r="D238">
        <f t="shared" si="10"/>
        <v>24.72696871136181</v>
      </c>
    </row>
    <row r="239" spans="1:4" x14ac:dyDescent="0.25">
      <c r="A239">
        <v>24.684999999999999</v>
      </c>
      <c r="B239">
        <v>211</v>
      </c>
      <c r="D239">
        <f t="shared" si="10"/>
        <v>24.956223921825771</v>
      </c>
    </row>
    <row r="240" spans="1:4" x14ac:dyDescent="0.25">
      <c r="A240">
        <v>25.303000000000001</v>
      </c>
      <c r="B240">
        <v>212</v>
      </c>
      <c r="D240">
        <f t="shared" si="10"/>
        <v>25.188055087431088</v>
      </c>
    </row>
    <row r="241" spans="1:4" x14ac:dyDescent="0.25">
      <c r="A241">
        <v>25.382999999999999</v>
      </c>
      <c r="B241">
        <v>213</v>
      </c>
      <c r="D241">
        <f t="shared" si="10"/>
        <v>25.422520754481774</v>
      </c>
    </row>
    <row r="242" spans="1:4" x14ac:dyDescent="0.25">
      <c r="A242">
        <v>25.398</v>
      </c>
      <c r="B242">
        <v>214</v>
      </c>
      <c r="D242">
        <f t="shared" si="10"/>
        <v>25.659681488207305</v>
      </c>
    </row>
    <row r="243" spans="1:4" x14ac:dyDescent="0.25">
      <c r="A243">
        <v>25.754000000000001</v>
      </c>
      <c r="B243">
        <v>215</v>
      </c>
      <c r="D243">
        <f t="shared" si="10"/>
        <v>25.899599966671349</v>
      </c>
    </row>
    <row r="244" spans="1:4" x14ac:dyDescent="0.25">
      <c r="A244">
        <v>25.965</v>
      </c>
      <c r="B244">
        <v>216</v>
      </c>
      <c r="D244">
        <f t="shared" si="10"/>
        <v>26.14234108020484</v>
      </c>
    </row>
    <row r="245" spans="1:4" x14ac:dyDescent="0.25">
      <c r="A245">
        <v>26.128</v>
      </c>
      <c r="B245">
        <v>217</v>
      </c>
      <c r="D245">
        <f t="shared" si="10"/>
        <v>26.387972036758097</v>
      </c>
    </row>
    <row r="246" spans="1:4" x14ac:dyDescent="0.25">
      <c r="A246">
        <v>26.52</v>
      </c>
      <c r="B246">
        <v>218</v>
      </c>
      <c r="D246">
        <f t="shared" si="10"/>
        <v>26.636562473599948</v>
      </c>
    </row>
    <row r="247" spans="1:4" x14ac:dyDescent="0.25">
      <c r="A247">
        <v>26.638999999999999</v>
      </c>
      <c r="B247">
        <v>219</v>
      </c>
      <c r="D247">
        <f t="shared" si="10"/>
        <v>26.888184575828255</v>
      </c>
    </row>
    <row r="248" spans="1:4" x14ac:dyDescent="0.25">
      <c r="A248">
        <v>27.942</v>
      </c>
      <c r="B248">
        <v>220</v>
      </c>
      <c r="D248">
        <f t="shared" si="10"/>
        <v>27.142913202196372</v>
      </c>
    </row>
    <row r="249" spans="1:4" x14ac:dyDescent="0.25">
      <c r="A249">
        <v>28.6</v>
      </c>
      <c r="B249">
        <v>221</v>
      </c>
      <c r="D249">
        <f t="shared" si="10"/>
        <v>27.400826018804484</v>
      </c>
    </row>
    <row r="250" spans="1:4" x14ac:dyDescent="0.25">
      <c r="A250">
        <v>28.748000000000001</v>
      </c>
      <c r="B250">
        <v>222</v>
      </c>
      <c r="D250">
        <f t="shared" si="10"/>
        <v>27.662003641252973</v>
      </c>
    </row>
    <row r="251" spans="1:4" x14ac:dyDescent="0.25">
      <c r="A251">
        <v>28.82</v>
      </c>
      <c r="B251">
        <v>223</v>
      </c>
      <c r="D251">
        <f t="shared" si="10"/>
        <v>27.926529785908951</v>
      </c>
    </row>
    <row r="252" spans="1:4" x14ac:dyDescent="0.25">
      <c r="A252">
        <v>28.846</v>
      </c>
      <c r="B252">
        <v>224</v>
      </c>
      <c r="D252">
        <f t="shared" si="10"/>
        <v>28.194491430996063</v>
      </c>
    </row>
    <row r="253" spans="1:4" x14ac:dyDescent="0.25">
      <c r="A253">
        <v>28.901</v>
      </c>
      <c r="B253">
        <v>225</v>
      </c>
      <c r="D253">
        <f t="shared" si="10"/>
        <v>28.465978988283268</v>
      </c>
    </row>
    <row r="254" spans="1:4" x14ac:dyDescent="0.25">
      <c r="A254">
        <v>29.055</v>
      </c>
      <c r="B254">
        <v>226</v>
      </c>
      <c r="D254">
        <f t="shared" si="10"/>
        <v>28.741086486220439</v>
      </c>
    </row>
    <row r="255" spans="1:4" x14ac:dyDescent="0.25">
      <c r="A255">
        <v>29.082999999999998</v>
      </c>
      <c r="B255">
        <v>227</v>
      </c>
      <c r="D255">
        <f t="shared" si="10"/>
        <v>29.019911765449098</v>
      </c>
    </row>
    <row r="256" spans="1:4" x14ac:dyDescent="0.25">
      <c r="A256">
        <v>29.097999999999999</v>
      </c>
      <c r="B256">
        <v>228</v>
      </c>
      <c r="D256">
        <f t="shared" si="10"/>
        <v>29.302556687705593</v>
      </c>
    </row>
    <row r="257" spans="1:4" x14ac:dyDescent="0.25">
      <c r="A257">
        <v>29.259</v>
      </c>
      <c r="B257">
        <v>229</v>
      </c>
      <c r="D257">
        <f t="shared" si="10"/>
        <v>29.589127359232684</v>
      </c>
    </row>
    <row r="258" spans="1:4" x14ac:dyDescent="0.25">
      <c r="A258">
        <v>29.565000000000001</v>
      </c>
      <c r="B258">
        <v>230</v>
      </c>
      <c r="D258">
        <f t="shared" si="10"/>
        <v>29.879734369925895</v>
      </c>
    </row>
    <row r="259" spans="1:4" x14ac:dyDescent="0.25">
      <c r="A259">
        <v>29.602</v>
      </c>
      <c r="B259">
        <v>231</v>
      </c>
      <c r="D259">
        <f t="shared" si="10"/>
        <v>30.17449304956348</v>
      </c>
    </row>
    <row r="260" spans="1:4" x14ac:dyDescent="0.25">
      <c r="A260">
        <v>30.408999999999999</v>
      </c>
      <c r="B260">
        <v>232</v>
      </c>
      <c r="D260">
        <f t="shared" si="10"/>
        <v>30.473523742605561</v>
      </c>
    </row>
    <row r="261" spans="1:4" x14ac:dyDescent="0.25">
      <c r="A261">
        <v>30.442</v>
      </c>
      <c r="B261">
        <v>233</v>
      </c>
      <c r="D261">
        <f t="shared" si="10"/>
        <v>30.776952103201289</v>
      </c>
    </row>
    <row r="262" spans="1:4" x14ac:dyDescent="0.25">
      <c r="A262">
        <v>30.481999999999999</v>
      </c>
      <c r="B262">
        <v>234</v>
      </c>
      <c r="D262">
        <f t="shared" si="10"/>
        <v>31.084909412213737</v>
      </c>
    </row>
    <row r="263" spans="1:4" x14ac:dyDescent="0.25">
      <c r="A263">
        <v>30.82</v>
      </c>
      <c r="B263">
        <v>235</v>
      </c>
      <c r="D263">
        <f t="shared" si="10"/>
        <v>31.397532918264599</v>
      </c>
    </row>
    <row r="264" spans="1:4" x14ac:dyDescent="0.25">
      <c r="A264">
        <v>30.954000000000001</v>
      </c>
      <c r="B264">
        <v>236</v>
      </c>
      <c r="D264">
        <f t="shared" si="10"/>
        <v>31.714966205015998</v>
      </c>
    </row>
    <row r="265" spans="1:4" x14ac:dyDescent="0.25">
      <c r="A265">
        <v>31.457999999999998</v>
      </c>
      <c r="B265">
        <v>237</v>
      </c>
      <c r="D265">
        <f t="shared" si="10"/>
        <v>32.037359587149574</v>
      </c>
    </row>
    <row r="266" spans="1:4" x14ac:dyDescent="0.25">
      <c r="A266">
        <v>32.335999999999999</v>
      </c>
      <c r="B266">
        <v>238</v>
      </c>
      <c r="D266">
        <f t="shared" si="10"/>
        <v>32.364870537776341</v>
      </c>
    </row>
    <row r="267" spans="1:4" x14ac:dyDescent="0.25">
      <c r="A267">
        <v>32.426000000000002</v>
      </c>
      <c r="B267">
        <v>239</v>
      </c>
      <c r="D267">
        <f t="shared" si="10"/>
        <v>32.697664150319369</v>
      </c>
    </row>
    <row r="268" spans="1:4" x14ac:dyDescent="0.25">
      <c r="A268">
        <v>32.438000000000002</v>
      </c>
      <c r="B268">
        <v>240</v>
      </c>
      <c r="D268">
        <f t="shared" si="10"/>
        <v>33.035913638260524</v>
      </c>
    </row>
    <row r="269" spans="1:4" x14ac:dyDescent="0.25">
      <c r="A269">
        <v>33.043999999999997</v>
      </c>
      <c r="B269">
        <v>241</v>
      </c>
      <c r="D269">
        <f t="shared" si="10"/>
        <v>33.379800876538454</v>
      </c>
    </row>
    <row r="270" spans="1:4" x14ac:dyDescent="0.25">
      <c r="A270">
        <v>33.305999999999997</v>
      </c>
      <c r="B270">
        <v>242</v>
      </c>
      <c r="D270">
        <f t="shared" si="10"/>
        <v>33.729516988834021</v>
      </c>
    </row>
    <row r="271" spans="1:4" x14ac:dyDescent="0.25">
      <c r="A271">
        <v>34.494</v>
      </c>
      <c r="B271">
        <v>243</v>
      </c>
      <c r="D271">
        <f t="shared" si="10"/>
        <v>34.085262985490949</v>
      </c>
    </row>
    <row r="272" spans="1:4" x14ac:dyDescent="0.25">
      <c r="A272">
        <v>34.526000000000003</v>
      </c>
      <c r="B272">
        <v>244</v>
      </c>
      <c r="D272">
        <f t="shared" si="10"/>
        <v>34.447250457402809</v>
      </c>
    </row>
    <row r="273" spans="1:4" x14ac:dyDescent="0.25">
      <c r="A273">
        <v>34.534999999999997</v>
      </c>
      <c r="B273">
        <v>245</v>
      </c>
      <c r="D273">
        <f t="shared" si="10"/>
        <v>34.815702331863577</v>
      </c>
    </row>
    <row r="274" spans="1:4" x14ac:dyDescent="0.25">
      <c r="A274">
        <v>34.840000000000003</v>
      </c>
      <c r="B274">
        <v>246</v>
      </c>
      <c r="D274">
        <f t="shared" si="10"/>
        <v>35.190853697142742</v>
      </c>
    </row>
    <row r="275" spans="1:4" x14ac:dyDescent="0.25">
      <c r="A275">
        <v>35.529000000000003</v>
      </c>
      <c r="B275">
        <v>247</v>
      </c>
      <c r="D275">
        <f t="shared" si="10"/>
        <v>35.572952703422523</v>
      </c>
    </row>
    <row r="276" spans="1:4" x14ac:dyDescent="0.25">
      <c r="A276">
        <v>35.57</v>
      </c>
      <c r="B276">
        <v>248</v>
      </c>
      <c r="D276">
        <f t="shared" si="10"/>
        <v>35.962261548743669</v>
      </c>
    </row>
    <row r="277" spans="1:4" x14ac:dyDescent="0.25">
      <c r="A277">
        <v>35.654000000000003</v>
      </c>
      <c r="B277">
        <v>249</v>
      </c>
      <c r="D277">
        <f t="shared" si="10"/>
        <v>36.359057559770378</v>
      </c>
    </row>
    <row r="278" spans="1:4" x14ac:dyDescent="0.25">
      <c r="A278">
        <v>36.020000000000003</v>
      </c>
      <c r="B278">
        <v>250</v>
      </c>
      <c r="D278">
        <f t="shared" si="10"/>
        <v>36.763634378532039</v>
      </c>
    </row>
    <row r="279" spans="1:4" x14ac:dyDescent="0.25">
      <c r="A279">
        <v>36.347999999999999</v>
      </c>
      <c r="B279">
        <v>251</v>
      </c>
      <c r="D279">
        <f t="shared" si="10"/>
        <v>37.176303267861854</v>
      </c>
    </row>
    <row r="280" spans="1:4" x14ac:dyDescent="0.25">
      <c r="A280">
        <v>36.393999999999998</v>
      </c>
      <c r="B280">
        <v>252</v>
      </c>
      <c r="D280">
        <f t="shared" si="10"/>
        <v>37.597394550069794</v>
      </c>
    </row>
    <row r="281" spans="1:4" x14ac:dyDescent="0.25">
      <c r="A281">
        <v>37.201999999999998</v>
      </c>
      <c r="B281">
        <v>253</v>
      </c>
      <c r="D281">
        <f t="shared" si="10"/>
        <v>38.027259195508314</v>
      </c>
    </row>
    <row r="282" spans="1:4" x14ac:dyDescent="0.25">
      <c r="A282">
        <v>37.688000000000002</v>
      </c>
      <c r="B282">
        <v>254</v>
      </c>
      <c r="D282">
        <f t="shared" si="10"/>
        <v>38.46627058017085</v>
      </c>
    </row>
    <row r="283" spans="1:4" x14ac:dyDescent="0.25">
      <c r="A283">
        <v>37.814999999999998</v>
      </c>
      <c r="B283">
        <v>255</v>
      </c>
      <c r="D283">
        <f t="shared" si="10"/>
        <v>38.914826434376408</v>
      </c>
    </row>
    <row r="284" spans="1:4" x14ac:dyDescent="0.25">
      <c r="A284">
        <v>38.119999999999997</v>
      </c>
      <c r="B284">
        <v>256</v>
      </c>
      <c r="D284">
        <f t="shared" si="10"/>
        <v>39.373351008025381</v>
      </c>
    </row>
    <row r="285" spans="1:4" x14ac:dyDescent="0.25">
      <c r="A285">
        <v>39.179000000000002</v>
      </c>
      <c r="B285">
        <v>257</v>
      </c>
      <c r="D285">
        <f t="shared" ref="D285:D327" si="11">(-LN(-((B285-0.5)/300)+1))*$B$23</f>
        <v>39.842297481967499</v>
      </c>
    </row>
    <row r="286" spans="1:4" x14ac:dyDescent="0.25">
      <c r="A286">
        <v>39.430999999999997</v>
      </c>
      <c r="B286">
        <v>258</v>
      </c>
      <c r="D286">
        <f t="shared" si="11"/>
        <v>40.322150659833028</v>
      </c>
    </row>
    <row r="287" spans="1:4" x14ac:dyDescent="0.25">
      <c r="A287">
        <v>39.722999999999999</v>
      </c>
      <c r="B287">
        <v>259</v>
      </c>
      <c r="D287">
        <f t="shared" si="11"/>
        <v>40.813429980406013</v>
      </c>
    </row>
    <row r="288" spans="1:4" x14ac:dyDescent="0.25">
      <c r="A288">
        <v>40.393999999999998</v>
      </c>
      <c r="B288">
        <v>260</v>
      </c>
      <c r="D288">
        <f t="shared" si="11"/>
        <v>41.316692897463192</v>
      </c>
    </row>
    <row r="289" spans="1:4" x14ac:dyDescent="0.25">
      <c r="A289">
        <v>40.540999999999997</v>
      </c>
      <c r="B289">
        <v>261</v>
      </c>
      <c r="D289">
        <f t="shared" si="11"/>
        <v>41.832538682217354</v>
      </c>
    </row>
    <row r="290" spans="1:4" x14ac:dyDescent="0.25">
      <c r="A290">
        <v>41.307000000000002</v>
      </c>
      <c r="B290">
        <v>262</v>
      </c>
      <c r="D290">
        <f t="shared" si="11"/>
        <v>42.361612713404242</v>
      </c>
    </row>
    <row r="291" spans="1:4" x14ac:dyDescent="0.25">
      <c r="A291">
        <v>43.01</v>
      </c>
      <c r="B291">
        <v>263</v>
      </c>
      <c r="D291">
        <f t="shared" si="11"/>
        <v>42.90461133203825</v>
      </c>
    </row>
    <row r="292" spans="1:4" x14ac:dyDescent="0.25">
      <c r="A292">
        <v>43.325000000000003</v>
      </c>
      <c r="B292">
        <v>264</v>
      </c>
      <c r="D292">
        <f t="shared" si="11"/>
        <v>43.462287352441237</v>
      </c>
    </row>
    <row r="293" spans="1:4" x14ac:dyDescent="0.25">
      <c r="A293">
        <v>43.444000000000003</v>
      </c>
      <c r="B293">
        <v>265</v>
      </c>
      <c r="D293">
        <f t="shared" si="11"/>
        <v>44.035456338968608</v>
      </c>
    </row>
    <row r="294" spans="1:4" x14ac:dyDescent="0.25">
      <c r="A294">
        <v>45.268999999999998</v>
      </c>
      <c r="B294">
        <v>266</v>
      </c>
      <c r="D294">
        <f t="shared" si="11"/>
        <v>44.625003779752852</v>
      </c>
    </row>
    <row r="295" spans="1:4" x14ac:dyDescent="0.25">
      <c r="A295">
        <v>45.981000000000002</v>
      </c>
      <c r="B295">
        <v>267</v>
      </c>
      <c r="D295">
        <f t="shared" si="11"/>
        <v>45.231893315835563</v>
      </c>
    </row>
    <row r="296" spans="1:4" x14ac:dyDescent="0.25">
      <c r="A296">
        <v>46.646999999999998</v>
      </c>
      <c r="B296">
        <v>268</v>
      </c>
      <c r="D296">
        <f t="shared" si="11"/>
        <v>45.857176217670983</v>
      </c>
    </row>
    <row r="297" spans="1:4" x14ac:dyDescent="0.25">
      <c r="A297">
        <v>46.984000000000002</v>
      </c>
      <c r="B297">
        <v>269</v>
      </c>
      <c r="D297">
        <f t="shared" si="11"/>
        <v>46.502002343005579</v>
      </c>
    </row>
    <row r="298" spans="1:4" x14ac:dyDescent="0.25">
      <c r="A298">
        <v>47.314999999999998</v>
      </c>
      <c r="B298">
        <v>270</v>
      </c>
      <c r="D298">
        <f t="shared" si="11"/>
        <v>47.167632863011001</v>
      </c>
    </row>
    <row r="299" spans="1:4" x14ac:dyDescent="0.25">
      <c r="A299">
        <v>48.002000000000002</v>
      </c>
      <c r="B299">
        <v>271</v>
      </c>
      <c r="D299">
        <f t="shared" si="11"/>
        <v>47.855455110529952</v>
      </c>
    </row>
    <row r="300" spans="1:4" x14ac:dyDescent="0.25">
      <c r="A300">
        <v>48.183999999999997</v>
      </c>
      <c r="B300">
        <v>272</v>
      </c>
      <c r="D300">
        <f t="shared" si="11"/>
        <v>48.566999989770224</v>
      </c>
    </row>
    <row r="301" spans="1:4" x14ac:dyDescent="0.25">
      <c r="A301">
        <v>48.46</v>
      </c>
      <c r="B301">
        <v>273</v>
      </c>
      <c r="D301">
        <f t="shared" si="11"/>
        <v>49.303962496698823</v>
      </c>
    </row>
    <row r="302" spans="1:4" x14ac:dyDescent="0.25">
      <c r="A302">
        <v>48.552</v>
      </c>
      <c r="B302">
        <v>274</v>
      </c>
      <c r="D302">
        <f t="shared" si="11"/>
        <v>50.068226041903337</v>
      </c>
    </row>
    <row r="303" spans="1:4" x14ac:dyDescent="0.25">
      <c r="A303">
        <v>49.280999999999999</v>
      </c>
      <c r="B303">
        <v>275</v>
      </c>
      <c r="D303">
        <f t="shared" si="11"/>
        <v>50.861891454094945</v>
      </c>
    </row>
    <row r="304" spans="1:4" x14ac:dyDescent="0.25">
      <c r="A304">
        <v>49.728999999999999</v>
      </c>
      <c r="B304">
        <v>276</v>
      </c>
      <c r="D304">
        <f t="shared" si="11"/>
        <v>51.687311788547966</v>
      </c>
    </row>
    <row r="305" spans="1:4" x14ac:dyDescent="0.25">
      <c r="A305">
        <v>51.817999999999998</v>
      </c>
      <c r="B305">
        <v>277</v>
      </c>
      <c r="D305">
        <f t="shared" si="11"/>
        <v>52.547134393024756</v>
      </c>
    </row>
    <row r="306" spans="1:4" x14ac:dyDescent="0.25">
      <c r="A306">
        <v>52.122</v>
      </c>
      <c r="B306">
        <v>278</v>
      </c>
      <c r="D306">
        <f t="shared" si="11"/>
        <v>53.444352126300167</v>
      </c>
    </row>
    <row r="307" spans="1:4" x14ac:dyDescent="0.25">
      <c r="A307">
        <v>52.816000000000003</v>
      </c>
      <c r="B307">
        <v>279</v>
      </c>
      <c r="D307">
        <f t="shared" si="11"/>
        <v>54.382366228114861</v>
      </c>
    </row>
    <row r="308" spans="1:4" x14ac:dyDescent="0.25">
      <c r="A308">
        <v>53.823999999999998</v>
      </c>
      <c r="B308">
        <v>280</v>
      </c>
      <c r="D308">
        <f t="shared" si="11"/>
        <v>55.365064173418233</v>
      </c>
    </row>
    <row r="309" spans="1:4" x14ac:dyDescent="0.25">
      <c r="A309">
        <v>54.195</v>
      </c>
      <c r="B309">
        <v>281</v>
      </c>
      <c r="D309">
        <f t="shared" si="11"/>
        <v>56.396917011932899</v>
      </c>
    </row>
    <row r="310" spans="1:4" x14ac:dyDescent="0.25">
      <c r="A310">
        <v>57.424999999999997</v>
      </c>
      <c r="B310">
        <v>282</v>
      </c>
      <c r="D310">
        <f t="shared" si="11"/>
        <v>57.483102354962455</v>
      </c>
    </row>
    <row r="311" spans="1:4" x14ac:dyDescent="0.25">
      <c r="A311">
        <v>58.456000000000003</v>
      </c>
      <c r="B311">
        <v>283</v>
      </c>
      <c r="D311">
        <f t="shared" si="11"/>
        <v>58.629661571842533</v>
      </c>
    </row>
    <row r="312" spans="1:4" x14ac:dyDescent="0.25">
      <c r="A312">
        <v>60.780999999999999</v>
      </c>
      <c r="B312">
        <v>284</v>
      </c>
      <c r="D312">
        <f t="shared" si="11"/>
        <v>59.843703290960704</v>
      </c>
    </row>
    <row r="313" spans="1:4" x14ac:dyDescent="0.25">
      <c r="A313">
        <v>62.322000000000003</v>
      </c>
      <c r="B313">
        <v>285</v>
      </c>
      <c r="D313">
        <f t="shared" si="11"/>
        <v>61.133670603269728</v>
      </c>
    </row>
    <row r="314" spans="1:4" x14ac:dyDescent="0.25">
      <c r="A314">
        <v>67.927999999999997</v>
      </c>
      <c r="B314">
        <v>286</v>
      </c>
      <c r="D314">
        <f t="shared" si="11"/>
        <v>62.509697505066363</v>
      </c>
    </row>
    <row r="315" spans="1:4" x14ac:dyDescent="0.25">
      <c r="A315">
        <v>68.786000000000001</v>
      </c>
      <c r="B315">
        <v>287</v>
      </c>
      <c r="D315">
        <f t="shared" si="11"/>
        <v>63.984092920562041</v>
      </c>
    </row>
    <row r="316" spans="1:4" x14ac:dyDescent="0.25">
      <c r="A316">
        <v>69.159000000000006</v>
      </c>
      <c r="B316">
        <v>288</v>
      </c>
      <c r="D316">
        <f t="shared" si="11"/>
        <v>65.572011355137136</v>
      </c>
    </row>
    <row r="317" spans="1:4" x14ac:dyDescent="0.25">
      <c r="A317">
        <v>70.617000000000004</v>
      </c>
      <c r="B317">
        <v>289</v>
      </c>
      <c r="D317">
        <f t="shared" si="11"/>
        <v>67.292403802851723</v>
      </c>
    </row>
    <row r="318" spans="1:4" x14ac:dyDescent="0.25">
      <c r="A318">
        <v>72.037999999999997</v>
      </c>
      <c r="B318">
        <v>290</v>
      </c>
      <c r="D318">
        <f t="shared" si="11"/>
        <v>69.169402366104421</v>
      </c>
    </row>
    <row r="319" spans="1:4" x14ac:dyDescent="0.25">
      <c r="A319">
        <v>75.712000000000003</v>
      </c>
      <c r="B319">
        <v>291</v>
      </c>
      <c r="D319">
        <f t="shared" si="11"/>
        <v>71.234400012869116</v>
      </c>
    </row>
    <row r="320" spans="1:4" x14ac:dyDescent="0.25">
      <c r="A320">
        <v>76.846999999999994</v>
      </c>
      <c r="B320">
        <v>292</v>
      </c>
      <c r="D320">
        <f t="shared" si="11"/>
        <v>73.529291477193809</v>
      </c>
    </row>
    <row r="321" spans="1:4" x14ac:dyDescent="0.25">
      <c r="A321">
        <v>80.814999999999998</v>
      </c>
      <c r="B321">
        <v>293</v>
      </c>
      <c r="D321">
        <f t="shared" si="11"/>
        <v>76.11175214939901</v>
      </c>
    </row>
    <row r="322" spans="1:4" x14ac:dyDescent="0.25">
      <c r="A322">
        <v>83.198999999999998</v>
      </c>
      <c r="B322">
        <v>294</v>
      </c>
      <c r="D322">
        <f t="shared" si="11"/>
        <v>79.064317035031806</v>
      </c>
    </row>
    <row r="323" spans="1:4" x14ac:dyDescent="0.25">
      <c r="A323">
        <v>85.453999999999994</v>
      </c>
      <c r="B323">
        <v>295</v>
      </c>
      <c r="D323">
        <f t="shared" si="11"/>
        <v>82.511103314059611</v>
      </c>
    </row>
    <row r="324" spans="1:4" x14ac:dyDescent="0.25">
      <c r="A324">
        <v>99.447999999999993</v>
      </c>
      <c r="B324">
        <v>296</v>
      </c>
      <c r="D324">
        <f t="shared" si="11"/>
        <v>86.651492943660912</v>
      </c>
    </row>
    <row r="325" spans="1:4" x14ac:dyDescent="0.25">
      <c r="A325">
        <v>102.108</v>
      </c>
      <c r="B325">
        <v>297</v>
      </c>
      <c r="D325">
        <f t="shared" si="11"/>
        <v>91.836802389203243</v>
      </c>
    </row>
    <row r="326" spans="1:4" x14ac:dyDescent="0.25">
      <c r="A326">
        <v>103.123</v>
      </c>
      <c r="B326">
        <v>298</v>
      </c>
      <c r="D326">
        <f t="shared" si="11"/>
        <v>98.779152172497959</v>
      </c>
    </row>
    <row r="327" spans="1:4" x14ac:dyDescent="0.25">
      <c r="A327">
        <v>104.01900000000001</v>
      </c>
      <c r="B327">
        <v>299</v>
      </c>
      <c r="D327">
        <f t="shared" si="11"/>
        <v>109.31889296675976</v>
      </c>
    </row>
  </sheetData>
  <sortState xmlns:xlrd2="http://schemas.microsoft.com/office/spreadsheetml/2017/richdata2" ref="A28:A327">
    <sortCondition ref="A28:A327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Colin Wallace</cp:lastModifiedBy>
  <dcterms:created xsi:type="dcterms:W3CDTF">2015-06-05T18:17:20Z</dcterms:created>
  <dcterms:modified xsi:type="dcterms:W3CDTF">2021-03-14T03:44:11Z</dcterms:modified>
</cp:coreProperties>
</file>