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Milestone2\"/>
    </mc:Choice>
  </mc:AlternateContent>
  <xr:revisionPtr revIDLastSave="0" documentId="13_ncr:1_{9923254C-F3BF-467B-AF5B-1F02EC6C98C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ervinsp1" sheetId="2" r:id="rId1"/>
  </sheets>
  <definedNames>
    <definedName name="_xlchart.v1.0" hidden="1">servinsp1!$T$32:$T$331</definedName>
    <definedName name="_xlchart.v1.1" hidden="1">servinsp1!$A$28:$A$327</definedName>
    <definedName name="ExternalData_1" localSheetId="0" hidden="1">servinsp1!$A$1:$B$25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3" i="2" l="1"/>
  <c r="Z33" i="2" s="1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C2" i="2"/>
  <c r="F2" i="2"/>
  <c r="X33" i="2" l="1"/>
  <c r="AA33" i="2" s="1"/>
  <c r="AB33" i="2" s="1"/>
  <c r="AC33" i="2" s="1"/>
  <c r="AD33" i="2" s="1"/>
  <c r="W34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G2" i="2" s="1"/>
  <c r="Z34" i="2" l="1"/>
  <c r="X34" i="2"/>
  <c r="B25" i="2"/>
  <c r="H2" i="2"/>
  <c r="I2" i="2" s="1"/>
  <c r="C3" i="2"/>
  <c r="F3" i="2" s="1"/>
  <c r="W35" i="2" l="1"/>
  <c r="AA34" i="2"/>
  <c r="AB34" i="2" s="1"/>
  <c r="AC34" i="2" s="1"/>
  <c r="AD34" i="2" s="1"/>
  <c r="D3" i="2"/>
  <c r="G3" i="2" s="1"/>
  <c r="Z35" i="2" l="1"/>
  <c r="X35" i="2"/>
  <c r="H3" i="2"/>
  <c r="I3" i="2" s="1"/>
  <c r="C4" i="2"/>
  <c r="F4" i="2" s="1"/>
  <c r="W36" i="2" l="1"/>
  <c r="AA35" i="2"/>
  <c r="AB35" i="2" s="1"/>
  <c r="AC35" i="2" s="1"/>
  <c r="AD35" i="2" s="1"/>
  <c r="D4" i="2"/>
  <c r="G4" i="2" s="1"/>
  <c r="X36" i="2" l="1"/>
  <c r="Z36" i="2"/>
  <c r="C5" i="2"/>
  <c r="F5" i="2" s="1"/>
  <c r="H4" i="2"/>
  <c r="I4" i="2" s="1"/>
  <c r="W37" i="2" l="1"/>
  <c r="AA36" i="2"/>
  <c r="AB36" i="2" s="1"/>
  <c r="AC36" i="2" s="1"/>
  <c r="AD36" i="2" s="1"/>
  <c r="D5" i="2"/>
  <c r="G5" i="2" s="1"/>
  <c r="X37" i="2" l="1"/>
  <c r="Z37" i="2"/>
  <c r="C6" i="2"/>
  <c r="H5" i="2"/>
  <c r="I5" i="2" s="1"/>
  <c r="AA37" i="2" l="1"/>
  <c r="AB37" i="2" s="1"/>
  <c r="AC37" i="2" s="1"/>
  <c r="AD37" i="2" s="1"/>
  <c r="W38" i="2"/>
  <c r="D6" i="2"/>
  <c r="G6" i="2" s="1"/>
  <c r="F6" i="2"/>
  <c r="C7" i="2"/>
  <c r="F7" i="2" s="1"/>
  <c r="X38" i="2" l="1"/>
  <c r="Z38" i="2"/>
  <c r="H6" i="2"/>
  <c r="I6" i="2" s="1"/>
  <c r="D7" i="2"/>
  <c r="G7" i="2" s="1"/>
  <c r="W39" i="2" l="1"/>
  <c r="AA38" i="2"/>
  <c r="AB38" i="2" s="1"/>
  <c r="AC38" i="2" s="1"/>
  <c r="AD38" i="2" s="1"/>
  <c r="C8" i="2"/>
  <c r="F8" i="2" s="1"/>
  <c r="H7" i="2"/>
  <c r="I7" i="2" s="1"/>
  <c r="Z39" i="2" l="1"/>
  <c r="X39" i="2"/>
  <c r="D8" i="2"/>
  <c r="G8" i="2" s="1"/>
  <c r="AA39" i="2" l="1"/>
  <c r="AB39" i="2" s="1"/>
  <c r="AC39" i="2" s="1"/>
  <c r="AD39" i="2" s="1"/>
  <c r="W40" i="2"/>
  <c r="H8" i="2"/>
  <c r="I8" i="2" s="1"/>
  <c r="C9" i="2"/>
  <c r="F9" i="2" s="1"/>
  <c r="X40" i="2" l="1"/>
  <c r="Z40" i="2"/>
  <c r="D9" i="2"/>
  <c r="G9" i="2" s="1"/>
  <c r="W41" i="2" l="1"/>
  <c r="AA40" i="2"/>
  <c r="AB40" i="2" s="1"/>
  <c r="AC40" i="2" s="1"/>
  <c r="AD40" i="2" s="1"/>
  <c r="H9" i="2"/>
  <c r="I9" i="2" s="1"/>
  <c r="C10" i="2"/>
  <c r="F10" i="2" s="1"/>
  <c r="X41" i="2" l="1"/>
  <c r="Z41" i="2"/>
  <c r="D10" i="2"/>
  <c r="G10" i="2" s="1"/>
  <c r="W42" i="2" l="1"/>
  <c r="AA41" i="2"/>
  <c r="AB41" i="2" s="1"/>
  <c r="AC41" i="2" s="1"/>
  <c r="AD41" i="2" s="1"/>
  <c r="H10" i="2"/>
  <c r="I10" i="2" s="1"/>
  <c r="C11" i="2"/>
  <c r="F11" i="2" s="1"/>
  <c r="X42" i="2" l="1"/>
  <c r="Z42" i="2"/>
  <c r="D11" i="2"/>
  <c r="G11" i="2" s="1"/>
  <c r="AA42" i="2" l="1"/>
  <c r="AB42" i="2" s="1"/>
  <c r="AC42" i="2" s="1"/>
  <c r="AD42" i="2" s="1"/>
  <c r="W43" i="2"/>
  <c r="H11" i="2"/>
  <c r="I11" i="2" s="1"/>
  <c r="C12" i="2"/>
  <c r="F12" i="2" s="1"/>
  <c r="Z43" i="2" l="1"/>
  <c r="X43" i="2"/>
  <c r="D12" i="2"/>
  <c r="G12" i="2" s="1"/>
  <c r="W44" i="2" l="1"/>
  <c r="AA43" i="2"/>
  <c r="AB43" i="2" s="1"/>
  <c r="AC43" i="2" s="1"/>
  <c r="AD43" i="2" s="1"/>
  <c r="C13" i="2"/>
  <c r="F13" i="2" s="1"/>
  <c r="H12" i="2"/>
  <c r="I12" i="2" s="1"/>
  <c r="Z44" i="2" l="1"/>
  <c r="X44" i="2"/>
  <c r="D13" i="2"/>
  <c r="G13" i="2" s="1"/>
  <c r="AA44" i="2" l="1"/>
  <c r="AB44" i="2" s="1"/>
  <c r="AC44" i="2" s="1"/>
  <c r="AD44" i="2" s="1"/>
  <c r="W45" i="2"/>
  <c r="C14" i="2"/>
  <c r="F14" i="2" s="1"/>
  <c r="H13" i="2"/>
  <c r="I13" i="2" s="1"/>
  <c r="Z45" i="2" l="1"/>
  <c r="X45" i="2"/>
  <c r="D14" i="2"/>
  <c r="G14" i="2" s="1"/>
  <c r="W46" i="2" l="1"/>
  <c r="AA45" i="2"/>
  <c r="AB45" i="2" s="1"/>
  <c r="AC45" i="2" s="1"/>
  <c r="AD45" i="2" s="1"/>
  <c r="C15" i="2"/>
  <c r="F15" i="2" s="1"/>
  <c r="H14" i="2"/>
  <c r="I14" i="2" s="1"/>
  <c r="Z46" i="2" l="1"/>
  <c r="X46" i="2"/>
  <c r="D15" i="2"/>
  <c r="G15" i="2" s="1"/>
  <c r="AA46" i="2" l="1"/>
  <c r="AB46" i="2" s="1"/>
  <c r="AC46" i="2" s="1"/>
  <c r="AD46" i="2" s="1"/>
  <c r="W47" i="2"/>
  <c r="C16" i="2"/>
  <c r="F16" i="2" s="1"/>
  <c r="H15" i="2"/>
  <c r="I15" i="2" s="1"/>
  <c r="X47" i="2" l="1"/>
  <c r="Z47" i="2"/>
  <c r="D16" i="2"/>
  <c r="G16" i="2" s="1"/>
  <c r="W48" i="2" l="1"/>
  <c r="AA47" i="2"/>
  <c r="AB47" i="2" s="1"/>
  <c r="AC47" i="2" s="1"/>
  <c r="AD47" i="2" s="1"/>
  <c r="H16" i="2"/>
  <c r="I16" i="2" s="1"/>
  <c r="C17" i="2"/>
  <c r="F17" i="2" s="1"/>
  <c r="Z48" i="2" l="1"/>
  <c r="X48" i="2"/>
  <c r="D17" i="2"/>
  <c r="W49" i="2" l="1"/>
  <c r="AA48" i="2"/>
  <c r="AB48" i="2" s="1"/>
  <c r="AC48" i="2" s="1"/>
  <c r="AD48" i="2" s="1"/>
  <c r="E2" i="2" a="1"/>
  <c r="B9" i="2" s="1"/>
  <c r="G17" i="2"/>
  <c r="H17" i="2"/>
  <c r="I17" i="2" s="1"/>
  <c r="C18" i="2"/>
  <c r="X49" i="2" l="1"/>
  <c r="AA49" i="2" s="1"/>
  <c r="Z49" i="2"/>
  <c r="B16" i="2"/>
  <c r="J17" i="2"/>
  <c r="E2" i="2"/>
  <c r="B8" i="2"/>
  <c r="B7" i="2"/>
  <c r="B6" i="2"/>
  <c r="B5" i="2"/>
  <c r="B11" i="2"/>
  <c r="B18" i="2"/>
  <c r="B17" i="2"/>
  <c r="B15" i="2"/>
  <c r="B14" i="2"/>
  <c r="B13" i="2"/>
  <c r="B12" i="2"/>
  <c r="D18" i="2"/>
  <c r="G18" i="2" s="1"/>
  <c r="F18" i="2"/>
  <c r="B4" i="2"/>
  <c r="B3" i="2"/>
  <c r="B1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H18" i="2"/>
  <c r="I18" i="2" s="1"/>
  <c r="J18" i="2" s="1"/>
  <c r="AB49" i="2" l="1"/>
  <c r="AC49" i="2" s="1"/>
  <c r="AD49" i="2" s="1"/>
  <c r="AB53" i="2" s="1"/>
  <c r="B2" i="2"/>
  <c r="J2" i="2"/>
  <c r="J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<sst xmlns="http://schemas.openxmlformats.org/spreadsheetml/2006/main" count="46" uniqueCount="41">
  <si>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</si>
  <si>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</si>
  <si>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</si>
  <si>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</si>
  <si>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</si>
  <si>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</si>
  <si>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</si>
  <si>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</si>
  <si>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</si>
  <si>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</si>
  <si>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</si>
  <si>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</si>
  <si>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</si>
  <si>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</si>
  <si>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</si>
  <si>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</si>
  <si>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</si>
  <si>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</si>
  <si>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</si>
  <si>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</si>
  <si>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</si>
  <si>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</si>
  <si>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</si>
  <si>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</si>
  <si>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</si>
  <si>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</si>
  <si>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</si>
  <si>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</si>
  <si>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</si>
  <si>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</si>
  <si>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</si>
  <si>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</si>
  <si>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</si>
  <si>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</si>
  <si>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</si>
  <si>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</si>
  <si>
    <t>OI</t>
  </si>
  <si>
    <t>CDF LOW</t>
  </si>
  <si>
    <t>PI</t>
  </si>
  <si>
    <t>EI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</si>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</sst>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1" fontId="0" fillId="0" borderId="0" xfId="0" applyNumberFormat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1)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servinsp1!$A$28:$A$327</c:f>
              <c:numCache>
                <c:formatCode>General</c:formatCode>
                <c:ptCount val="300"/>
                <c:pt idx="0">
                  <c:v>8.6999999999999994E-2</c:v>
                </c:pt>
                <c:pt idx="1">
                  <c:v>0.1</c:v>
                </c:pt>
                <c:pt idx="2">
                  <c:v>0.114</c:v>
                </c:pt>
                <c:pt idx="3">
                  <c:v>0.121</c:v>
                </c:pt>
                <c:pt idx="4">
                  <c:v>0.2</c:v>
                </c:pt>
                <c:pt idx="5">
                  <c:v>0.26600000000000001</c:v>
                </c:pt>
                <c:pt idx="6">
                  <c:v>0.33400000000000002</c:v>
                </c:pt>
                <c:pt idx="7">
                  <c:v>0.35099999999999998</c:v>
                </c:pt>
                <c:pt idx="8">
                  <c:v>0.35799999999999998</c:v>
                </c:pt>
                <c:pt idx="9">
                  <c:v>0.36199999999999999</c:v>
                </c:pt>
                <c:pt idx="10">
                  <c:v>0.38700000000000001</c:v>
                </c:pt>
                <c:pt idx="11">
                  <c:v>0.41799999999999998</c:v>
                </c:pt>
                <c:pt idx="12">
                  <c:v>0.47499999999999998</c:v>
                </c:pt>
                <c:pt idx="13">
                  <c:v>0.48599999999999999</c:v>
                </c:pt>
                <c:pt idx="14">
                  <c:v>0.496</c:v>
                </c:pt>
                <c:pt idx="15">
                  <c:v>0.502</c:v>
                </c:pt>
                <c:pt idx="16">
                  <c:v>0.55600000000000005</c:v>
                </c:pt>
                <c:pt idx="17">
                  <c:v>0.6</c:v>
                </c:pt>
                <c:pt idx="18">
                  <c:v>0.65100000000000002</c:v>
                </c:pt>
                <c:pt idx="19">
                  <c:v>0.69399999999999995</c:v>
                </c:pt>
                <c:pt idx="20">
                  <c:v>0.74</c:v>
                </c:pt>
                <c:pt idx="21">
                  <c:v>0.78500000000000003</c:v>
                </c:pt>
                <c:pt idx="22">
                  <c:v>0.98099999999999998</c:v>
                </c:pt>
                <c:pt idx="23">
                  <c:v>1.2210000000000001</c:v>
                </c:pt>
                <c:pt idx="24">
                  <c:v>1.2230000000000001</c:v>
                </c:pt>
                <c:pt idx="25">
                  <c:v>1.24</c:v>
                </c:pt>
                <c:pt idx="26">
                  <c:v>1.248</c:v>
                </c:pt>
                <c:pt idx="27">
                  <c:v>1.2490000000000001</c:v>
                </c:pt>
                <c:pt idx="28">
                  <c:v>1.504</c:v>
                </c:pt>
                <c:pt idx="29">
                  <c:v>1.532</c:v>
                </c:pt>
                <c:pt idx="30">
                  <c:v>1.5860000000000001</c:v>
                </c:pt>
                <c:pt idx="31">
                  <c:v>1.6120000000000001</c:v>
                </c:pt>
                <c:pt idx="32">
                  <c:v>1.6379999999999999</c:v>
                </c:pt>
                <c:pt idx="33">
                  <c:v>1.679</c:v>
                </c:pt>
                <c:pt idx="34">
                  <c:v>1.6910000000000001</c:v>
                </c:pt>
                <c:pt idx="35">
                  <c:v>1.74</c:v>
                </c:pt>
                <c:pt idx="36">
                  <c:v>1.7450000000000001</c:v>
                </c:pt>
                <c:pt idx="37">
                  <c:v>1.9339999999999999</c:v>
                </c:pt>
                <c:pt idx="38">
                  <c:v>1.9339999999999999</c:v>
                </c:pt>
                <c:pt idx="39">
                  <c:v>2.0369999999999999</c:v>
                </c:pt>
                <c:pt idx="40">
                  <c:v>2.1930000000000001</c:v>
                </c:pt>
                <c:pt idx="41">
                  <c:v>2.2080000000000002</c:v>
                </c:pt>
                <c:pt idx="42">
                  <c:v>2.2559999999999998</c:v>
                </c:pt>
                <c:pt idx="43">
                  <c:v>2.2650000000000001</c:v>
                </c:pt>
                <c:pt idx="44">
                  <c:v>2.4249999999999998</c:v>
                </c:pt>
                <c:pt idx="45">
                  <c:v>2.431</c:v>
                </c:pt>
                <c:pt idx="46">
                  <c:v>2.4319999999999999</c:v>
                </c:pt>
                <c:pt idx="47">
                  <c:v>2.4769999999999999</c:v>
                </c:pt>
                <c:pt idx="48">
                  <c:v>2.4860000000000002</c:v>
                </c:pt>
                <c:pt idx="49">
                  <c:v>2.5510000000000002</c:v>
                </c:pt>
                <c:pt idx="50">
                  <c:v>2.5619999999999998</c:v>
                </c:pt>
                <c:pt idx="51">
                  <c:v>2.5910000000000002</c:v>
                </c:pt>
                <c:pt idx="52">
                  <c:v>2.665</c:v>
                </c:pt>
                <c:pt idx="53">
                  <c:v>2.7869999999999999</c:v>
                </c:pt>
                <c:pt idx="54">
                  <c:v>2.8029999999999999</c:v>
                </c:pt>
                <c:pt idx="55">
                  <c:v>2.8439999999999999</c:v>
                </c:pt>
                <c:pt idx="56">
                  <c:v>2.859</c:v>
                </c:pt>
                <c:pt idx="57">
                  <c:v>2.8730000000000002</c:v>
                </c:pt>
                <c:pt idx="58">
                  <c:v>2.9369999999999998</c:v>
                </c:pt>
                <c:pt idx="59">
                  <c:v>2.9929999999999999</c:v>
                </c:pt>
                <c:pt idx="60">
                  <c:v>3</c:v>
                </c:pt>
                <c:pt idx="61">
                  <c:v>3.0259999999999998</c:v>
                </c:pt>
                <c:pt idx="62">
                  <c:v>3.141</c:v>
                </c:pt>
                <c:pt idx="63">
                  <c:v>3.1619999999999999</c:v>
                </c:pt>
                <c:pt idx="64">
                  <c:v>3.1720000000000002</c:v>
                </c:pt>
                <c:pt idx="65">
                  <c:v>3.214</c:v>
                </c:pt>
                <c:pt idx="66">
                  <c:v>3.3889999999999998</c:v>
                </c:pt>
                <c:pt idx="67">
                  <c:v>3.3919999999999999</c:v>
                </c:pt>
                <c:pt idx="68">
                  <c:v>3.4260000000000002</c:v>
                </c:pt>
                <c:pt idx="69">
                  <c:v>3.5059999999999998</c:v>
                </c:pt>
                <c:pt idx="70">
                  <c:v>3.6429999999999998</c:v>
                </c:pt>
                <c:pt idx="71">
                  <c:v>3.6509999999999998</c:v>
                </c:pt>
                <c:pt idx="72">
                  <c:v>3.6619999999999999</c:v>
                </c:pt>
                <c:pt idx="73">
                  <c:v>3.746</c:v>
                </c:pt>
                <c:pt idx="74">
                  <c:v>3.7469999999999999</c:v>
                </c:pt>
                <c:pt idx="75">
                  <c:v>3.7610000000000001</c:v>
                </c:pt>
                <c:pt idx="76">
                  <c:v>3.819</c:v>
                </c:pt>
                <c:pt idx="77">
                  <c:v>3.835</c:v>
                </c:pt>
                <c:pt idx="78">
                  <c:v>3.8530000000000002</c:v>
                </c:pt>
                <c:pt idx="79">
                  <c:v>3.8769999999999998</c:v>
                </c:pt>
                <c:pt idx="80">
                  <c:v>3.9209999999999998</c:v>
                </c:pt>
                <c:pt idx="81">
                  <c:v>4.016</c:v>
                </c:pt>
                <c:pt idx="82">
                  <c:v>4.0430000000000001</c:v>
                </c:pt>
                <c:pt idx="83">
                  <c:v>4.0659999999999998</c:v>
                </c:pt>
                <c:pt idx="84">
                  <c:v>4.1020000000000003</c:v>
                </c:pt>
                <c:pt idx="85">
                  <c:v>4.125</c:v>
                </c:pt>
                <c:pt idx="86">
                  <c:v>4.258</c:v>
                </c:pt>
                <c:pt idx="87">
                  <c:v>4.3360000000000003</c:v>
                </c:pt>
                <c:pt idx="88">
                  <c:v>4.3440000000000003</c:v>
                </c:pt>
                <c:pt idx="89">
                  <c:v>4.4109999999999996</c:v>
                </c:pt>
                <c:pt idx="90">
                  <c:v>4.4210000000000003</c:v>
                </c:pt>
                <c:pt idx="91">
                  <c:v>4.484</c:v>
                </c:pt>
                <c:pt idx="92">
                  <c:v>4.5339999999999998</c:v>
                </c:pt>
                <c:pt idx="93">
                  <c:v>4.5519999999999996</c:v>
                </c:pt>
                <c:pt idx="94">
                  <c:v>4.58</c:v>
                </c:pt>
                <c:pt idx="95">
                  <c:v>4.59</c:v>
                </c:pt>
                <c:pt idx="96">
                  <c:v>4.6210000000000004</c:v>
                </c:pt>
                <c:pt idx="97">
                  <c:v>4.6760000000000002</c:v>
                </c:pt>
                <c:pt idx="98">
                  <c:v>4.7329999999999997</c:v>
                </c:pt>
                <c:pt idx="99">
                  <c:v>4.7489999999999997</c:v>
                </c:pt>
                <c:pt idx="100">
                  <c:v>4.7930000000000001</c:v>
                </c:pt>
                <c:pt idx="101">
                  <c:v>4.8890000000000002</c:v>
                </c:pt>
                <c:pt idx="102">
                  <c:v>4.9109999999999996</c:v>
                </c:pt>
                <c:pt idx="103">
                  <c:v>4.97</c:v>
                </c:pt>
                <c:pt idx="104">
                  <c:v>4.9800000000000004</c:v>
                </c:pt>
                <c:pt idx="105">
                  <c:v>5.1040000000000001</c:v>
                </c:pt>
                <c:pt idx="106">
                  <c:v>5.1260000000000003</c:v>
                </c:pt>
                <c:pt idx="107">
                  <c:v>5.3419999999999996</c:v>
                </c:pt>
                <c:pt idx="108">
                  <c:v>5.4</c:v>
                </c:pt>
                <c:pt idx="109">
                  <c:v>5.4119999999999999</c:v>
                </c:pt>
                <c:pt idx="110">
                  <c:v>5.423</c:v>
                </c:pt>
                <c:pt idx="111">
                  <c:v>5.4320000000000004</c:v>
                </c:pt>
                <c:pt idx="112">
                  <c:v>5.4660000000000002</c:v>
                </c:pt>
                <c:pt idx="113">
                  <c:v>5.4809999999999999</c:v>
                </c:pt>
                <c:pt idx="114">
                  <c:v>5.5620000000000003</c:v>
                </c:pt>
                <c:pt idx="115">
                  <c:v>5.6559999999999997</c:v>
                </c:pt>
                <c:pt idx="116">
                  <c:v>5.8109999999999999</c:v>
                </c:pt>
                <c:pt idx="117">
                  <c:v>5.8179999999999996</c:v>
                </c:pt>
                <c:pt idx="118">
                  <c:v>5.8689999999999998</c:v>
                </c:pt>
                <c:pt idx="119">
                  <c:v>5.9089999999999998</c:v>
                </c:pt>
                <c:pt idx="120">
                  <c:v>5.9809999999999999</c:v>
                </c:pt>
                <c:pt idx="121">
                  <c:v>6.0019999999999998</c:v>
                </c:pt>
                <c:pt idx="122">
                  <c:v>6.0069999999999997</c:v>
                </c:pt>
                <c:pt idx="123">
                  <c:v>6.0510000000000002</c:v>
                </c:pt>
                <c:pt idx="124">
                  <c:v>6.11</c:v>
                </c:pt>
                <c:pt idx="125">
                  <c:v>6.1440000000000001</c:v>
                </c:pt>
                <c:pt idx="126">
                  <c:v>6.3259999999999996</c:v>
                </c:pt>
                <c:pt idx="127">
                  <c:v>6.4029999999999996</c:v>
                </c:pt>
                <c:pt idx="128">
                  <c:v>6.4260000000000002</c:v>
                </c:pt>
                <c:pt idx="129">
                  <c:v>6.4349999999999996</c:v>
                </c:pt>
                <c:pt idx="130">
                  <c:v>6.4480000000000004</c:v>
                </c:pt>
                <c:pt idx="131">
                  <c:v>6.5439999999999996</c:v>
                </c:pt>
                <c:pt idx="132">
                  <c:v>6.5460000000000003</c:v>
                </c:pt>
                <c:pt idx="133">
                  <c:v>6.5549999999999997</c:v>
                </c:pt>
                <c:pt idx="134">
                  <c:v>6.5990000000000002</c:v>
                </c:pt>
                <c:pt idx="135">
                  <c:v>6.6749999999999998</c:v>
                </c:pt>
                <c:pt idx="136">
                  <c:v>6.8659999999999997</c:v>
                </c:pt>
                <c:pt idx="137">
                  <c:v>6.8760000000000003</c:v>
                </c:pt>
                <c:pt idx="138">
                  <c:v>6.9489999999999998</c:v>
                </c:pt>
                <c:pt idx="139">
                  <c:v>7.0949999999999998</c:v>
                </c:pt>
                <c:pt idx="140">
                  <c:v>7.0949999999999998</c:v>
                </c:pt>
                <c:pt idx="141">
                  <c:v>7.11</c:v>
                </c:pt>
                <c:pt idx="142">
                  <c:v>7.1479999999999997</c:v>
                </c:pt>
                <c:pt idx="143">
                  <c:v>7.2169999999999996</c:v>
                </c:pt>
                <c:pt idx="144">
                  <c:v>7.25</c:v>
                </c:pt>
                <c:pt idx="145">
                  <c:v>7.2569999999999997</c:v>
                </c:pt>
                <c:pt idx="146">
                  <c:v>7.52</c:v>
                </c:pt>
                <c:pt idx="147">
                  <c:v>7.54</c:v>
                </c:pt>
                <c:pt idx="148">
                  <c:v>7.5830000000000002</c:v>
                </c:pt>
                <c:pt idx="149">
                  <c:v>7.7210000000000001</c:v>
                </c:pt>
                <c:pt idx="150">
                  <c:v>7.8010000000000002</c:v>
                </c:pt>
                <c:pt idx="151">
                  <c:v>7.8550000000000004</c:v>
                </c:pt>
                <c:pt idx="152">
                  <c:v>7.9950000000000001</c:v>
                </c:pt>
                <c:pt idx="153">
                  <c:v>8.0429999999999993</c:v>
                </c:pt>
                <c:pt idx="154">
                  <c:v>8.0440000000000005</c:v>
                </c:pt>
                <c:pt idx="155">
                  <c:v>8.1590000000000007</c:v>
                </c:pt>
                <c:pt idx="156">
                  <c:v>8.2420000000000009</c:v>
                </c:pt>
                <c:pt idx="157">
                  <c:v>8.2590000000000003</c:v>
                </c:pt>
                <c:pt idx="158">
                  <c:v>8.2959999999999994</c:v>
                </c:pt>
                <c:pt idx="159">
                  <c:v>8.3239999999999998</c:v>
                </c:pt>
                <c:pt idx="160">
                  <c:v>8.3339999999999996</c:v>
                </c:pt>
                <c:pt idx="161">
                  <c:v>8.41</c:v>
                </c:pt>
                <c:pt idx="162">
                  <c:v>8.4700000000000006</c:v>
                </c:pt>
                <c:pt idx="163">
                  <c:v>8.4819999999999993</c:v>
                </c:pt>
                <c:pt idx="164">
                  <c:v>8.5060000000000002</c:v>
                </c:pt>
                <c:pt idx="165">
                  <c:v>8.532</c:v>
                </c:pt>
                <c:pt idx="166">
                  <c:v>8.5890000000000004</c:v>
                </c:pt>
                <c:pt idx="167">
                  <c:v>8.6820000000000004</c:v>
                </c:pt>
                <c:pt idx="168">
                  <c:v>8.7260000000000009</c:v>
                </c:pt>
                <c:pt idx="169">
                  <c:v>8.9250000000000007</c:v>
                </c:pt>
                <c:pt idx="170">
                  <c:v>8.9890000000000008</c:v>
                </c:pt>
                <c:pt idx="171">
                  <c:v>9.0500000000000007</c:v>
                </c:pt>
                <c:pt idx="172">
                  <c:v>9.0579999999999998</c:v>
                </c:pt>
                <c:pt idx="173">
                  <c:v>9.1</c:v>
                </c:pt>
                <c:pt idx="174">
                  <c:v>9.3510000000000009</c:v>
                </c:pt>
                <c:pt idx="175">
                  <c:v>9.4239999999999995</c:v>
                </c:pt>
                <c:pt idx="176">
                  <c:v>9.4860000000000007</c:v>
                </c:pt>
                <c:pt idx="177">
                  <c:v>9.5389999999999997</c:v>
                </c:pt>
                <c:pt idx="178">
                  <c:v>9.6210000000000004</c:v>
                </c:pt>
                <c:pt idx="179">
                  <c:v>9.6649999999999991</c:v>
                </c:pt>
                <c:pt idx="180">
                  <c:v>9.7460000000000004</c:v>
                </c:pt>
                <c:pt idx="181">
                  <c:v>9.8480000000000008</c:v>
                </c:pt>
                <c:pt idx="182">
                  <c:v>9.9689999999999994</c:v>
                </c:pt>
                <c:pt idx="183">
                  <c:v>10.042999999999999</c:v>
                </c:pt>
                <c:pt idx="184">
                  <c:v>10.16</c:v>
                </c:pt>
                <c:pt idx="185">
                  <c:v>10.266999999999999</c:v>
                </c:pt>
                <c:pt idx="186">
                  <c:v>10.272</c:v>
                </c:pt>
                <c:pt idx="187">
                  <c:v>10.311</c:v>
                </c:pt>
                <c:pt idx="188">
                  <c:v>10.327999999999999</c:v>
                </c:pt>
                <c:pt idx="189">
                  <c:v>10.404</c:v>
                </c:pt>
                <c:pt idx="190">
                  <c:v>10.406000000000001</c:v>
                </c:pt>
                <c:pt idx="191">
                  <c:v>10.441000000000001</c:v>
                </c:pt>
                <c:pt idx="192">
                  <c:v>10.465999999999999</c:v>
                </c:pt>
                <c:pt idx="193">
                  <c:v>10.701000000000001</c:v>
                </c:pt>
                <c:pt idx="194">
                  <c:v>10.79</c:v>
                </c:pt>
                <c:pt idx="195">
                  <c:v>10.983000000000001</c:v>
                </c:pt>
                <c:pt idx="196">
                  <c:v>11.113</c:v>
                </c:pt>
                <c:pt idx="197">
                  <c:v>11.178000000000001</c:v>
                </c:pt>
                <c:pt idx="198">
                  <c:v>11.393000000000001</c:v>
                </c:pt>
                <c:pt idx="199">
                  <c:v>11.574</c:v>
                </c:pt>
                <c:pt idx="200">
                  <c:v>11.581</c:v>
                </c:pt>
                <c:pt idx="201">
                  <c:v>11.664999999999999</c:v>
                </c:pt>
                <c:pt idx="202">
                  <c:v>11.683999999999999</c:v>
                </c:pt>
                <c:pt idx="203">
                  <c:v>11.744</c:v>
                </c:pt>
                <c:pt idx="204">
                  <c:v>11.929</c:v>
                </c:pt>
                <c:pt idx="205">
                  <c:v>11.942</c:v>
                </c:pt>
                <c:pt idx="206">
                  <c:v>11.943</c:v>
                </c:pt>
                <c:pt idx="207">
                  <c:v>12.34</c:v>
                </c:pt>
                <c:pt idx="208">
                  <c:v>12.358000000000001</c:v>
                </c:pt>
                <c:pt idx="209">
                  <c:v>12.528</c:v>
                </c:pt>
                <c:pt idx="210">
                  <c:v>12.675000000000001</c:v>
                </c:pt>
                <c:pt idx="211">
                  <c:v>12.721</c:v>
                </c:pt>
                <c:pt idx="212">
                  <c:v>12.805999999999999</c:v>
                </c:pt>
                <c:pt idx="213">
                  <c:v>12.832000000000001</c:v>
                </c:pt>
                <c:pt idx="214">
                  <c:v>12.92</c:v>
                </c:pt>
                <c:pt idx="215">
                  <c:v>12.976000000000001</c:v>
                </c:pt>
                <c:pt idx="216">
                  <c:v>13.121</c:v>
                </c:pt>
                <c:pt idx="217">
                  <c:v>13.2</c:v>
                </c:pt>
                <c:pt idx="218">
                  <c:v>13.202</c:v>
                </c:pt>
                <c:pt idx="219">
                  <c:v>13.311</c:v>
                </c:pt>
                <c:pt idx="220">
                  <c:v>13.507999999999999</c:v>
                </c:pt>
                <c:pt idx="221">
                  <c:v>13.595000000000001</c:v>
                </c:pt>
                <c:pt idx="222">
                  <c:v>13.76</c:v>
                </c:pt>
                <c:pt idx="223">
                  <c:v>13.824999999999999</c:v>
                </c:pt>
                <c:pt idx="224">
                  <c:v>13.872999999999999</c:v>
                </c:pt>
                <c:pt idx="225">
                  <c:v>13.903</c:v>
                </c:pt>
                <c:pt idx="226">
                  <c:v>14.117000000000001</c:v>
                </c:pt>
                <c:pt idx="227">
                  <c:v>14.182</c:v>
                </c:pt>
                <c:pt idx="228">
                  <c:v>14.206</c:v>
                </c:pt>
                <c:pt idx="229">
                  <c:v>14.266</c:v>
                </c:pt>
                <c:pt idx="230">
                  <c:v>14.481</c:v>
                </c:pt>
                <c:pt idx="231">
                  <c:v>14.618</c:v>
                </c:pt>
                <c:pt idx="232">
                  <c:v>14.856999999999999</c:v>
                </c:pt>
                <c:pt idx="233">
                  <c:v>14.925000000000001</c:v>
                </c:pt>
                <c:pt idx="234">
                  <c:v>14.946</c:v>
                </c:pt>
                <c:pt idx="235">
                  <c:v>15.129</c:v>
                </c:pt>
                <c:pt idx="236">
                  <c:v>15.15</c:v>
                </c:pt>
                <c:pt idx="237">
                  <c:v>15.151</c:v>
                </c:pt>
                <c:pt idx="238">
                  <c:v>15.423</c:v>
                </c:pt>
                <c:pt idx="239">
                  <c:v>15.521000000000001</c:v>
                </c:pt>
                <c:pt idx="240">
                  <c:v>15.821</c:v>
                </c:pt>
                <c:pt idx="241">
                  <c:v>16.238</c:v>
                </c:pt>
                <c:pt idx="242">
                  <c:v>16.518999999999998</c:v>
                </c:pt>
                <c:pt idx="243">
                  <c:v>16.704999999999998</c:v>
                </c:pt>
                <c:pt idx="244">
                  <c:v>16.852</c:v>
                </c:pt>
                <c:pt idx="245">
                  <c:v>16.873999999999999</c:v>
                </c:pt>
                <c:pt idx="246">
                  <c:v>17.274999999999999</c:v>
                </c:pt>
                <c:pt idx="247">
                  <c:v>17.832999999999998</c:v>
                </c:pt>
                <c:pt idx="248">
                  <c:v>18.189</c:v>
                </c:pt>
                <c:pt idx="249">
                  <c:v>18.29</c:v>
                </c:pt>
                <c:pt idx="250">
                  <c:v>18.311</c:v>
                </c:pt>
                <c:pt idx="251">
                  <c:v>18.492999999999999</c:v>
                </c:pt>
                <c:pt idx="252">
                  <c:v>18.617999999999999</c:v>
                </c:pt>
                <c:pt idx="253">
                  <c:v>19.175000000000001</c:v>
                </c:pt>
                <c:pt idx="254">
                  <c:v>19.603000000000002</c:v>
                </c:pt>
                <c:pt idx="255">
                  <c:v>19.640999999999998</c:v>
                </c:pt>
                <c:pt idx="256">
                  <c:v>19.93</c:v>
                </c:pt>
                <c:pt idx="257">
                  <c:v>19.933</c:v>
                </c:pt>
                <c:pt idx="258">
                  <c:v>20.11</c:v>
                </c:pt>
                <c:pt idx="259">
                  <c:v>20.274000000000001</c:v>
                </c:pt>
                <c:pt idx="260">
                  <c:v>20.617999999999999</c:v>
                </c:pt>
                <c:pt idx="261">
                  <c:v>20.623000000000001</c:v>
                </c:pt>
                <c:pt idx="262">
                  <c:v>20.949000000000002</c:v>
                </c:pt>
                <c:pt idx="263">
                  <c:v>21.170999999999999</c:v>
                </c:pt>
                <c:pt idx="264">
                  <c:v>21.227</c:v>
                </c:pt>
                <c:pt idx="265">
                  <c:v>21.477</c:v>
                </c:pt>
                <c:pt idx="266">
                  <c:v>22.131</c:v>
                </c:pt>
                <c:pt idx="267">
                  <c:v>22.239000000000001</c:v>
                </c:pt>
                <c:pt idx="268">
                  <c:v>22.305</c:v>
                </c:pt>
                <c:pt idx="269">
                  <c:v>22.373999999999999</c:v>
                </c:pt>
                <c:pt idx="270">
                  <c:v>22.454000000000001</c:v>
                </c:pt>
                <c:pt idx="271">
                  <c:v>22.654</c:v>
                </c:pt>
                <c:pt idx="272">
                  <c:v>22.71</c:v>
                </c:pt>
                <c:pt idx="273">
                  <c:v>23.239000000000001</c:v>
                </c:pt>
                <c:pt idx="274">
                  <c:v>23.558</c:v>
                </c:pt>
                <c:pt idx="275">
                  <c:v>23.591999999999999</c:v>
                </c:pt>
                <c:pt idx="276">
                  <c:v>24.454999999999998</c:v>
                </c:pt>
                <c:pt idx="277">
                  <c:v>24.597000000000001</c:v>
                </c:pt>
                <c:pt idx="278">
                  <c:v>25.266999999999999</c:v>
                </c:pt>
                <c:pt idx="279">
                  <c:v>25.288</c:v>
                </c:pt>
                <c:pt idx="280">
                  <c:v>25.395</c:v>
                </c:pt>
                <c:pt idx="281">
                  <c:v>26.175999999999998</c:v>
                </c:pt>
                <c:pt idx="282">
                  <c:v>26.75</c:v>
                </c:pt>
                <c:pt idx="283">
                  <c:v>26.898</c:v>
                </c:pt>
                <c:pt idx="284">
                  <c:v>27.073</c:v>
                </c:pt>
                <c:pt idx="285">
                  <c:v>27.983000000000001</c:v>
                </c:pt>
                <c:pt idx="286">
                  <c:v>28.015000000000001</c:v>
                </c:pt>
                <c:pt idx="287">
                  <c:v>29.292999999999999</c:v>
                </c:pt>
                <c:pt idx="288">
                  <c:v>32.106999999999999</c:v>
                </c:pt>
                <c:pt idx="289">
                  <c:v>32.939</c:v>
                </c:pt>
                <c:pt idx="290">
                  <c:v>33.024000000000001</c:v>
                </c:pt>
                <c:pt idx="291">
                  <c:v>33.691000000000003</c:v>
                </c:pt>
                <c:pt idx="292">
                  <c:v>36.744</c:v>
                </c:pt>
                <c:pt idx="293">
                  <c:v>37.308999999999997</c:v>
                </c:pt>
                <c:pt idx="294">
                  <c:v>37.381</c:v>
                </c:pt>
                <c:pt idx="295">
                  <c:v>37.728000000000002</c:v>
                </c:pt>
                <c:pt idx="296">
                  <c:v>40.25</c:v>
                </c:pt>
                <c:pt idx="297">
                  <c:v>51.216000000000001</c:v>
                </c:pt>
                <c:pt idx="298">
                  <c:v>58.308999999999997</c:v>
                </c:pt>
                <c:pt idx="299">
                  <c:v>76.284000000000006</c:v>
                </c:pt>
              </c:numCache>
            </c:numRef>
          </c:xVal>
          <c:yVal>
            <c:numRef>
              <c:f>servinsp1!$D$28:$D$327</c:f>
              <c:numCache>
                <c:formatCode>General</c:formatCode>
                <c:ptCount val="300"/>
                <c:pt idx="0">
                  <c:v>-1.7248813311697697E-2</c:v>
                </c:pt>
                <c:pt idx="1">
                  <c:v>1.7277585323881069E-2</c:v>
                </c:pt>
                <c:pt idx="2">
                  <c:v>5.191945707950759E-2</c:v>
                </c:pt>
                <c:pt idx="3">
                  <c:v>8.6677576944740375E-2</c:v>
                </c:pt>
                <c:pt idx="4">
                  <c:v>0.12155272773734468</c:v>
                </c:pt>
                <c:pt idx="5">
                  <c:v>0.15654570020907616</c:v>
                </c:pt>
                <c:pt idx="6">
                  <c:v>0.19165729315326793</c:v>
                </c:pt>
                <c:pt idx="7">
                  <c:v>0.22688831351423672</c:v>
                </c:pt>
                <c:pt idx="8">
                  <c:v>0.26223957649855612</c:v>
                </c:pt>
                <c:pt idx="9">
                  <c:v>0.29771190568824596</c:v>
                </c:pt>
                <c:pt idx="10">
                  <c:v>0.33330613315589425</c:v>
                </c:pt>
                <c:pt idx="11">
                  <c:v>0.36902309958177176</c:v>
                </c:pt>
                <c:pt idx="12">
                  <c:v>0.40486365437296501</c:v>
                </c:pt>
                <c:pt idx="13">
                  <c:v>0.44082865578459007</c:v>
                </c:pt>
                <c:pt idx="14">
                  <c:v>0.47691897104310693</c:v>
                </c:pt>
                <c:pt idx="15">
                  <c:v>0.51313547647178981</c:v>
                </c:pt>
                <c:pt idx="16">
                  <c:v>0.54947905761840998</c:v>
                </c:pt>
                <c:pt idx="17">
                  <c:v>0.58595060938515464</c:v>
                </c:pt>
                <c:pt idx="18">
                  <c:v>0.62255103616084262</c:v>
                </c:pt>
                <c:pt idx="19">
                  <c:v>0.65928125195549392</c:v>
                </c:pt>
                <c:pt idx="20">
                  <c:v>0.6961421805372825</c:v>
                </c:pt>
                <c:pt idx="21">
                  <c:v>0.73313475557194163</c:v>
                </c:pt>
                <c:pt idx="22">
                  <c:v>0.77025992076465999</c:v>
                </c:pt>
                <c:pt idx="23">
                  <c:v>0.80751863000454249</c:v>
                </c:pt>
                <c:pt idx="24">
                  <c:v>0.84491184751166803</c:v>
                </c:pt>
                <c:pt idx="25">
                  <c:v>0.88244054798681004</c:v>
                </c:pt>
                <c:pt idx="26">
                  <c:v>0.92010571676389175</c:v>
                </c:pt>
                <c:pt idx="27">
                  <c:v>0.95790834996521157</c:v>
                </c:pt>
                <c:pt idx="28">
                  <c:v>0.99584945465951213</c:v>
                </c:pt>
                <c:pt idx="29">
                  <c:v>1.033930049022965</c:v>
                </c:pt>
                <c:pt idx="30">
                  <c:v>1.0721511625031155</c:v>
                </c:pt>
                <c:pt idx="31">
                  <c:v>1.110513835985864</c:v>
                </c:pt>
                <c:pt idx="32">
                  <c:v>1.1490191219655597</c:v>
                </c:pt>
                <c:pt idx="33">
                  <c:v>1.1876680847182599</c:v>
                </c:pt>
                <c:pt idx="34">
                  <c:v>1.2264618004782319</c:v>
                </c:pt>
                <c:pt idx="35">
                  <c:v>1.2654013576177838</c:v>
                </c:pt>
                <c:pt idx="36">
                  <c:v>1.3044878568304763</c:v>
                </c:pt>
                <c:pt idx="37">
                  <c:v>1.3437224113178126</c:v>
                </c:pt>
                <c:pt idx="38">
                  <c:v>1.383106146979469</c:v>
                </c:pt>
                <c:pt idx="39">
                  <c:v>1.4226402026071685</c:v>
                </c:pt>
                <c:pt idx="40">
                  <c:v>1.462325730082257</c:v>
                </c:pt>
                <c:pt idx="41">
                  <c:v>1.502163894577085</c:v>
                </c:pt>
                <c:pt idx="42">
                  <c:v>1.5421558747602711</c:v>
                </c:pt>
                <c:pt idx="43">
                  <c:v>1.5823028630059544</c:v>
                </c:pt>
                <c:pt idx="44">
                  <c:v>1.6226060656071091</c:v>
                </c:pt>
                <c:pt idx="45">
                  <c:v>1.663066702993022</c:v>
                </c:pt>
                <c:pt idx="46">
                  <c:v>1.7036860099510489</c:v>
                </c:pt>
                <c:pt idx="47">
                  <c:v>1.7444652358527228</c:v>
                </c:pt>
                <c:pt idx="48">
                  <c:v>1.7854056448843318</c:v>
                </c:pt>
                <c:pt idx="49">
                  <c:v>1.8265085162820842</c:v>
                </c:pt>
                <c:pt idx="50">
                  <c:v>1.867775144571943</c:v>
                </c:pt>
                <c:pt idx="51">
                  <c:v>1.9092068398142616</c:v>
                </c:pt>
                <c:pt idx="52">
                  <c:v>1.9508049278533424</c:v>
                </c:pt>
                <c:pt idx="53">
                  <c:v>1.9925707505720121</c:v>
                </c:pt>
                <c:pt idx="54">
                  <c:v>2.0345056661513543</c:v>
                </c:pt>
                <c:pt idx="55">
                  <c:v>2.0766110493357313</c:v>
                </c:pt>
                <c:pt idx="56">
                  <c:v>2.118888291703203</c:v>
                </c:pt>
                <c:pt idx="57">
                  <c:v>2.1613388019414868</c:v>
                </c:pt>
                <c:pt idx="58">
                  <c:v>2.2039640061296075</c:v>
                </c:pt>
                <c:pt idx="59">
                  <c:v>2.246765348025356</c:v>
                </c:pt>
                <c:pt idx="60">
                  <c:v>2.2897442893587101</c:v>
                </c:pt>
                <c:pt idx="61">
                  <c:v>2.3329023101313813</c:v>
                </c:pt>
                <c:pt idx="62">
                  <c:v>2.3762409089226155</c:v>
                </c:pt>
                <c:pt idx="63">
                  <c:v>2.4197616032014242</c:v>
                </c:pt>
                <c:pt idx="64">
                  <c:v>2.4634659296453969</c:v>
                </c:pt>
                <c:pt idx="65">
                  <c:v>2.5073554444662802</c:v>
                </c:pt>
                <c:pt idx="66">
                  <c:v>2.5514317237424717</c:v>
                </c:pt>
                <c:pt idx="67">
                  <c:v>2.5956963637586261</c:v>
                </c:pt>
                <c:pt idx="68">
                  <c:v>2.6401509813525403</c:v>
                </c:pt>
                <c:pt idx="69">
                  <c:v>2.6847972142695289</c:v>
                </c:pt>
                <c:pt idx="70">
                  <c:v>2.729636721524459</c:v>
                </c:pt>
                <c:pt idx="71">
                  <c:v>2.7746711837716527</c:v>
                </c:pt>
                <c:pt idx="72">
                  <c:v>2.8199023036828819</c:v>
                </c:pt>
                <c:pt idx="73">
                  <c:v>2.8653318063336362</c:v>
                </c:pt>
                <c:pt idx="74">
                  <c:v>2.9109614395979015</c:v>
                </c:pt>
                <c:pt idx="75">
                  <c:v>2.9567929745516865</c:v>
                </c:pt>
                <c:pt idx="76">
                  <c:v>3.0028282058855011</c:v>
                </c:pt>
                <c:pt idx="77">
                  <c:v>3.0490689523260439</c:v>
                </c:pt>
                <c:pt idx="78">
                  <c:v>3.0955170570673527</c:v>
                </c:pt>
                <c:pt idx="79">
                  <c:v>3.1421743882116644</c:v>
                </c:pt>
                <c:pt idx="80">
                  <c:v>3.1890428392202339</c:v>
                </c:pt>
                <c:pt idx="81">
                  <c:v>3.2361243293744257</c:v>
                </c:pt>
                <c:pt idx="82">
                  <c:v>3.283420804247311</c:v>
                </c:pt>
                <c:pt idx="83">
                  <c:v>3.3309342361860828</c:v>
                </c:pt>
                <c:pt idx="84">
                  <c:v>3.3786666248056045</c:v>
                </c:pt>
                <c:pt idx="85">
                  <c:v>3.4266199974933649</c:v>
                </c:pt>
                <c:pt idx="86">
                  <c:v>3.474796409926177</c:v>
                </c:pt>
                <c:pt idx="87">
                  <c:v>3.5231979465989713</c:v>
                </c:pt>
                <c:pt idx="88">
                  <c:v>3.5718267213659689</c:v>
                </c:pt>
                <c:pt idx="89">
                  <c:v>3.6206848779946403</c:v>
                </c:pt>
                <c:pt idx="90">
                  <c:v>3.669774590732799</c:v>
                </c:pt>
                <c:pt idx="91">
                  <c:v>3.7190980648891658</c:v>
                </c:pt>
                <c:pt idx="92">
                  <c:v>3.7686575374278495</c:v>
                </c:pt>
                <c:pt idx="93">
                  <c:v>3.8184552775771223</c:v>
                </c:pt>
                <c:pt idx="94">
                  <c:v>3.8684935874528632</c:v>
                </c:pt>
                <c:pt idx="95">
                  <c:v>3.9187748026971798</c:v>
                </c:pt>
                <c:pt idx="96">
                  <c:v>3.969301293132578</c:v>
                </c:pt>
                <c:pt idx="97">
                  <c:v>4.0200754634321649</c:v>
                </c:pt>
                <c:pt idx="98">
                  <c:v>4.0710997538063811</c:v>
                </c:pt>
                <c:pt idx="99">
                  <c:v>4.1223766407067073</c:v>
                </c:pt>
                <c:pt idx="100">
                  <c:v>4.1739086375468881</c:v>
                </c:pt>
                <c:pt idx="101">
                  <c:v>4.2256982954421884</c:v>
                </c:pt>
                <c:pt idx="102">
                  <c:v>4.2777482039672181</c:v>
                </c:pt>
                <c:pt idx="103">
                  <c:v>4.3300609919328954</c:v>
                </c:pt>
                <c:pt idx="104">
                  <c:v>4.3826393281831342</c:v>
                </c:pt>
                <c:pt idx="105">
                  <c:v>4.4354859224118552</c:v>
                </c:pt>
                <c:pt idx="106">
                  <c:v>4.4886035260009329</c:v>
                </c:pt>
                <c:pt idx="107">
                  <c:v>4.5419949328797662</c:v>
                </c:pt>
                <c:pt idx="108">
                  <c:v>4.5956629804070923</c:v>
                </c:pt>
                <c:pt idx="109">
                  <c:v>4.6496105502757699</c:v>
                </c:pt>
                <c:pt idx="110">
                  <c:v>4.703840569441267</c:v>
                </c:pt>
                <c:pt idx="111">
                  <c:v>4.75835601107456</c:v>
                </c:pt>
                <c:pt idx="112">
                  <c:v>4.8131598955402479</c:v>
                </c:pt>
                <c:pt idx="113">
                  <c:v>4.868255291400696</c:v>
                </c:pt>
                <c:pt idx="114">
                  <c:v>4.9236453164470015</c:v>
                </c:pt>
                <c:pt idx="115">
                  <c:v>4.9793331387576947</c:v>
                </c:pt>
                <c:pt idx="116">
                  <c:v>5.0353219777860572</c:v>
                </c:pt>
                <c:pt idx="117">
                  <c:v>5.0916151054769596</c:v>
                </c:pt>
                <c:pt idx="118">
                  <c:v>5.1482158474142485</c:v>
                </c:pt>
                <c:pt idx="119">
                  <c:v>5.2051275839996336</c:v>
                </c:pt>
                <c:pt idx="120">
                  <c:v>5.2623537516641434</c:v>
                </c:pt>
                <c:pt idx="121">
                  <c:v>5.3198978441132443</c:v>
                </c:pt>
                <c:pt idx="122">
                  <c:v>5.3777634136067336</c:v>
                </c:pt>
                <c:pt idx="123">
                  <c:v>5.4359540722745701</c:v>
                </c:pt>
                <c:pt idx="124">
                  <c:v>5.4944734934699095</c:v>
                </c:pt>
                <c:pt idx="125">
                  <c:v>5.5533254131605494</c:v>
                </c:pt>
                <c:pt idx="126">
                  <c:v>5.6125136313601311</c:v>
                </c:pt>
                <c:pt idx="127">
                  <c:v>5.6720420136005014</c:v>
                </c:pt>
                <c:pt idx="128">
                  <c:v>5.7319144924465828</c:v>
                </c:pt>
                <c:pt idx="129">
                  <c:v>5.7921350690553135</c:v>
                </c:pt>
                <c:pt idx="130">
                  <c:v>5.8527078147801612</c:v>
                </c:pt>
                <c:pt idx="131">
                  <c:v>5.9136368728228348</c:v>
                </c:pt>
                <c:pt idx="132">
                  <c:v>5.974926459933843</c:v>
                </c:pt>
                <c:pt idx="133">
                  <c:v>6.036580868163699</c:v>
                </c:pt>
                <c:pt idx="134">
                  <c:v>6.0986044666665356</c:v>
                </c:pt>
                <c:pt idx="135">
                  <c:v>6.1610017035580391</c:v>
                </c:pt>
                <c:pt idx="136">
                  <c:v>6.2237771078297204</c:v>
                </c:pt>
                <c:pt idx="137">
                  <c:v>6.2869352913215053</c:v>
                </c:pt>
                <c:pt idx="138">
                  <c:v>6.3504809507548616</c:v>
                </c:pt>
                <c:pt idx="139">
                  <c:v>6.4144188698286877</c:v>
                </c:pt>
                <c:pt idx="140">
                  <c:v>6.4787539213802523</c:v>
                </c:pt>
                <c:pt idx="141">
                  <c:v>6.5434910696137036</c:v>
                </c:pt>
                <c:pt idx="142">
                  <c:v>6.6086353723986502</c:v>
                </c:pt>
                <c:pt idx="143">
                  <c:v>6.6741919836414603</c:v>
                </c:pt>
                <c:pt idx="144">
                  <c:v>6.7401661557321146</c:v>
                </c:pt>
                <c:pt idx="145">
                  <c:v>6.8065632420694628</c:v>
                </c:pt>
                <c:pt idx="146">
                  <c:v>6.873388699667947</c:v>
                </c:pt>
                <c:pt idx="147">
                  <c:v>6.9406480918489679</c:v>
                </c:pt>
                <c:pt idx="148">
                  <c:v>7.008347091020199</c:v>
                </c:pt>
                <c:pt idx="149">
                  <c:v>7.0764914815463236</c:v>
                </c:pt>
                <c:pt idx="150">
                  <c:v>7.1450871627148453</c:v>
                </c:pt>
                <c:pt idx="151">
                  <c:v>7.2141401518007493</c:v>
                </c:pt>
                <c:pt idx="152">
                  <c:v>7.2836565872340033</c:v>
                </c:pt>
                <c:pt idx="153">
                  <c:v>7.3536427318740891</c:v>
                </c:pt>
                <c:pt idx="154">
                  <c:v>7.4241049763959035</c:v>
                </c:pt>
                <c:pt idx="155">
                  <c:v>7.4950498427916008</c:v>
                </c:pt>
                <c:pt idx="156">
                  <c:v>7.5664839879932311</c:v>
                </c:pt>
                <c:pt idx="157">
                  <c:v>7.6384142076211354</c:v>
                </c:pt>
                <c:pt idx="158">
                  <c:v>7.7108474398634161</c:v>
                </c:pt>
                <c:pt idx="159">
                  <c:v>7.7837907694920059</c:v>
                </c:pt>
                <c:pt idx="160">
                  <c:v>7.8572514320211733</c:v>
                </c:pt>
                <c:pt idx="161">
                  <c:v>7.9312368180145327</c:v>
                </c:pt>
                <c:pt idx="162">
                  <c:v>8.0057544775469793</c:v>
                </c:pt>
                <c:pt idx="163">
                  <c:v>8.0808121248283165</c:v>
                </c:pt>
                <c:pt idx="164">
                  <c:v>8.1564176429956277</c:v>
                </c:pt>
                <c:pt idx="165">
                  <c:v>8.2325790890818116</c:v>
                </c:pt>
                <c:pt idx="166">
                  <c:v>8.3093046991681874</c:v>
                </c:pt>
                <c:pt idx="167">
                  <c:v>8.3866028937293464</c:v>
                </c:pt>
                <c:pt idx="168">
                  <c:v>8.4644822831789224</c:v>
                </c:pt>
                <c:pt idx="169">
                  <c:v>8.5429516736254847</c:v>
                </c:pt>
                <c:pt idx="170">
                  <c:v>8.6220200728480734</c:v>
                </c:pt>
                <c:pt idx="171">
                  <c:v>8.7016966965016138</c:v>
                </c:pt>
                <c:pt idx="172">
                  <c:v>8.7819909745628273</c:v>
                </c:pt>
                <c:pt idx="173">
                  <c:v>8.8629125580279577</c:v>
                </c:pt>
                <c:pt idx="174">
                  <c:v>8.9444713258742041</c:v>
                </c:pt>
                <c:pt idx="175">
                  <c:v>9.026677392297378</c:v>
                </c:pt>
                <c:pt idx="176">
                  <c:v>9.1095411142391125</c:v>
                </c:pt>
                <c:pt idx="177">
                  <c:v>9.1930730992175835</c:v>
                </c:pt>
                <c:pt idx="178">
                  <c:v>9.2772842134765394</c:v>
                </c:pt>
                <c:pt idx="179">
                  <c:v>9.3621855904683731</c:v>
                </c:pt>
                <c:pt idx="180">
                  <c:v>9.4477886396876851</c:v>
                </c:pt>
                <c:pt idx="181">
                  <c:v>9.5341050558729599</c:v>
                </c:pt>
                <c:pt idx="182">
                  <c:v>9.6211468285948865</c:v>
                </c:pt>
                <c:pt idx="183">
                  <c:v>9.7089262522509472</c:v>
                </c:pt>
                <c:pt idx="184">
                  <c:v>9.7974559364871681</c:v>
                </c:pt>
                <c:pt idx="185">
                  <c:v>9.8867488170690834</c:v>
                </c:pt>
                <c:pt idx="186">
                  <c:v>9.9768181672253782</c:v>
                </c:pt>
                <c:pt idx="187">
                  <c:v>10.067677609489079</c:v>
                </c:pt>
                <c:pt idx="188">
                  <c:v>10.159341128062687</c:v>
                </c:pt>
                <c:pt idx="189">
                  <c:v>10.251823081735393</c:v>
                </c:pt>
                <c:pt idx="190">
                  <c:v>10.345138217382127</c:v>
                </c:pt>
                <c:pt idx="191">
                  <c:v>10.439301684076241</c:v>
                </c:pt>
                <c:pt idx="192">
                  <c:v>10.534329047849612</c:v>
                </c:pt>
                <c:pt idx="193">
                  <c:v>10.630236307136075</c:v>
                </c:pt>
                <c:pt idx="194">
                  <c:v>10.727039908936563</c:v>
                </c:pt>
                <c:pt idx="195">
                  <c:v>10.824756765746789</c:v>
                </c:pt>
                <c:pt idx="196">
                  <c:v>10.923404273291036</c:v>
                </c:pt>
                <c:pt idx="197">
                  <c:v>11.023000329108575</c:v>
                </c:pt>
                <c:pt idx="198">
                  <c:v>11.123563352042362</c:v>
                </c:pt>
                <c:pt idx="199">
                  <c:v>11.225112302683153</c:v>
                </c:pt>
                <c:pt idx="200">
                  <c:v>11.327666704825694</c:v>
                </c:pt>
                <c:pt idx="201">
                  <c:v>11.431246667997806</c:v>
                </c:pt>
                <c:pt idx="202">
                  <c:v>11.535872911127374</c:v>
                </c:pt>
                <c:pt idx="203">
                  <c:v>11.641566787416856</c:v>
                </c:pt>
                <c:pt idx="204">
                  <c:v>11.74835031050007</c:v>
                </c:pt>
                <c:pt idx="205">
                  <c:v>11.856246181961405</c:v>
                </c:pt>
                <c:pt idx="206">
                  <c:v>11.965277820303454</c:v>
                </c:pt>
                <c:pt idx="207">
                  <c:v>12.075469391455581</c:v>
                </c:pt>
                <c:pt idx="208">
                  <c:v>12.186845840922841</c:v>
                </c:pt>
                <c:pt idx="209">
                  <c:v>12.299432927682188</c:v>
                </c:pt>
                <c:pt idx="210">
                  <c:v>12.413257259941265</c:v>
                </c:pt>
                <c:pt idx="211">
                  <c:v>12.528346332883858</c:v>
                </c:pt>
                <c:pt idx="212">
                  <c:v>12.644728568536081</c:v>
                </c:pt>
                <c:pt idx="213">
                  <c:v>12.76243335789777</c:v>
                </c:pt>
                <c:pt idx="214">
                  <c:v>12.881491105495384</c:v>
                </c:pt>
                <c:pt idx="215">
                  <c:v>13.001933276525406</c:v>
                </c:pt>
                <c:pt idx="216">
                  <c:v>13.123792446771022</c:v>
                </c:pt>
                <c:pt idx="217">
                  <c:v>13.247102355490242</c:v>
                </c:pt>
                <c:pt idx="218">
                  <c:v>13.371897961490308</c:v>
                </c:pt>
                <c:pt idx="219">
                  <c:v>13.498215502621504</c:v>
                </c:pt>
                <c:pt idx="220">
                  <c:v>13.626092558943654</c:v>
                </c:pt>
                <c:pt idx="221">
                  <c:v>13.755568119840914</c:v>
                </c:pt>
                <c:pt idx="222">
                  <c:v>13.886682655384577</c:v>
                </c:pt>
                <c:pt idx="223">
                  <c:v>14.019478192270839</c:v>
                </c:pt>
                <c:pt idx="224">
                  <c:v>14.15399839468995</c:v>
                </c:pt>
                <c:pt idx="225">
                  <c:v>14.290288650516198</c:v>
                </c:pt>
                <c:pt idx="226">
                  <c:v>14.428396163244344</c:v>
                </c:pt>
                <c:pt idx="227">
                  <c:v>14.568370050138531</c:v>
                </c:pt>
                <c:pt idx="228">
                  <c:v>14.710261447104379</c:v>
                </c:pt>
                <c:pt idx="229">
                  <c:v>14.854123620844479</c:v>
                </c:pt>
                <c:pt idx="230">
                  <c:v>15.000012088912939</c:v>
                </c:pt>
                <c:pt idx="231">
                  <c:v>15.147984748346149</c:v>
                </c:pt>
                <c:pt idx="232">
                  <c:v>15.298102013615477</c:v>
                </c:pt>
                <c:pt idx="233">
                  <c:v>15.450426964724679</c:v>
                </c:pt>
                <c:pt idx="234">
                  <c:v>15.605025506360487</c:v>
                </c:pt>
                <c:pt idx="235">
                  <c:v>15.761966539101431</c:v>
                </c:pt>
                <c:pt idx="236">
                  <c:v>15.921322143798067</c:v>
                </c:pt>
                <c:pt idx="237">
                  <c:v>16.083167780359567</c:v>
                </c:pt>
                <c:pt idx="238">
                  <c:v>16.247582502318991</c:v>
                </c:pt>
                <c:pt idx="239">
                  <c:v>16.414649188704356</c:v>
                </c:pt>
                <c:pt idx="240">
                  <c:v>16.584454794917935</c:v>
                </c:pt>
                <c:pt idx="241">
                  <c:v>16.757090624525031</c:v>
                </c:pt>
                <c:pt idx="242">
                  <c:v>16.932652624078848</c:v>
                </c:pt>
                <c:pt idx="243">
                  <c:v>17.111241703364882</c:v>
                </c:pt>
                <c:pt idx="244">
                  <c:v>17.292964083741133</c:v>
                </c:pt>
                <c:pt idx="245">
                  <c:v>17.477931677584831</c:v>
                </c:pt>
                <c:pt idx="246">
                  <c:v>17.666262502239803</c:v>
                </c:pt>
                <c:pt idx="247">
                  <c:v>17.858081132298548</c:v>
                </c:pt>
                <c:pt idx="248">
                  <c:v>18.053519194559758</c:v>
                </c:pt>
                <c:pt idx="249">
                  <c:v>18.252715910586247</c:v>
                </c:pt>
                <c:pt idx="250">
                  <c:v>18.455818692464621</c:v>
                </c:pt>
                <c:pt idx="251">
                  <c:v>18.6629837981523</c:v>
                </c:pt>
                <c:pt idx="252">
                  <c:v>18.8743770537099</c:v>
                </c:pt>
                <c:pt idx="253">
                  <c:v>19.090174650781716</c:v>
                </c:pt>
                <c:pt idx="254">
                  <c:v>19.310564028932831</c:v>
                </c:pt>
                <c:pt idx="255">
                  <c:v>19.535744853913929</c:v>
                </c:pt>
                <c:pt idx="256">
                  <c:v>19.765930104647644</c:v>
                </c:pt>
                <c:pt idx="257">
                  <c:v>20.001347283766371</c:v>
                </c:pt>
                <c:pt idx="258">
                  <c:v>20.242239768946256</c:v>
                </c:pt>
                <c:pt idx="259">
                  <c:v>20.488868325157416</c:v>
                </c:pt>
                <c:pt idx="260">
                  <c:v>20.741512801386673</c:v>
                </c:pt>
                <c:pt idx="261">
                  <c:v>21.000474039513179</c:v>
                </c:pt>
                <c:pt idx="262">
                  <c:v>21.266076027987381</c:v>
                </c:pt>
                <c:pt idx="263">
                  <c:v>21.538668338980983</c:v>
                </c:pt>
                <c:pt idx="264">
                  <c:v>21.818628894994536</c:v>
                </c:pt>
                <c:pt idx="265">
                  <c:v>22.106367119854863</c:v>
                </c:pt>
                <c:pt idx="266">
                  <c:v>22.402327540026874</c:v>
                </c:pt>
                <c:pt idx="267">
                  <c:v>22.70699391574399</c:v>
                </c:pt>
                <c:pt idx="268">
                  <c:v>23.020893998335154</c:v>
                </c:pt>
                <c:pt idx="269">
                  <c:v>23.34460503122175</c:v>
                </c:pt>
                <c:pt idx="270">
                  <c:v>23.678760138600488</c:v>
                </c:pt>
                <c:pt idx="271">
                  <c:v>24.024055779454379</c:v>
                </c:pt>
                <c:pt idx="272">
                  <c:v>24.381260487443708</c:v>
                </c:pt>
                <c:pt idx="273">
                  <c:v>24.75122517240861</c:v>
                </c:pt>
                <c:pt idx="274">
                  <c:v>25.134895330759207</c:v>
                </c:pt>
                <c:pt idx="275">
                  <c:v>25.533325605608255</c:v>
                </c:pt>
                <c:pt idx="276">
                  <c:v>25.947697261056831</c:v>
                </c:pt>
                <c:pt idx="277">
                  <c:v>26.379339299831233</c:v>
                </c:pt>
                <c:pt idx="278">
                  <c:v>26.829754175642982</c:v>
                </c:pt>
                <c:pt idx="279">
                  <c:v>27.300649354716363</c:v>
                </c:pt>
                <c:pt idx="280">
                  <c:v>27.79397639962265</c:v>
                </c:pt>
                <c:pt idx="281">
                  <c:v>28.311979834997153</c:v>
                </c:pt>
                <c:pt idx="282">
                  <c:v>28.857258888503136</c:v>
                </c:pt>
                <c:pt idx="283">
                  <c:v>29.432846405478056</c:v>
                </c:pt>
                <c:pt idx="284">
                  <c:v>30.042311009070591</c:v>
                </c:pt>
                <c:pt idx="285">
                  <c:v>30.689891239851132</c:v>
                </c:pt>
                <c:pt idx="286">
                  <c:v>31.380674494684669</c:v>
                </c:pt>
                <c:pt idx="287">
                  <c:v>32.12084001230496</c:v>
                </c:pt>
                <c:pt idx="288">
                  <c:v>32.917995549899295</c:v>
                </c:pt>
                <c:pt idx="289">
                  <c:v>33.781654750945172</c:v>
                </c:pt>
                <c:pt idx="290">
                  <c:v>34.723932242140037</c:v>
                </c:pt>
                <c:pt idx="291">
                  <c:v>35.760587698362016</c:v>
                </c:pt>
                <c:pt idx="292">
                  <c:v>36.912652816526553</c:v>
                </c:pt>
                <c:pt idx="293">
                  <c:v>38.209081386561266</c:v>
                </c:pt>
                <c:pt idx="294">
                  <c:v>39.691307045915472</c:v>
                </c:pt>
                <c:pt idx="295">
                  <c:v>41.421638219988914</c:v>
                </c:pt>
                <c:pt idx="296">
                  <c:v>43.500167223223265</c:v>
                </c:pt>
                <c:pt idx="297">
                  <c:v>46.103259453058307</c:v>
                </c:pt>
                <c:pt idx="298">
                  <c:v>49.588408597479614</c:v>
                </c:pt>
                <c:pt idx="299">
                  <c:v>54.879494434141556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600" b="1" i="0" baseline="30000">
                <a:effectLst/>
              </a:rPr>
              <a:t>Inspector1 Inspection time</a:t>
            </a:r>
            <a:endParaRPr lang="en-CA" sz="1600" b="1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Labels>
            <cx:visibility seriesName="0" categoryName="0" value="1"/>
          </cx:dataLabels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Times(mins)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Times(mins)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Random generated inputs Inspector 1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BBBF25D-C8CC-44A9-BACD-B82CE095757C}">
          <cx:dataLabels>
            <cx:visibility seriesName="0" categoryName="0" value="1"/>
          </cx:dataLabels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Bin range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Bin range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513603</xdr:colOff>
      <xdr:row>28</xdr:row>
      <xdr:rowOff>1121</xdr:rowOff>
    </xdr:from>
    <xdr:to>
      <xdr:col>12</xdr:col>
      <xdr:colOff>225985</xdr:colOff>
      <xdr:row>40</xdr:row>
      <xdr:rowOff>96371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375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31181</xdr:colOff>
      <xdr:row>12</xdr:row>
      <xdr:rowOff>145336</xdr:rowOff>
    </xdr:from>
    <xdr:to>
      <xdr:col>33</xdr:col>
      <xdr:colOff>493058</xdr:colOff>
      <xdr:row>29</xdr:row>
      <xdr:rowOff>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B25C3D-9A2E-4DA2-855E-B7C1E51EF8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04556" y="2431336"/>
              <a:ext cx="5338677" cy="3094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AD331"/>
  <sheetViews>
    <sheetView tabSelected="1" zoomScaleNormal="100" workbookViewId="0">
      <selection activeCell="Q27" sqref="Q27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f>E2</f>
        <v>94</v>
      </c>
      <c r="C2" s="1">
        <f>$A$28</f>
        <v>8.6999999999999994E-2</v>
      </c>
      <c r="D2" s="1">
        <f>$B$20+C2</f>
        <v>4.5691764705882294</v>
      </c>
      <c r="E2" cm="1">
        <f t="array" ref="E2:E18">FREQUENCY(A28:A327,D2:D17)</f>
        <v>94</v>
      </c>
      <c r="F2">
        <f>1-EXP(-$E$23*C2)</f>
        <v>8.3642016475117265E-3</v>
      </c>
      <c r="G2">
        <f>1-EXP(-$E$23*D2)</f>
        <v>0.35669040934041563</v>
      </c>
      <c r="H2">
        <f>G2-F2</f>
        <v>0.3483262076929039</v>
      </c>
      <c r="I2">
        <f>_xlfn.CEILING.MATH(300*H2)</f>
        <v>105</v>
      </c>
      <c r="J2">
        <f>POWER(E2-I2,2)/I2</f>
        <v>1.1523809523809523</v>
      </c>
    </row>
    <row r="3" spans="1:10" x14ac:dyDescent="0.25">
      <c r="A3" t="s">
        <v>9</v>
      </c>
      <c r="B3">
        <f t="shared" ref="B3:B18" si="0">E3</f>
        <v>78</v>
      </c>
      <c r="C3" s="1">
        <f>D2</f>
        <v>4.5691764705882294</v>
      </c>
      <c r="D3" s="1">
        <f t="shared" ref="D3:D18" si="1">C3+$B$20</f>
        <v>9.0513529411764591</v>
      </c>
      <c r="E3">
        <v>78</v>
      </c>
      <c r="F3">
        <f t="shared" ref="F3:F18" si="2">1-EXP(-$E$23*C3)</f>
        <v>0.35669040934041563</v>
      </c>
      <c r="G3">
        <f t="shared" ref="G3:G18" si="3">1-EXP(-$E$23*D3)</f>
        <v>0.58266207198028641</v>
      </c>
      <c r="H3">
        <f t="shared" ref="H3:H18" si="4">G3-F3</f>
        <v>0.22597166263987079</v>
      </c>
      <c r="I3">
        <f t="shared" ref="I3:I18" si="5">_xlfn.CEILING.MATH(300*H3)</f>
        <v>68</v>
      </c>
      <c r="J3">
        <f t="shared" ref="J3:J18" si="6">POWER(E3-I3,2)/I3</f>
        <v>1.4705882352941178</v>
      </c>
    </row>
    <row r="4" spans="1:10" x14ac:dyDescent="0.25">
      <c r="A4" t="s">
        <v>5</v>
      </c>
      <c r="B4">
        <f t="shared" si="0"/>
        <v>49</v>
      </c>
      <c r="C4" s="1">
        <f t="shared" ref="C4:C17" si="7">D3</f>
        <v>9.0513529411764591</v>
      </c>
      <c r="D4" s="1">
        <f t="shared" si="1"/>
        <v>13.53352941176469</v>
      </c>
      <c r="E4">
        <v>49</v>
      </c>
      <c r="F4">
        <f t="shared" si="2"/>
        <v>0.58266207198028641</v>
      </c>
      <c r="G4">
        <f t="shared" si="3"/>
        <v>0.72925796740382742</v>
      </c>
      <c r="H4">
        <f t="shared" si="4"/>
        <v>0.14659589542354101</v>
      </c>
      <c r="I4">
        <f t="shared" si="5"/>
        <v>44</v>
      </c>
      <c r="J4">
        <f t="shared" si="6"/>
        <v>0.56818181818181823</v>
      </c>
    </row>
    <row r="5" spans="1:10" x14ac:dyDescent="0.25">
      <c r="A5" t="s">
        <v>6</v>
      </c>
      <c r="B5">
        <f t="shared" si="0"/>
        <v>27</v>
      </c>
      <c r="C5" s="1">
        <f t="shared" si="7"/>
        <v>13.53352941176469</v>
      </c>
      <c r="D5" s="1">
        <f t="shared" si="1"/>
        <v>18.015705882352918</v>
      </c>
      <c r="E5">
        <v>27</v>
      </c>
      <c r="F5">
        <f t="shared" si="2"/>
        <v>0.72925796740382742</v>
      </c>
      <c r="G5">
        <f t="shared" si="3"/>
        <v>0.82435996516749732</v>
      </c>
      <c r="H5">
        <f t="shared" si="4"/>
        <v>9.5101997763669899E-2</v>
      </c>
      <c r="I5">
        <f t="shared" si="5"/>
        <v>29</v>
      </c>
      <c r="J5">
        <f t="shared" si="6"/>
        <v>0.13793103448275862</v>
      </c>
    </row>
    <row r="6" spans="1:10" x14ac:dyDescent="0.25">
      <c r="A6" t="s">
        <v>2</v>
      </c>
      <c r="B6">
        <f t="shared" si="0"/>
        <v>23</v>
      </c>
      <c r="C6" s="1">
        <f t="shared" si="7"/>
        <v>18.015705882352918</v>
      </c>
      <c r="D6" s="1">
        <f t="shared" si="1"/>
        <v>22.497882352941147</v>
      </c>
      <c r="E6">
        <v>23</v>
      </c>
      <c r="F6">
        <f t="shared" si="2"/>
        <v>0.82435996516749732</v>
      </c>
      <c r="G6">
        <f t="shared" si="3"/>
        <v>0.88605603075316919</v>
      </c>
      <c r="H6">
        <f t="shared" si="4"/>
        <v>6.1696065585671866E-2</v>
      </c>
      <c r="I6">
        <f t="shared" si="5"/>
        <v>19</v>
      </c>
      <c r="J6">
        <f t="shared" si="6"/>
        <v>0.84210526315789469</v>
      </c>
    </row>
    <row r="7" spans="1:10" x14ac:dyDescent="0.25">
      <c r="A7" t="s">
        <v>3</v>
      </c>
      <c r="B7">
        <f t="shared" si="0"/>
        <v>13</v>
      </c>
      <c r="C7" s="1">
        <f t="shared" si="7"/>
        <v>22.497882352941147</v>
      </c>
      <c r="D7" s="1">
        <f t="shared" si="1"/>
        <v>26.980058823529376</v>
      </c>
      <c r="E7">
        <v>13</v>
      </c>
      <c r="F7">
        <f t="shared" si="2"/>
        <v>0.88605603075316919</v>
      </c>
      <c r="G7">
        <f t="shared" si="3"/>
        <v>0.92608047396424142</v>
      </c>
      <c r="H7">
        <f t="shared" si="4"/>
        <v>4.0024443211072236E-2</v>
      </c>
      <c r="I7">
        <f t="shared" si="5"/>
        <v>13</v>
      </c>
      <c r="J7">
        <f t="shared" si="6"/>
        <v>0</v>
      </c>
    </row>
    <row r="8" spans="1:10" x14ac:dyDescent="0.25">
      <c r="A8" t="s">
        <v>22</v>
      </c>
      <c r="B8">
        <f t="shared" si="0"/>
        <v>4</v>
      </c>
      <c r="C8" s="1">
        <f t="shared" si="7"/>
        <v>26.980058823529376</v>
      </c>
      <c r="D8" s="1">
        <f t="shared" si="1"/>
        <v>31.462235294117605</v>
      </c>
      <c r="E8">
        <v>4</v>
      </c>
      <c r="F8">
        <f t="shared" si="2"/>
        <v>0.92608047396424142</v>
      </c>
      <c r="G8">
        <f t="shared" si="3"/>
        <v>0.95204576103966843</v>
      </c>
      <c r="H8">
        <f t="shared" si="4"/>
        <v>2.5965287075427002E-2</v>
      </c>
      <c r="I8">
        <f t="shared" si="5"/>
        <v>8</v>
      </c>
      <c r="J8">
        <f t="shared" si="6"/>
        <v>2</v>
      </c>
    </row>
    <row r="9" spans="1:10" x14ac:dyDescent="0.25">
      <c r="A9" t="s">
        <v>24</v>
      </c>
      <c r="B9">
        <f t="shared" si="0"/>
        <v>4</v>
      </c>
      <c r="C9" s="1">
        <f t="shared" si="7"/>
        <v>31.462235294117605</v>
      </c>
      <c r="D9" s="1">
        <f t="shared" si="1"/>
        <v>35.944411764705833</v>
      </c>
      <c r="E9">
        <v>4</v>
      </c>
      <c r="F9">
        <f t="shared" si="2"/>
        <v>0.95204576103966843</v>
      </c>
      <c r="G9">
        <f t="shared" si="3"/>
        <v>0.96889037095351316</v>
      </c>
      <c r="H9">
        <f t="shared" si="4"/>
        <v>1.6844609913844732E-2</v>
      </c>
      <c r="I9">
        <f t="shared" si="5"/>
        <v>6</v>
      </c>
      <c r="J9">
        <f t="shared" si="6"/>
        <v>0.66666666666666663</v>
      </c>
    </row>
    <row r="10" spans="1:10" x14ac:dyDescent="0.25">
      <c r="A10" t="s">
        <v>19</v>
      </c>
      <c r="B10">
        <f t="shared" si="0"/>
        <v>5</v>
      </c>
      <c r="C10" s="1">
        <f t="shared" si="7"/>
        <v>35.944411764705833</v>
      </c>
      <c r="D10" s="1">
        <f t="shared" si="1"/>
        <v>40.426588235294062</v>
      </c>
      <c r="E10">
        <v>5</v>
      </c>
      <c r="F10">
        <f t="shared" si="2"/>
        <v>0.96889037095351316</v>
      </c>
      <c r="G10">
        <f t="shared" si="3"/>
        <v>0.97981807155336975</v>
      </c>
      <c r="H10">
        <f t="shared" si="4"/>
        <v>1.0927700599856593E-2</v>
      </c>
      <c r="I10">
        <f t="shared" si="5"/>
        <v>4</v>
      </c>
      <c r="J10">
        <f t="shared" si="6"/>
        <v>0.25</v>
      </c>
    </row>
    <row r="11" spans="1:10" x14ac:dyDescent="0.25">
      <c r="A11" t="s">
        <v>11</v>
      </c>
      <c r="B11">
        <f t="shared" si="0"/>
        <v>0</v>
      </c>
      <c r="C11" s="1">
        <f t="shared" si="7"/>
        <v>40.426588235294062</v>
      </c>
      <c r="D11" s="1">
        <f t="shared" si="1"/>
        <v>44.908764705882291</v>
      </c>
      <c r="E11">
        <v>0</v>
      </c>
      <c r="F11">
        <f t="shared" si="2"/>
        <v>0.97981807155336975</v>
      </c>
      <c r="G11">
        <f t="shared" si="3"/>
        <v>0.9869072615679132</v>
      </c>
      <c r="H11">
        <f t="shared" si="4"/>
        <v>7.089190014543445E-3</v>
      </c>
      <c r="I11">
        <f t="shared" si="5"/>
        <v>3</v>
      </c>
      <c r="J11">
        <f t="shared" si="6"/>
        <v>3</v>
      </c>
    </row>
    <row r="12" spans="1:10" x14ac:dyDescent="0.25">
      <c r="A12" t="s">
        <v>12</v>
      </c>
      <c r="B12">
        <f t="shared" si="0"/>
        <v>0</v>
      </c>
      <c r="C12" s="1">
        <f t="shared" si="7"/>
        <v>44.908764705882291</v>
      </c>
      <c r="D12" s="1">
        <f t="shared" si="1"/>
        <v>49.39094117647052</v>
      </c>
      <c r="E12">
        <v>0</v>
      </c>
      <c r="F12">
        <f t="shared" si="2"/>
        <v>0.9869072615679132</v>
      </c>
      <c r="G12">
        <f t="shared" si="3"/>
        <v>0.9915062725495063</v>
      </c>
      <c r="H12">
        <f t="shared" si="4"/>
        <v>4.5990109815930991E-3</v>
      </c>
      <c r="I12">
        <f t="shared" si="5"/>
        <v>2</v>
      </c>
      <c r="J12">
        <f t="shared" si="6"/>
        <v>2</v>
      </c>
    </row>
    <row r="13" spans="1:10" x14ac:dyDescent="0.25">
      <c r="A13" t="s">
        <v>23</v>
      </c>
      <c r="B13">
        <f t="shared" si="0"/>
        <v>1</v>
      </c>
      <c r="C13" s="1">
        <f t="shared" si="7"/>
        <v>49.39094117647052</v>
      </c>
      <c r="D13" s="1">
        <f t="shared" si="1"/>
        <v>53.873117647058749</v>
      </c>
      <c r="E13">
        <v>1</v>
      </c>
      <c r="F13">
        <f t="shared" si="2"/>
        <v>0.9915062725495063</v>
      </c>
      <c r="G13">
        <f t="shared" si="3"/>
        <v>0.9944898153753331</v>
      </c>
      <c r="H13">
        <f t="shared" si="4"/>
        <v>2.9835428258268015E-3</v>
      </c>
      <c r="I13">
        <f t="shared" si="5"/>
        <v>1</v>
      </c>
      <c r="J13">
        <f t="shared" si="6"/>
        <v>0</v>
      </c>
    </row>
    <row r="14" spans="1:10" x14ac:dyDescent="0.25">
      <c r="A14" t="s">
        <v>25</v>
      </c>
      <c r="B14">
        <f t="shared" si="0"/>
        <v>1</v>
      </c>
      <c r="C14" s="1">
        <f t="shared" si="7"/>
        <v>53.873117647058749</v>
      </c>
      <c r="D14" s="1">
        <f t="shared" si="1"/>
        <v>58.355294117646977</v>
      </c>
      <c r="E14">
        <v>1</v>
      </c>
      <c r="F14">
        <f t="shared" si="2"/>
        <v>0.9944898153753331</v>
      </c>
      <c r="G14">
        <f t="shared" si="3"/>
        <v>0.99642534625994494</v>
      </c>
      <c r="H14">
        <f t="shared" si="4"/>
        <v>1.9355308846118469E-3</v>
      </c>
      <c r="I14">
        <f t="shared" si="5"/>
        <v>1</v>
      </c>
      <c r="J14">
        <f t="shared" si="6"/>
        <v>0</v>
      </c>
    </row>
    <row r="15" spans="1:10" x14ac:dyDescent="0.25">
      <c r="A15" t="s">
        <v>20</v>
      </c>
      <c r="B15">
        <f t="shared" si="0"/>
        <v>0</v>
      </c>
      <c r="C15" s="1">
        <f t="shared" si="7"/>
        <v>58.355294117646977</v>
      </c>
      <c r="D15" s="1">
        <f t="shared" si="1"/>
        <v>62.837470588235206</v>
      </c>
      <c r="E15">
        <v>0</v>
      </c>
      <c r="F15">
        <f t="shared" si="2"/>
        <v>0.99642534625994494</v>
      </c>
      <c r="G15">
        <f t="shared" si="3"/>
        <v>0.99768099433472934</v>
      </c>
      <c r="H15">
        <f t="shared" si="4"/>
        <v>1.255648074784399E-3</v>
      </c>
      <c r="I15">
        <f t="shared" si="5"/>
        <v>1</v>
      </c>
      <c r="J15">
        <f t="shared" si="6"/>
        <v>1</v>
      </c>
    </row>
    <row r="16" spans="1:10" x14ac:dyDescent="0.25">
      <c r="A16" t="s">
        <v>21</v>
      </c>
      <c r="B16">
        <f t="shared" si="0"/>
        <v>0</v>
      </c>
      <c r="C16" s="1">
        <f t="shared" si="7"/>
        <v>62.837470588235206</v>
      </c>
      <c r="D16" s="1">
        <f t="shared" si="1"/>
        <v>67.319647058823435</v>
      </c>
      <c r="E16">
        <v>0</v>
      </c>
      <c r="F16">
        <f t="shared" si="2"/>
        <v>0.99768099433472934</v>
      </c>
      <c r="G16">
        <f t="shared" si="3"/>
        <v>0.99849557812682732</v>
      </c>
      <c r="H16">
        <f t="shared" si="4"/>
        <v>8.1458379209797815E-4</v>
      </c>
      <c r="I16">
        <f t="shared" si="5"/>
        <v>1</v>
      </c>
      <c r="J16">
        <f t="shared" si="6"/>
        <v>1</v>
      </c>
    </row>
    <row r="17" spans="1:30" x14ac:dyDescent="0.25">
      <c r="A17" t="s">
        <v>16</v>
      </c>
      <c r="B17">
        <f t="shared" si="0"/>
        <v>0</v>
      </c>
      <c r="C17" s="1">
        <f t="shared" si="7"/>
        <v>67.319647058823435</v>
      </c>
      <c r="D17" s="1">
        <f t="shared" si="1"/>
        <v>71.801823529411664</v>
      </c>
      <c r="E17">
        <v>0</v>
      </c>
      <c r="F17">
        <f t="shared" si="2"/>
        <v>0.99849557812682732</v>
      </c>
      <c r="G17">
        <f t="shared" si="3"/>
        <v>0.99902402775190458</v>
      </c>
      <c r="H17">
        <f t="shared" si="4"/>
        <v>5.2844962507725413E-4</v>
      </c>
      <c r="I17">
        <f t="shared" si="5"/>
        <v>1</v>
      </c>
      <c r="J17">
        <f t="shared" si="6"/>
        <v>1</v>
      </c>
    </row>
    <row r="18" spans="1:30" x14ac:dyDescent="0.25">
      <c r="A18" t="s">
        <v>18</v>
      </c>
      <c r="B18">
        <f t="shared" si="0"/>
        <v>1</v>
      </c>
      <c r="C18" s="1">
        <f>D17</f>
        <v>71.801823529411664</v>
      </c>
      <c r="D18" s="1">
        <f t="shared" si="1"/>
        <v>76.283999999999892</v>
      </c>
      <c r="E18">
        <v>1</v>
      </c>
      <c r="F18">
        <f t="shared" si="2"/>
        <v>0.99902402775190458</v>
      </c>
      <c r="G18">
        <f t="shared" si="3"/>
        <v>0.99936685191432129</v>
      </c>
      <c r="H18">
        <f t="shared" si="4"/>
        <v>3.4282416241671054E-4</v>
      </c>
      <c r="I18">
        <f t="shared" si="5"/>
        <v>1</v>
      </c>
      <c r="J18">
        <f t="shared" si="6"/>
        <v>0</v>
      </c>
    </row>
    <row r="19" spans="1:30" x14ac:dyDescent="0.25">
      <c r="A19" t="s">
        <v>4</v>
      </c>
      <c r="B19">
        <v>17</v>
      </c>
    </row>
    <row r="20" spans="1:30" x14ac:dyDescent="0.25">
      <c r="A20" t="s">
        <v>10</v>
      </c>
      <c r="B20">
        <v>4.4821764705882297</v>
      </c>
    </row>
    <row r="21" spans="1:30" x14ac:dyDescent="0.25">
      <c r="A21" t="s">
        <v>17</v>
      </c>
      <c r="B21">
        <v>1</v>
      </c>
      <c r="J21" t="s">
        <v>34</v>
      </c>
    </row>
    <row r="22" spans="1:30" x14ac:dyDescent="0.25">
      <c r="A22" t="s">
        <v>8</v>
      </c>
      <c r="B22">
        <f>MAX(A28:A327)</f>
        <v>76.284000000000006</v>
      </c>
      <c r="E22" t="s">
        <v>35</v>
      </c>
      <c r="J22" s="2">
        <f>SUM(J2:J18)</f>
        <v>15.087853970164208</v>
      </c>
    </row>
    <row r="23" spans="1:30" x14ac:dyDescent="0.25">
      <c r="A23" t="s">
        <v>15</v>
      </c>
      <c r="B23">
        <f>AVERAGE(A28:A327)</f>
        <v>10.357909999999999</v>
      </c>
      <c r="E23" s="2">
        <f>1/B23</f>
        <v>9.6544573181269203E-2</v>
      </c>
    </row>
    <row r="24" spans="1:30" x14ac:dyDescent="0.25">
      <c r="A24" t="s">
        <v>13</v>
      </c>
      <c r="B24">
        <f>MIN(A28:A327)</f>
        <v>8.6999999999999994E-2</v>
      </c>
    </row>
    <row r="25" spans="1:30" x14ac:dyDescent="0.25">
      <c r="A25" t="s">
        <v>14</v>
      </c>
      <c r="B25">
        <f>SUM(A28:A327)/B23</f>
        <v>300</v>
      </c>
    </row>
    <row r="28" spans="1:30" x14ac:dyDescent="0.25">
      <c r="A28">
        <v>8.6999999999999994E-2</v>
      </c>
      <c r="B28">
        <v>0</v>
      </c>
      <c r="D28">
        <f>(-LN(-((B28-0.5)/300)+1))*$B$23</f>
        <v>-1.7248813311697697E-2</v>
      </c>
    </row>
    <row r="29" spans="1:30" x14ac:dyDescent="0.25">
      <c r="A29">
        <v>0.1</v>
      </c>
      <c r="B29">
        <v>1</v>
      </c>
      <c r="D29">
        <f t="shared" ref="D29:D92" si="8">(-LN(-((B29-0.5)/300)+1))*$B$23</f>
        <v>1.7277585323881069E-2</v>
      </c>
    </row>
    <row r="30" spans="1:30" x14ac:dyDescent="0.25">
      <c r="A30">
        <v>0.114</v>
      </c>
      <c r="B30">
        <v>2</v>
      </c>
      <c r="D30">
        <f t="shared" si="8"/>
        <v>5.191945707950759E-2</v>
      </c>
    </row>
    <row r="31" spans="1:30" ht="15.75" thickBot="1" x14ac:dyDescent="0.3">
      <c r="A31">
        <v>0.121</v>
      </c>
      <c r="B31">
        <v>3</v>
      </c>
      <c r="D31">
        <f t="shared" si="8"/>
        <v>8.6677576944740375E-2</v>
      </c>
    </row>
    <row r="32" spans="1:30" ht="30.75" thickBot="1" x14ac:dyDescent="0.3">
      <c r="A32">
        <v>0.2</v>
      </c>
      <c r="B32">
        <v>4</v>
      </c>
      <c r="D32">
        <f t="shared" si="8"/>
        <v>0.12155272773734468</v>
      </c>
      <c r="R32">
        <v>0.72138258245420805</v>
      </c>
      <c r="T32" s="1">
        <f>(-LN(-R32+1))*10.35791</f>
        <v>13.236535823510136</v>
      </c>
      <c r="W32" t="s">
        <v>29</v>
      </c>
      <c r="X32" t="s">
        <v>28</v>
      </c>
      <c r="Y32" t="s">
        <v>36</v>
      </c>
      <c r="Z32" t="s">
        <v>37</v>
      </c>
      <c r="AA32" t="s">
        <v>31</v>
      </c>
      <c r="AB32" t="s">
        <v>38</v>
      </c>
      <c r="AC32" t="s">
        <v>39</v>
      </c>
      <c r="AD32" s="4" t="s">
        <v>33</v>
      </c>
    </row>
    <row r="33" spans="1:30" x14ac:dyDescent="0.25">
      <c r="A33">
        <v>0.26600000000000001</v>
      </c>
      <c r="B33">
        <v>5</v>
      </c>
      <c r="D33">
        <f t="shared" si="8"/>
        <v>0.15654570020907616</v>
      </c>
      <c r="R33">
        <v>0.381786813191554</v>
      </c>
      <c r="T33" s="1">
        <f t="shared" ref="T33:T96" si="9">(-LN(-R33+1))*10.35791</f>
        <v>4.9813459492346848</v>
      </c>
      <c r="W33">
        <f>MIN(R32:R331)</f>
        <v>8.7521756489117297E-4</v>
      </c>
      <c r="X33">
        <f>W33+$V$35</f>
        <v>2.8338752175648914</v>
      </c>
      <c r="Y33">
        <v>63</v>
      </c>
      <c r="Z33">
        <f>1-EXP(-$E$23*W33)</f>
        <v>8.4493936429397287E-5</v>
      </c>
      <c r="AA33">
        <f>1-EXP(-$E$23*X33)</f>
        <v>0.23936013578827753</v>
      </c>
      <c r="AB33">
        <f>AA33-Z33</f>
        <v>0.23927564185184813</v>
      </c>
      <c r="AC33">
        <f>_xlfn.CEILING.MATH(300*AB33)</f>
        <v>72</v>
      </c>
      <c r="AD33">
        <f>POWER(Y33-AC33,2)/AC33</f>
        <v>1.125</v>
      </c>
    </row>
    <row r="34" spans="1:30" x14ac:dyDescent="0.25">
      <c r="A34">
        <v>0.33400000000000002</v>
      </c>
      <c r="B34">
        <v>6</v>
      </c>
      <c r="D34">
        <f t="shared" si="8"/>
        <v>0.19165729315326793</v>
      </c>
      <c r="R34">
        <v>0.65924152907469502</v>
      </c>
      <c r="T34" s="1">
        <f t="shared" si="9"/>
        <v>11.15113272130173</v>
      </c>
      <c r="V34" t="s">
        <v>40</v>
      </c>
      <c r="W34">
        <f>X33</f>
        <v>2.8338752175648914</v>
      </c>
      <c r="X34">
        <f t="shared" ref="X34:X49" si="10">W34+$V$35</f>
        <v>5.6668752175648915</v>
      </c>
      <c r="Y34">
        <v>66</v>
      </c>
      <c r="Z34">
        <f t="shared" ref="Z34:AA49" si="11">1-EXP(-$E$23*W34)</f>
        <v>0.23936013578827753</v>
      </c>
      <c r="AA34">
        <f t="shared" si="11"/>
        <v>0.4213781069305228</v>
      </c>
      <c r="AB34">
        <f t="shared" ref="AB34:AB49" si="12">AA34-Z34</f>
        <v>0.18201797114224527</v>
      </c>
      <c r="AC34">
        <f t="shared" ref="AC34:AC49" si="13">_xlfn.CEILING.MATH(300*AB34)</f>
        <v>55</v>
      </c>
      <c r="AD34">
        <f t="shared" ref="AD34:AD49" si="14">POWER(Y34-AC34,2)/AC34</f>
        <v>2.2000000000000002</v>
      </c>
    </row>
    <row r="35" spans="1:30" x14ac:dyDescent="0.25">
      <c r="A35">
        <v>0.35099999999999998</v>
      </c>
      <c r="B35">
        <v>7</v>
      </c>
      <c r="D35">
        <f t="shared" si="8"/>
        <v>0.22688831351423672</v>
      </c>
      <c r="R35">
        <v>0.25440113389632302</v>
      </c>
      <c r="T35" s="1">
        <f t="shared" si="9"/>
        <v>3.0407461209074227</v>
      </c>
      <c r="V35">
        <v>2.8330000000000002</v>
      </c>
      <c r="W35">
        <f t="shared" ref="W35:W49" si="15">X34</f>
        <v>5.6668752175648915</v>
      </c>
      <c r="X35">
        <f t="shared" si="10"/>
        <v>8.4998752175648917</v>
      </c>
      <c r="Y35">
        <v>42</v>
      </c>
      <c r="Z35">
        <f t="shared" si="11"/>
        <v>0.4213781069305228</v>
      </c>
      <c r="AA35">
        <f t="shared" si="11"/>
        <v>0.55983993096881157</v>
      </c>
      <c r="AB35">
        <f t="shared" si="12"/>
        <v>0.13846182403828877</v>
      </c>
      <c r="AC35">
        <f t="shared" si="13"/>
        <v>42</v>
      </c>
      <c r="AD35">
        <f t="shared" si="14"/>
        <v>0</v>
      </c>
    </row>
    <row r="36" spans="1:30" x14ac:dyDescent="0.25">
      <c r="A36">
        <v>0.35799999999999998</v>
      </c>
      <c r="B36">
        <v>8</v>
      </c>
      <c r="D36">
        <f t="shared" si="8"/>
        <v>0.26223957649855612</v>
      </c>
      <c r="R36">
        <v>0.21008196780785199</v>
      </c>
      <c r="T36" s="1">
        <f t="shared" si="9"/>
        <v>2.4426654741141238</v>
      </c>
      <c r="W36">
        <f t="shared" si="15"/>
        <v>8.4998752175648917</v>
      </c>
      <c r="X36">
        <f t="shared" si="10"/>
        <v>11.332875217564892</v>
      </c>
      <c r="Y36">
        <v>31</v>
      </c>
      <c r="Z36">
        <f t="shared" si="11"/>
        <v>0.55983993096881157</v>
      </c>
      <c r="AA36">
        <f t="shared" si="11"/>
        <v>0.66516841362192047</v>
      </c>
      <c r="AB36">
        <f t="shared" si="12"/>
        <v>0.1053284826531089</v>
      </c>
      <c r="AC36">
        <f t="shared" si="13"/>
        <v>32</v>
      </c>
      <c r="AD36">
        <f t="shared" si="14"/>
        <v>3.125E-2</v>
      </c>
    </row>
    <row r="37" spans="1:30" x14ac:dyDescent="0.25">
      <c r="A37">
        <v>0.36199999999999999</v>
      </c>
      <c r="B37">
        <v>9</v>
      </c>
      <c r="D37">
        <f t="shared" si="8"/>
        <v>0.29771190568824596</v>
      </c>
      <c r="R37">
        <v>0.33338850063829301</v>
      </c>
      <c r="T37" s="1">
        <f t="shared" si="9"/>
        <v>4.2006282603602054</v>
      </c>
      <c r="W37">
        <f t="shared" si="15"/>
        <v>11.332875217564892</v>
      </c>
      <c r="X37">
        <f t="shared" si="10"/>
        <v>14.165875217564892</v>
      </c>
      <c r="Y37">
        <v>24</v>
      </c>
      <c r="Z37">
        <f t="shared" si="11"/>
        <v>0.66516841362192047</v>
      </c>
      <c r="AA37">
        <f t="shared" si="11"/>
        <v>0.74529222634114634</v>
      </c>
      <c r="AB37">
        <f t="shared" si="12"/>
        <v>8.0123812719225862E-2</v>
      </c>
      <c r="AC37">
        <f t="shared" si="13"/>
        <v>25</v>
      </c>
      <c r="AD37">
        <f t="shared" si="14"/>
        <v>0.04</v>
      </c>
    </row>
    <row r="38" spans="1:30" x14ac:dyDescent="0.25">
      <c r="A38">
        <v>0.38700000000000001</v>
      </c>
      <c r="B38">
        <v>10</v>
      </c>
      <c r="D38">
        <f t="shared" si="8"/>
        <v>0.33330613315589425</v>
      </c>
      <c r="R38">
        <v>0.28636099536808801</v>
      </c>
      <c r="T38" s="1">
        <f t="shared" si="9"/>
        <v>3.4945313769149631</v>
      </c>
      <c r="W38">
        <f t="shared" si="15"/>
        <v>14.165875217564892</v>
      </c>
      <c r="X38">
        <f t="shared" si="10"/>
        <v>16.998875217564894</v>
      </c>
      <c r="Y38">
        <v>25</v>
      </c>
      <c r="Z38">
        <f t="shared" si="11"/>
        <v>0.74529222634114634</v>
      </c>
      <c r="AA38">
        <f t="shared" si="11"/>
        <v>0.80624274231704607</v>
      </c>
      <c r="AB38">
        <f t="shared" si="12"/>
        <v>6.0950515975899733E-2</v>
      </c>
      <c r="AC38">
        <f t="shared" si="13"/>
        <v>19</v>
      </c>
      <c r="AD38">
        <f t="shared" si="14"/>
        <v>1.8947368421052631</v>
      </c>
    </row>
    <row r="39" spans="1:30" x14ac:dyDescent="0.25">
      <c r="A39">
        <v>0.41799999999999998</v>
      </c>
      <c r="B39">
        <v>11</v>
      </c>
      <c r="D39">
        <f t="shared" si="8"/>
        <v>0.36902309958177176</v>
      </c>
      <c r="R39">
        <v>0.17239414314729901</v>
      </c>
      <c r="T39" s="1">
        <f t="shared" si="9"/>
        <v>1.9599056683188332</v>
      </c>
      <c r="W39">
        <f t="shared" si="15"/>
        <v>16.998875217564894</v>
      </c>
      <c r="X39">
        <f t="shared" si="10"/>
        <v>19.831875217564892</v>
      </c>
      <c r="Y39">
        <v>16</v>
      </c>
      <c r="Z39">
        <f t="shared" si="11"/>
        <v>0.80624274231704607</v>
      </c>
      <c r="AA39">
        <f t="shared" si="11"/>
        <v>0.85260805210012613</v>
      </c>
      <c r="AB39">
        <f t="shared" si="12"/>
        <v>4.6365309783080066E-2</v>
      </c>
      <c r="AC39">
        <f t="shared" si="13"/>
        <v>14</v>
      </c>
      <c r="AD39">
        <f t="shared" si="14"/>
        <v>0.2857142857142857</v>
      </c>
    </row>
    <row r="40" spans="1:30" x14ac:dyDescent="0.25">
      <c r="A40">
        <v>0.47499999999999998</v>
      </c>
      <c r="B40">
        <v>12</v>
      </c>
      <c r="D40">
        <f t="shared" si="8"/>
        <v>0.40486365437296501</v>
      </c>
      <c r="R40">
        <v>0.15650889314750299</v>
      </c>
      <c r="T40" s="1">
        <f t="shared" si="9"/>
        <v>1.7629776029221917</v>
      </c>
      <c r="W40">
        <f t="shared" si="15"/>
        <v>19.831875217564892</v>
      </c>
      <c r="X40">
        <f t="shared" si="10"/>
        <v>22.664875217564891</v>
      </c>
      <c r="Y40">
        <v>5</v>
      </c>
      <c r="Z40">
        <f t="shared" si="11"/>
        <v>0.85260805210012613</v>
      </c>
      <c r="AA40">
        <f t="shared" si="11"/>
        <v>0.88787833516271752</v>
      </c>
      <c r="AB40">
        <f t="shared" si="12"/>
        <v>3.527028306259139E-2</v>
      </c>
      <c r="AC40">
        <f t="shared" si="13"/>
        <v>11</v>
      </c>
      <c r="AD40">
        <f t="shared" si="14"/>
        <v>3.2727272727272729</v>
      </c>
    </row>
    <row r="41" spans="1:30" x14ac:dyDescent="0.25">
      <c r="A41">
        <v>0.48599999999999999</v>
      </c>
      <c r="B41">
        <v>13</v>
      </c>
      <c r="D41">
        <f t="shared" si="8"/>
        <v>0.44082865578459007</v>
      </c>
      <c r="R41">
        <v>0.49537619150889101</v>
      </c>
      <c r="T41" s="1">
        <f t="shared" si="9"/>
        <v>7.0842103129356264</v>
      </c>
      <c r="W41">
        <f t="shared" si="15"/>
        <v>22.664875217564891</v>
      </c>
      <c r="X41">
        <f t="shared" si="10"/>
        <v>25.497875217564889</v>
      </c>
      <c r="Y41">
        <v>5</v>
      </c>
      <c r="Z41">
        <f t="shared" si="11"/>
        <v>0.88787833516271752</v>
      </c>
      <c r="AA41">
        <f t="shared" si="11"/>
        <v>0.91470858547562039</v>
      </c>
      <c r="AB41">
        <f t="shared" si="12"/>
        <v>2.683025031290287E-2</v>
      </c>
      <c r="AC41">
        <f t="shared" si="13"/>
        <v>9</v>
      </c>
      <c r="AD41">
        <f t="shared" si="14"/>
        <v>1.7777777777777777</v>
      </c>
    </row>
    <row r="42" spans="1:30" x14ac:dyDescent="0.25">
      <c r="A42">
        <v>0.496</v>
      </c>
      <c r="B42">
        <v>14</v>
      </c>
      <c r="D42">
        <f t="shared" si="8"/>
        <v>0.47691897104310693</v>
      </c>
      <c r="R42">
        <v>0.35253290269992399</v>
      </c>
      <c r="T42" s="1">
        <f t="shared" si="9"/>
        <v>4.5024519489458079</v>
      </c>
      <c r="W42">
        <f t="shared" si="15"/>
        <v>25.497875217564889</v>
      </c>
      <c r="X42">
        <f t="shared" si="10"/>
        <v>28.330875217564888</v>
      </c>
      <c r="Y42">
        <v>7</v>
      </c>
      <c r="Z42">
        <f t="shared" si="11"/>
        <v>0.91470858547562039</v>
      </c>
      <c r="AA42">
        <f t="shared" si="11"/>
        <v>0.93511846794170495</v>
      </c>
      <c r="AB42">
        <f t="shared" si="12"/>
        <v>2.040988246608455E-2</v>
      </c>
      <c r="AC42">
        <f t="shared" si="13"/>
        <v>7</v>
      </c>
      <c r="AD42">
        <f t="shared" si="14"/>
        <v>0</v>
      </c>
    </row>
    <row r="43" spans="1:30" x14ac:dyDescent="0.25">
      <c r="A43">
        <v>0.502</v>
      </c>
      <c r="B43">
        <v>15</v>
      </c>
      <c r="D43">
        <f t="shared" si="8"/>
        <v>0.51313547647178981</v>
      </c>
      <c r="R43">
        <v>0.52133238381000402</v>
      </c>
      <c r="T43" s="1">
        <f t="shared" si="9"/>
        <v>7.6311781189079539</v>
      </c>
      <c r="W43">
        <f t="shared" si="15"/>
        <v>28.330875217564888</v>
      </c>
      <c r="X43">
        <f t="shared" si="10"/>
        <v>31.163875217564886</v>
      </c>
      <c r="Y43">
        <v>5</v>
      </c>
      <c r="Z43">
        <f t="shared" si="11"/>
        <v>0.93511846794170495</v>
      </c>
      <c r="AA43">
        <f t="shared" si="11"/>
        <v>0.95064435001217751</v>
      </c>
      <c r="AB43">
        <f t="shared" si="12"/>
        <v>1.5525882070472563E-2</v>
      </c>
      <c r="AC43">
        <f t="shared" si="13"/>
        <v>5</v>
      </c>
      <c r="AD43">
        <f t="shared" si="14"/>
        <v>0</v>
      </c>
    </row>
    <row r="44" spans="1:30" x14ac:dyDescent="0.25">
      <c r="A44">
        <v>0.55600000000000005</v>
      </c>
      <c r="B44">
        <v>16</v>
      </c>
      <c r="D44">
        <f t="shared" si="8"/>
        <v>0.54947905761840998</v>
      </c>
      <c r="R44">
        <v>0.92432754836603104</v>
      </c>
      <c r="T44" s="1">
        <f t="shared" si="9"/>
        <v>26.737298790810705</v>
      </c>
      <c r="W44">
        <f t="shared" si="15"/>
        <v>31.163875217564886</v>
      </c>
      <c r="X44">
        <f t="shared" si="10"/>
        <v>33.996875217564885</v>
      </c>
      <c r="Y44">
        <v>3</v>
      </c>
      <c r="Z44">
        <f t="shared" si="11"/>
        <v>0.95064435001217751</v>
      </c>
      <c r="AA44">
        <f t="shared" si="11"/>
        <v>0.96245495276634718</v>
      </c>
      <c r="AB44">
        <f t="shared" si="12"/>
        <v>1.1810602754169675E-2</v>
      </c>
      <c r="AC44">
        <f t="shared" si="13"/>
        <v>4</v>
      </c>
      <c r="AD44">
        <f t="shared" si="14"/>
        <v>0.25</v>
      </c>
    </row>
    <row r="45" spans="1:30" x14ac:dyDescent="0.25">
      <c r="A45">
        <v>0.6</v>
      </c>
      <c r="B45">
        <v>17</v>
      </c>
      <c r="D45">
        <f t="shared" si="8"/>
        <v>0.58595060938515464</v>
      </c>
      <c r="R45">
        <v>0.73050588891733104</v>
      </c>
      <c r="T45" s="1">
        <f t="shared" si="9"/>
        <v>13.581382121604976</v>
      </c>
      <c r="W45">
        <f t="shared" si="15"/>
        <v>33.996875217564885</v>
      </c>
      <c r="X45">
        <f t="shared" si="10"/>
        <v>36.829875217564883</v>
      </c>
      <c r="Y45">
        <v>3</v>
      </c>
      <c r="Z45">
        <f t="shared" si="11"/>
        <v>0.96245495276634718</v>
      </c>
      <c r="AA45">
        <f t="shared" si="11"/>
        <v>0.97143932716669679</v>
      </c>
      <c r="AB45">
        <f t="shared" si="12"/>
        <v>8.984374400349604E-3</v>
      </c>
      <c r="AC45">
        <f t="shared" si="13"/>
        <v>3</v>
      </c>
      <c r="AD45">
        <f t="shared" si="14"/>
        <v>0</v>
      </c>
    </row>
    <row r="46" spans="1:30" x14ac:dyDescent="0.25">
      <c r="A46">
        <v>0.65100000000000002</v>
      </c>
      <c r="B46">
        <v>18</v>
      </c>
      <c r="D46">
        <f t="shared" si="8"/>
        <v>0.62255103616084262</v>
      </c>
      <c r="R46">
        <v>0.45406458859069698</v>
      </c>
      <c r="T46" s="1">
        <f t="shared" si="9"/>
        <v>6.2691727190121949</v>
      </c>
      <c r="W46">
        <f t="shared" si="15"/>
        <v>36.829875217564883</v>
      </c>
      <c r="X46">
        <f t="shared" si="10"/>
        <v>39.662875217564881</v>
      </c>
      <c r="Y46">
        <v>1</v>
      </c>
      <c r="Z46">
        <f t="shared" si="11"/>
        <v>0.97143932716669679</v>
      </c>
      <c r="AA46">
        <f t="shared" si="11"/>
        <v>0.97827377796025694</v>
      </c>
      <c r="AB46">
        <f t="shared" si="12"/>
        <v>6.8344507935601539E-3</v>
      </c>
      <c r="AC46">
        <f t="shared" si="13"/>
        <v>3</v>
      </c>
      <c r="AD46">
        <f t="shared" si="14"/>
        <v>1.3333333333333333</v>
      </c>
    </row>
    <row r="47" spans="1:30" x14ac:dyDescent="0.25">
      <c r="A47">
        <v>0.69399999999999995</v>
      </c>
      <c r="B47">
        <v>19</v>
      </c>
      <c r="D47">
        <f t="shared" si="8"/>
        <v>0.65928125195549392</v>
      </c>
      <c r="R47">
        <v>0.211732860597897</v>
      </c>
      <c r="T47" s="1">
        <f t="shared" si="9"/>
        <v>2.4643356880838723</v>
      </c>
      <c r="W47">
        <f t="shared" si="15"/>
        <v>39.662875217564881</v>
      </c>
      <c r="X47">
        <f t="shared" si="10"/>
        <v>42.49587521756488</v>
      </c>
      <c r="Y47">
        <v>1</v>
      </c>
      <c r="Z47">
        <f t="shared" si="11"/>
        <v>0.97827377796025694</v>
      </c>
      <c r="AA47">
        <f t="shared" si="11"/>
        <v>0.98347277296738589</v>
      </c>
      <c r="AB47">
        <f t="shared" si="12"/>
        <v>5.1989950071289481E-3</v>
      </c>
      <c r="AC47">
        <f t="shared" si="13"/>
        <v>2</v>
      </c>
      <c r="AD47">
        <f t="shared" si="14"/>
        <v>0.5</v>
      </c>
    </row>
    <row r="48" spans="1:30" x14ac:dyDescent="0.25">
      <c r="A48">
        <v>0.74</v>
      </c>
      <c r="B48">
        <v>20</v>
      </c>
      <c r="D48">
        <f t="shared" si="8"/>
        <v>0.6961421805372825</v>
      </c>
      <c r="R48">
        <v>0.53250719190107498</v>
      </c>
      <c r="T48" s="1">
        <f t="shared" si="9"/>
        <v>7.8758576382091521</v>
      </c>
      <c r="W48">
        <f t="shared" si="15"/>
        <v>42.49587521756488</v>
      </c>
      <c r="X48">
        <f t="shared" si="10"/>
        <v>45.328875217564878</v>
      </c>
      <c r="Y48">
        <v>1</v>
      </c>
      <c r="Z48">
        <f t="shared" si="11"/>
        <v>0.98347277296738589</v>
      </c>
      <c r="AA48">
        <f t="shared" si="11"/>
        <v>0.98742766998846332</v>
      </c>
      <c r="AB48">
        <f t="shared" si="12"/>
        <v>3.9548970210774304E-3</v>
      </c>
      <c r="AC48">
        <f t="shared" si="13"/>
        <v>2</v>
      </c>
      <c r="AD48">
        <f t="shared" si="14"/>
        <v>0.5</v>
      </c>
    </row>
    <row r="49" spans="1:30" x14ac:dyDescent="0.25">
      <c r="A49">
        <v>0.78500000000000003</v>
      </c>
      <c r="B49">
        <v>21</v>
      </c>
      <c r="D49">
        <f t="shared" si="8"/>
        <v>0.73313475557194163</v>
      </c>
      <c r="R49">
        <v>0.50640130331046396</v>
      </c>
      <c r="T49" s="1">
        <f t="shared" si="9"/>
        <v>7.3130205411660114</v>
      </c>
      <c r="W49">
        <f t="shared" si="15"/>
        <v>45.328875217564878</v>
      </c>
      <c r="X49">
        <f t="shared" si="10"/>
        <v>48.161875217564877</v>
      </c>
      <c r="Y49">
        <v>2</v>
      </c>
      <c r="Z49">
        <f t="shared" si="11"/>
        <v>0.98742766998846332</v>
      </c>
      <c r="AA49">
        <f t="shared" si="11"/>
        <v>0.9904361765221068</v>
      </c>
      <c r="AB49">
        <f t="shared" si="12"/>
        <v>3.0085065336434846E-3</v>
      </c>
      <c r="AC49">
        <f t="shared" si="13"/>
        <v>1</v>
      </c>
      <c r="AD49">
        <f t="shared" si="14"/>
        <v>1</v>
      </c>
    </row>
    <row r="50" spans="1:30" x14ac:dyDescent="0.25">
      <c r="A50">
        <v>0.98099999999999998</v>
      </c>
      <c r="B50">
        <v>22</v>
      </c>
      <c r="D50">
        <f t="shared" si="8"/>
        <v>0.77025992076465999</v>
      </c>
      <c r="R50">
        <v>0.92322056267844599</v>
      </c>
      <c r="T50" s="1">
        <f t="shared" si="9"/>
        <v>26.586874158816503</v>
      </c>
    </row>
    <row r="51" spans="1:30" x14ac:dyDescent="0.25">
      <c r="A51">
        <v>1.2210000000000001</v>
      </c>
      <c r="B51">
        <v>23</v>
      </c>
      <c r="D51">
        <f t="shared" si="8"/>
        <v>0.80751863000454249</v>
      </c>
      <c r="R51">
        <v>0.66550482140729095</v>
      </c>
      <c r="T51" s="1">
        <f t="shared" si="9"/>
        <v>11.343287118119109</v>
      </c>
    </row>
    <row r="52" spans="1:30" x14ac:dyDescent="0.25">
      <c r="A52">
        <v>1.2230000000000001</v>
      </c>
      <c r="B52">
        <v>24</v>
      </c>
      <c r="D52">
        <f t="shared" si="8"/>
        <v>0.84491184751166803</v>
      </c>
      <c r="R52">
        <v>0.34281924695536797</v>
      </c>
      <c r="T52" s="1">
        <f t="shared" si="9"/>
        <v>4.3482110460851056</v>
      </c>
    </row>
    <row r="53" spans="1:30" x14ac:dyDescent="0.25">
      <c r="A53">
        <v>1.24</v>
      </c>
      <c r="B53">
        <v>25</v>
      </c>
      <c r="D53">
        <f t="shared" si="8"/>
        <v>0.88244054798681004</v>
      </c>
      <c r="R53">
        <v>0.51269083537583504</v>
      </c>
      <c r="T53" s="1">
        <f t="shared" si="9"/>
        <v>7.4458511615675746</v>
      </c>
      <c r="AA53" t="s">
        <v>34</v>
      </c>
      <c r="AB53">
        <f>SUM(AD33:AD49)</f>
        <v>14.210539511657933</v>
      </c>
    </row>
    <row r="54" spans="1:30" x14ac:dyDescent="0.25">
      <c r="A54">
        <v>1.248</v>
      </c>
      <c r="B54">
        <v>26</v>
      </c>
      <c r="D54">
        <f t="shared" si="8"/>
        <v>0.92010571676389175</v>
      </c>
      <c r="R54">
        <v>0.43610544817066699</v>
      </c>
      <c r="T54" s="1">
        <f t="shared" si="9"/>
        <v>5.9339224456475019</v>
      </c>
    </row>
    <row r="55" spans="1:30" x14ac:dyDescent="0.25">
      <c r="A55">
        <v>1.2490000000000001</v>
      </c>
      <c r="B55">
        <v>27</v>
      </c>
      <c r="D55">
        <f t="shared" si="8"/>
        <v>0.95790834996521157</v>
      </c>
      <c r="R55">
        <v>0.26134398701930101</v>
      </c>
      <c r="T55" s="1">
        <f t="shared" si="9"/>
        <v>3.1376485779101055</v>
      </c>
    </row>
    <row r="56" spans="1:30" x14ac:dyDescent="0.25">
      <c r="A56">
        <v>1.504</v>
      </c>
      <c r="B56">
        <v>28</v>
      </c>
      <c r="D56">
        <f t="shared" si="8"/>
        <v>0.99584945465951213</v>
      </c>
      <c r="R56">
        <v>0.972848759272115</v>
      </c>
      <c r="T56" s="1">
        <f t="shared" si="9"/>
        <v>37.354067823925526</v>
      </c>
    </row>
    <row r="57" spans="1:30" x14ac:dyDescent="0.25">
      <c r="A57">
        <v>1.532</v>
      </c>
      <c r="B57">
        <v>29</v>
      </c>
      <c r="D57">
        <f t="shared" si="8"/>
        <v>1.033930049022965</v>
      </c>
      <c r="R57">
        <v>0.27405257125383298</v>
      </c>
      <c r="T57" s="1">
        <f t="shared" si="9"/>
        <v>3.3174073738277245</v>
      </c>
    </row>
    <row r="58" spans="1:30" x14ac:dyDescent="0.25">
      <c r="A58">
        <v>1.5860000000000001</v>
      </c>
      <c r="B58">
        <v>30</v>
      </c>
      <c r="D58">
        <f t="shared" si="8"/>
        <v>1.0721511625031155</v>
      </c>
      <c r="R58">
        <v>0.71478977999625604</v>
      </c>
      <c r="T58" s="1">
        <f t="shared" si="9"/>
        <v>12.994295952951598</v>
      </c>
    </row>
    <row r="59" spans="1:30" x14ac:dyDescent="0.25">
      <c r="A59">
        <v>1.6120000000000001</v>
      </c>
      <c r="B59">
        <v>31</v>
      </c>
      <c r="D59">
        <f t="shared" si="8"/>
        <v>1.110513835985864</v>
      </c>
      <c r="R59">
        <v>0.93785399135702396</v>
      </c>
      <c r="T59" s="1">
        <f t="shared" si="9"/>
        <v>28.777056989244301</v>
      </c>
    </row>
    <row r="60" spans="1:30" x14ac:dyDescent="0.25">
      <c r="A60">
        <v>1.6379999999999999</v>
      </c>
      <c r="B60">
        <v>32</v>
      </c>
      <c r="D60">
        <f t="shared" si="8"/>
        <v>1.1490191219655597</v>
      </c>
      <c r="R60">
        <v>0.55210446250565304</v>
      </c>
      <c r="T60" s="1">
        <f t="shared" si="9"/>
        <v>8.3194241014924923</v>
      </c>
    </row>
    <row r="61" spans="1:30" x14ac:dyDescent="0.25">
      <c r="A61">
        <v>1.679</v>
      </c>
      <c r="B61">
        <v>33</v>
      </c>
      <c r="D61">
        <f t="shared" si="8"/>
        <v>1.1876680847182599</v>
      </c>
      <c r="R61">
        <v>0.121135884679685</v>
      </c>
      <c r="T61" s="1">
        <f t="shared" si="9"/>
        <v>1.3374649560475493</v>
      </c>
    </row>
    <row r="62" spans="1:30" x14ac:dyDescent="0.25">
      <c r="A62">
        <v>1.6910000000000001</v>
      </c>
      <c r="B62">
        <v>34</v>
      </c>
      <c r="D62">
        <f t="shared" si="8"/>
        <v>1.2264618004782319</v>
      </c>
      <c r="R62">
        <v>0.97104850148103705</v>
      </c>
      <c r="T62" s="1">
        <f t="shared" si="9"/>
        <v>36.689098074307054</v>
      </c>
    </row>
    <row r="63" spans="1:30" x14ac:dyDescent="0.25">
      <c r="A63">
        <v>1.74</v>
      </c>
      <c r="B63">
        <v>35</v>
      </c>
      <c r="D63">
        <f t="shared" si="8"/>
        <v>1.2654013576177838</v>
      </c>
      <c r="R63">
        <v>0.19380535192588699</v>
      </c>
      <c r="T63" s="1">
        <f t="shared" si="9"/>
        <v>2.2314052430054301</v>
      </c>
    </row>
    <row r="64" spans="1:30" x14ac:dyDescent="0.25">
      <c r="A64">
        <v>1.7450000000000001</v>
      </c>
      <c r="B64">
        <v>36</v>
      </c>
      <c r="D64">
        <f t="shared" si="8"/>
        <v>1.3044878568304763</v>
      </c>
      <c r="R64">
        <v>0.349944566552847</v>
      </c>
      <c r="T64" s="1">
        <f t="shared" si="9"/>
        <v>4.4611273664623532</v>
      </c>
    </row>
    <row r="65" spans="1:20" x14ac:dyDescent="0.25">
      <c r="A65">
        <v>1.9339999999999999</v>
      </c>
      <c r="B65">
        <v>37</v>
      </c>
      <c r="D65">
        <f t="shared" si="8"/>
        <v>1.3437224113178126</v>
      </c>
      <c r="R65">
        <v>5.0274192664752998E-2</v>
      </c>
      <c r="T65" s="1">
        <f t="shared" si="9"/>
        <v>0.53428129832029314</v>
      </c>
    </row>
    <row r="66" spans="1:20" x14ac:dyDescent="0.25">
      <c r="A66">
        <v>1.9339999999999999</v>
      </c>
      <c r="B66">
        <v>38</v>
      </c>
      <c r="D66">
        <f t="shared" si="8"/>
        <v>1.383106146979469</v>
      </c>
      <c r="R66">
        <v>0.97833888372654298</v>
      </c>
      <c r="T66" s="1">
        <f t="shared" si="9"/>
        <v>39.693960792299109</v>
      </c>
    </row>
    <row r="67" spans="1:20" x14ac:dyDescent="0.25">
      <c r="A67">
        <v>2.0369999999999999</v>
      </c>
      <c r="B67">
        <v>39</v>
      </c>
      <c r="D67">
        <f t="shared" si="8"/>
        <v>1.4226402026071685</v>
      </c>
      <c r="R67">
        <v>0.34701302435238202</v>
      </c>
      <c r="T67" s="1">
        <f t="shared" si="9"/>
        <v>4.4145215134347184</v>
      </c>
    </row>
    <row r="68" spans="1:20" x14ac:dyDescent="0.25">
      <c r="A68">
        <v>2.1930000000000001</v>
      </c>
      <c r="B68">
        <v>40</v>
      </c>
      <c r="D68">
        <f t="shared" si="8"/>
        <v>1.462325730082257</v>
      </c>
      <c r="R68">
        <v>0.62141811616581299</v>
      </c>
      <c r="T68" s="1">
        <f t="shared" si="9"/>
        <v>10.06087509382434</v>
      </c>
    </row>
    <row r="69" spans="1:20" x14ac:dyDescent="0.25">
      <c r="A69">
        <v>2.2080000000000002</v>
      </c>
      <c r="B69">
        <v>41</v>
      </c>
      <c r="D69">
        <f t="shared" si="8"/>
        <v>1.502163894577085</v>
      </c>
      <c r="R69">
        <v>0.32809843990411702</v>
      </c>
      <c r="T69" s="1">
        <f t="shared" si="9"/>
        <v>4.118754934006982</v>
      </c>
    </row>
    <row r="70" spans="1:20" x14ac:dyDescent="0.25">
      <c r="A70">
        <v>2.2559999999999998</v>
      </c>
      <c r="B70">
        <v>42</v>
      </c>
      <c r="D70">
        <f t="shared" si="8"/>
        <v>1.5421558747602711</v>
      </c>
      <c r="R70">
        <v>0.30415323675584599</v>
      </c>
      <c r="T70" s="1">
        <f t="shared" si="9"/>
        <v>3.756045510294939</v>
      </c>
    </row>
    <row r="71" spans="1:20" x14ac:dyDescent="0.25">
      <c r="A71">
        <v>2.2650000000000001</v>
      </c>
      <c r="B71">
        <v>43</v>
      </c>
      <c r="D71">
        <f t="shared" si="8"/>
        <v>1.5823028630059544</v>
      </c>
      <c r="R71">
        <v>0.19163310034352801</v>
      </c>
      <c r="T71" s="1">
        <f t="shared" si="9"/>
        <v>2.2035338992402087</v>
      </c>
    </row>
    <row r="72" spans="1:20" x14ac:dyDescent="0.25">
      <c r="A72">
        <v>2.4249999999999998</v>
      </c>
      <c r="B72">
        <v>44</v>
      </c>
      <c r="D72">
        <f t="shared" si="8"/>
        <v>1.6226060656071091</v>
      </c>
      <c r="R72">
        <v>0.24075442135630101</v>
      </c>
      <c r="T72" s="1">
        <f t="shared" si="9"/>
        <v>2.8528791346653302</v>
      </c>
    </row>
    <row r="73" spans="1:20" x14ac:dyDescent="0.25">
      <c r="A73">
        <v>2.431</v>
      </c>
      <c r="B73">
        <v>45</v>
      </c>
      <c r="D73">
        <f t="shared" si="8"/>
        <v>1.663066702993022</v>
      </c>
      <c r="R73">
        <v>0.17860618436164899</v>
      </c>
      <c r="T73" s="1">
        <f t="shared" si="9"/>
        <v>2.0379457907859813</v>
      </c>
    </row>
    <row r="74" spans="1:20" x14ac:dyDescent="0.25">
      <c r="A74">
        <v>2.4319999999999999</v>
      </c>
      <c r="B74">
        <v>46</v>
      </c>
      <c r="D74">
        <f t="shared" si="8"/>
        <v>1.7036860099510489</v>
      </c>
      <c r="R74">
        <v>0.28663897025145901</v>
      </c>
      <c r="T74" s="1">
        <f t="shared" si="9"/>
        <v>3.4985667501332762</v>
      </c>
    </row>
    <row r="75" spans="1:20" x14ac:dyDescent="0.25">
      <c r="A75">
        <v>2.4769999999999999</v>
      </c>
      <c r="B75">
        <v>47</v>
      </c>
      <c r="D75">
        <f t="shared" si="8"/>
        <v>1.7444652358527228</v>
      </c>
      <c r="R75">
        <v>0.12825040554397699</v>
      </c>
      <c r="T75" s="1">
        <f t="shared" si="9"/>
        <v>1.4216548285476818</v>
      </c>
    </row>
    <row r="76" spans="1:20" x14ac:dyDescent="0.25">
      <c r="A76">
        <v>2.4860000000000002</v>
      </c>
      <c r="B76">
        <v>48</v>
      </c>
      <c r="D76">
        <f t="shared" si="8"/>
        <v>1.7854056448843318</v>
      </c>
      <c r="R76">
        <v>0.322116397485536</v>
      </c>
      <c r="T76" s="1">
        <f t="shared" si="9"/>
        <v>4.0269449713902103</v>
      </c>
    </row>
    <row r="77" spans="1:20" x14ac:dyDescent="0.25">
      <c r="A77">
        <v>2.5510000000000002</v>
      </c>
      <c r="B77">
        <v>49</v>
      </c>
      <c r="D77">
        <f t="shared" si="8"/>
        <v>1.8265085162820842</v>
      </c>
      <c r="R77">
        <v>0.52793651381816198</v>
      </c>
      <c r="T77" s="1">
        <f t="shared" si="9"/>
        <v>7.7750801840471837</v>
      </c>
    </row>
    <row r="78" spans="1:20" x14ac:dyDescent="0.25">
      <c r="A78">
        <v>2.5619999999999998</v>
      </c>
      <c r="B78">
        <v>50</v>
      </c>
      <c r="D78">
        <f t="shared" si="8"/>
        <v>1.867775144571943</v>
      </c>
      <c r="R78">
        <v>0.79738679774385102</v>
      </c>
      <c r="T78" s="1">
        <f t="shared" si="9"/>
        <v>16.535953006352308</v>
      </c>
    </row>
    <row r="79" spans="1:20" x14ac:dyDescent="0.25">
      <c r="A79">
        <v>2.5910000000000002</v>
      </c>
      <c r="B79">
        <v>51</v>
      </c>
      <c r="D79">
        <f t="shared" si="8"/>
        <v>1.9092068398142616</v>
      </c>
      <c r="R79">
        <v>0.43194839421658399</v>
      </c>
      <c r="T79" s="1">
        <f t="shared" si="9"/>
        <v>5.8578435897555297</v>
      </c>
    </row>
    <row r="80" spans="1:20" x14ac:dyDescent="0.25">
      <c r="A80">
        <v>2.665</v>
      </c>
      <c r="B80">
        <v>52</v>
      </c>
      <c r="D80">
        <f t="shared" si="8"/>
        <v>1.9508049278533424</v>
      </c>
      <c r="R80">
        <v>0.56336560024922899</v>
      </c>
      <c r="T80" s="1">
        <f t="shared" si="9"/>
        <v>8.5831758386873034</v>
      </c>
    </row>
    <row r="81" spans="1:20" x14ac:dyDescent="0.25">
      <c r="A81">
        <v>2.7869999999999999</v>
      </c>
      <c r="B81">
        <v>53</v>
      </c>
      <c r="D81">
        <f t="shared" si="8"/>
        <v>1.9925707505720121</v>
      </c>
      <c r="R81">
        <v>0.57604650017767001</v>
      </c>
      <c r="T81" s="1">
        <f t="shared" si="9"/>
        <v>8.8884488451106467</v>
      </c>
    </row>
    <row r="82" spans="1:20" x14ac:dyDescent="0.25">
      <c r="A82">
        <v>2.8029999999999999</v>
      </c>
      <c r="B82">
        <v>54</v>
      </c>
      <c r="D82">
        <f t="shared" si="8"/>
        <v>2.0345056661513543</v>
      </c>
      <c r="R82">
        <v>0.69654558189174298</v>
      </c>
      <c r="T82" s="1">
        <f t="shared" si="9"/>
        <v>12.352054889455077</v>
      </c>
    </row>
    <row r="83" spans="1:20" x14ac:dyDescent="0.25">
      <c r="A83">
        <v>2.8439999999999999</v>
      </c>
      <c r="B83">
        <v>55</v>
      </c>
      <c r="D83">
        <f t="shared" si="8"/>
        <v>2.0766110493357313</v>
      </c>
      <c r="R83">
        <v>0.57062330990940402</v>
      </c>
      <c r="T83" s="1">
        <f t="shared" si="9"/>
        <v>8.7567913140132472</v>
      </c>
    </row>
    <row r="84" spans="1:20" x14ac:dyDescent="0.25">
      <c r="A84">
        <v>2.859</v>
      </c>
      <c r="B84">
        <v>56</v>
      </c>
      <c r="D84">
        <f t="shared" si="8"/>
        <v>2.118888291703203</v>
      </c>
      <c r="R84">
        <v>0.49097056237000603</v>
      </c>
      <c r="T84" s="1">
        <f t="shared" si="9"/>
        <v>6.9941728220447832</v>
      </c>
    </row>
    <row r="85" spans="1:20" x14ac:dyDescent="0.25">
      <c r="A85">
        <v>2.8730000000000002</v>
      </c>
      <c r="B85">
        <v>57</v>
      </c>
      <c r="D85">
        <f t="shared" si="8"/>
        <v>2.1613388019414868</v>
      </c>
      <c r="R85">
        <v>0.914679928766991</v>
      </c>
      <c r="T85" s="1">
        <f t="shared" si="9"/>
        <v>25.494395690845419</v>
      </c>
    </row>
    <row r="86" spans="1:20" x14ac:dyDescent="0.25">
      <c r="A86">
        <v>2.9369999999999998</v>
      </c>
      <c r="B86">
        <v>58</v>
      </c>
      <c r="D86">
        <f t="shared" si="8"/>
        <v>2.2039640061296075</v>
      </c>
      <c r="R86">
        <v>0.156929698643406</v>
      </c>
      <c r="T86" s="1">
        <f t="shared" si="9"/>
        <v>1.7681463035971869</v>
      </c>
    </row>
    <row r="87" spans="1:20" x14ac:dyDescent="0.25">
      <c r="A87">
        <v>2.9929999999999999</v>
      </c>
      <c r="B87">
        <v>59</v>
      </c>
      <c r="D87">
        <f t="shared" si="8"/>
        <v>2.246765348025356</v>
      </c>
      <c r="R87">
        <v>0.38912507201846702</v>
      </c>
      <c r="T87" s="1">
        <f t="shared" si="9"/>
        <v>5.1050310239643482</v>
      </c>
    </row>
    <row r="88" spans="1:20" x14ac:dyDescent="0.25">
      <c r="A88">
        <v>3</v>
      </c>
      <c r="B88">
        <v>60</v>
      </c>
      <c r="D88">
        <f t="shared" si="8"/>
        <v>2.2897442893587101</v>
      </c>
      <c r="R88">
        <v>0.13282193490265601</v>
      </c>
      <c r="T88" s="1">
        <f t="shared" si="9"/>
        <v>1.4761155169917493</v>
      </c>
    </row>
    <row r="89" spans="1:20" x14ac:dyDescent="0.25">
      <c r="A89">
        <v>3.0259999999999998</v>
      </c>
      <c r="B89">
        <v>61</v>
      </c>
      <c r="D89">
        <f t="shared" si="8"/>
        <v>2.3329023101313813</v>
      </c>
      <c r="R89">
        <v>1.74643687930554E-2</v>
      </c>
      <c r="T89" s="1">
        <f t="shared" si="9"/>
        <v>0.18249259856113509</v>
      </c>
    </row>
    <row r="90" spans="1:20" x14ac:dyDescent="0.25">
      <c r="A90">
        <v>3.141</v>
      </c>
      <c r="B90">
        <v>62</v>
      </c>
      <c r="D90">
        <f t="shared" si="8"/>
        <v>2.3762409089226155</v>
      </c>
      <c r="R90">
        <v>0.71054367252329398</v>
      </c>
      <c r="T90" s="1">
        <f t="shared" si="9"/>
        <v>12.84122770964942</v>
      </c>
    </row>
    <row r="91" spans="1:20" x14ac:dyDescent="0.25">
      <c r="A91">
        <v>3.1619999999999999</v>
      </c>
      <c r="B91">
        <v>63</v>
      </c>
      <c r="D91">
        <f t="shared" si="8"/>
        <v>2.4197616032014242</v>
      </c>
      <c r="R91">
        <v>0.534377250771922</v>
      </c>
      <c r="T91" s="1">
        <f t="shared" si="9"/>
        <v>7.9173743126649327</v>
      </c>
    </row>
    <row r="92" spans="1:20" x14ac:dyDescent="0.25">
      <c r="A92">
        <v>3.1720000000000002</v>
      </c>
      <c r="B92">
        <v>64</v>
      </c>
      <c r="D92">
        <f t="shared" si="8"/>
        <v>2.4634659296453969</v>
      </c>
      <c r="R92">
        <v>0.90060154252463798</v>
      </c>
      <c r="T92" s="1">
        <f t="shared" si="9"/>
        <v>23.912464551083005</v>
      </c>
    </row>
    <row r="93" spans="1:20" x14ac:dyDescent="0.25">
      <c r="A93">
        <v>3.214</v>
      </c>
      <c r="B93">
        <v>65</v>
      </c>
      <c r="D93">
        <f t="shared" ref="D93:D156" si="16">(-LN(-((B93-0.5)/300)+1))*$B$23</f>
        <v>2.5073554444662802</v>
      </c>
      <c r="R93">
        <v>0.190668516958859</v>
      </c>
      <c r="T93" s="1">
        <f t="shared" si="9"/>
        <v>2.1911816966580435</v>
      </c>
    </row>
    <row r="94" spans="1:20" x14ac:dyDescent="0.25">
      <c r="A94">
        <v>3.3889999999999998</v>
      </c>
      <c r="B94">
        <v>66</v>
      </c>
      <c r="D94">
        <f t="shared" si="16"/>
        <v>2.5514317237424717</v>
      </c>
      <c r="R94">
        <v>0.95395528504514404</v>
      </c>
      <c r="T94" s="1">
        <f t="shared" si="9"/>
        <v>31.883120811214393</v>
      </c>
    </row>
    <row r="95" spans="1:20" x14ac:dyDescent="0.25">
      <c r="A95">
        <v>3.3919999999999999</v>
      </c>
      <c r="B95">
        <v>67</v>
      </c>
      <c r="D95">
        <f t="shared" si="16"/>
        <v>2.5956963637586261</v>
      </c>
      <c r="R95">
        <v>0.71244928286204301</v>
      </c>
      <c r="T95" s="1">
        <f t="shared" si="9"/>
        <v>12.909643554238944</v>
      </c>
    </row>
    <row r="96" spans="1:20" x14ac:dyDescent="0.25">
      <c r="A96">
        <v>3.4260000000000002</v>
      </c>
      <c r="B96">
        <v>68</v>
      </c>
      <c r="D96">
        <f t="shared" si="16"/>
        <v>2.6401509813525403</v>
      </c>
      <c r="R96">
        <v>0.62448453057210396</v>
      </c>
      <c r="T96" s="1">
        <f t="shared" si="9"/>
        <v>10.145113075480358</v>
      </c>
    </row>
    <row r="97" spans="1:20" x14ac:dyDescent="0.25">
      <c r="A97">
        <v>3.5059999999999998</v>
      </c>
      <c r="B97">
        <v>69</v>
      </c>
      <c r="D97">
        <f t="shared" si="16"/>
        <v>2.6847972142695289</v>
      </c>
      <c r="R97">
        <v>0.49209604791929201</v>
      </c>
      <c r="T97" s="1">
        <f t="shared" ref="T97:T160" si="17">(-LN(-R97+1))*10.35791</f>
        <v>7.017099953562985</v>
      </c>
    </row>
    <row r="98" spans="1:20" x14ac:dyDescent="0.25">
      <c r="A98">
        <v>3.6429999999999998</v>
      </c>
      <c r="B98">
        <v>70</v>
      </c>
      <c r="D98">
        <f t="shared" si="16"/>
        <v>2.729636721524459</v>
      </c>
      <c r="R98">
        <v>0.33820721128738301</v>
      </c>
      <c r="T98" s="1">
        <f t="shared" si="17"/>
        <v>4.2757740432936693</v>
      </c>
    </row>
    <row r="99" spans="1:20" x14ac:dyDescent="0.25">
      <c r="A99">
        <v>3.6509999999999998</v>
      </c>
      <c r="B99">
        <v>71</v>
      </c>
      <c r="D99">
        <f t="shared" si="16"/>
        <v>2.7746711837716527</v>
      </c>
      <c r="R99">
        <v>0.240623789784085</v>
      </c>
      <c r="T99" s="1">
        <f t="shared" si="17"/>
        <v>2.8510971635630655</v>
      </c>
    </row>
    <row r="100" spans="1:20" x14ac:dyDescent="0.25">
      <c r="A100">
        <v>3.6619999999999999</v>
      </c>
      <c r="B100">
        <v>72</v>
      </c>
      <c r="D100">
        <f t="shared" si="16"/>
        <v>2.8199023036828819</v>
      </c>
      <c r="R100">
        <v>0.75033718781439795</v>
      </c>
      <c r="T100" s="1">
        <f t="shared" si="17"/>
        <v>14.373091899797833</v>
      </c>
    </row>
    <row r="101" spans="1:20" x14ac:dyDescent="0.25">
      <c r="A101">
        <v>3.746</v>
      </c>
      <c r="B101">
        <v>73</v>
      </c>
      <c r="D101">
        <f t="shared" si="16"/>
        <v>2.8653318063336362</v>
      </c>
      <c r="R101">
        <v>0.70078851906083395</v>
      </c>
      <c r="T101" s="1">
        <f t="shared" si="17"/>
        <v>12.497902489346968</v>
      </c>
    </row>
    <row r="102" spans="1:20" x14ac:dyDescent="0.25">
      <c r="A102">
        <v>3.7469999999999999</v>
      </c>
      <c r="B102">
        <v>74</v>
      </c>
      <c r="D102">
        <f t="shared" si="16"/>
        <v>2.9109614395979015</v>
      </c>
      <c r="R102">
        <v>0.364464711084311</v>
      </c>
      <c r="T102" s="1">
        <f t="shared" si="17"/>
        <v>4.6951127918043509</v>
      </c>
    </row>
    <row r="103" spans="1:20" x14ac:dyDescent="0.25">
      <c r="A103">
        <v>3.7610000000000001</v>
      </c>
      <c r="B103">
        <v>75</v>
      </c>
      <c r="D103">
        <f t="shared" si="16"/>
        <v>2.9567929745516865</v>
      </c>
      <c r="R103">
        <v>0.88582291979410099</v>
      </c>
      <c r="T103" s="1">
        <f t="shared" si="17"/>
        <v>22.476713388654179</v>
      </c>
    </row>
    <row r="104" spans="1:20" x14ac:dyDescent="0.25">
      <c r="A104">
        <v>3.819</v>
      </c>
      <c r="B104">
        <v>76</v>
      </c>
      <c r="D104">
        <f t="shared" si="16"/>
        <v>3.0028282058855011</v>
      </c>
      <c r="R104">
        <v>0.68320559746800902</v>
      </c>
      <c r="T104" s="1">
        <f t="shared" si="17"/>
        <v>11.906441243620923</v>
      </c>
    </row>
    <row r="105" spans="1:20" x14ac:dyDescent="0.25">
      <c r="A105">
        <v>3.835</v>
      </c>
      <c r="B105">
        <v>77</v>
      </c>
      <c r="D105">
        <f t="shared" si="16"/>
        <v>3.0490689523260439</v>
      </c>
      <c r="R105">
        <v>0.15165459693323799</v>
      </c>
      <c r="T105" s="1">
        <f t="shared" si="17"/>
        <v>1.7035386429688415</v>
      </c>
    </row>
    <row r="106" spans="1:20" x14ac:dyDescent="0.25">
      <c r="A106">
        <v>3.8530000000000002</v>
      </c>
      <c r="B106">
        <v>78</v>
      </c>
      <c r="D106">
        <f t="shared" si="16"/>
        <v>3.0955170570673527</v>
      </c>
      <c r="R106">
        <v>0.80835446630214103</v>
      </c>
      <c r="T106" s="1">
        <f t="shared" si="17"/>
        <v>17.112383818794324</v>
      </c>
    </row>
    <row r="107" spans="1:20" x14ac:dyDescent="0.25">
      <c r="A107">
        <v>3.8769999999999998</v>
      </c>
      <c r="B107">
        <v>79</v>
      </c>
      <c r="D107">
        <f t="shared" si="16"/>
        <v>3.1421743882116644</v>
      </c>
      <c r="R107">
        <v>0.16532722595233601</v>
      </c>
      <c r="T107" s="1">
        <f t="shared" si="17"/>
        <v>1.8718350742300609</v>
      </c>
    </row>
    <row r="108" spans="1:20" x14ac:dyDescent="0.25">
      <c r="A108">
        <v>3.9209999999999998</v>
      </c>
      <c r="B108">
        <v>80</v>
      </c>
      <c r="D108">
        <f t="shared" si="16"/>
        <v>3.1890428392202339</v>
      </c>
      <c r="R108">
        <v>0.140772938507504</v>
      </c>
      <c r="T108" s="1">
        <f t="shared" si="17"/>
        <v>1.5715234380722494</v>
      </c>
    </row>
    <row r="109" spans="1:20" x14ac:dyDescent="0.25">
      <c r="A109">
        <v>4.016</v>
      </c>
      <c r="B109">
        <v>81</v>
      </c>
      <c r="D109">
        <f t="shared" si="16"/>
        <v>3.2361243293744257</v>
      </c>
      <c r="R109">
        <v>0.136838278424572</v>
      </c>
      <c r="T109" s="1">
        <f t="shared" si="17"/>
        <v>1.5241997138183756</v>
      </c>
    </row>
    <row r="110" spans="1:20" x14ac:dyDescent="0.25">
      <c r="A110">
        <v>4.0430000000000001</v>
      </c>
      <c r="B110">
        <v>82</v>
      </c>
      <c r="D110">
        <f t="shared" si="16"/>
        <v>3.283420804247311</v>
      </c>
      <c r="R110">
        <v>0.30395799973587501</v>
      </c>
      <c r="T110" s="1">
        <f t="shared" si="17"/>
        <v>3.7531397500821866</v>
      </c>
    </row>
    <row r="111" spans="1:20" x14ac:dyDescent="0.25">
      <c r="A111">
        <v>4.0659999999999998</v>
      </c>
      <c r="B111">
        <v>83</v>
      </c>
      <c r="D111">
        <f t="shared" si="16"/>
        <v>3.3309342361860828</v>
      </c>
      <c r="R111">
        <v>0.126541458788195</v>
      </c>
      <c r="T111" s="1">
        <f t="shared" si="17"/>
        <v>1.4013694287868799</v>
      </c>
    </row>
    <row r="112" spans="1:20" x14ac:dyDescent="0.25">
      <c r="A112">
        <v>4.1020000000000003</v>
      </c>
      <c r="B112">
        <v>84</v>
      </c>
      <c r="D112">
        <f t="shared" si="16"/>
        <v>3.3786666248056045</v>
      </c>
      <c r="R112">
        <v>0.16659641736620401</v>
      </c>
      <c r="T112" s="1">
        <f t="shared" si="17"/>
        <v>1.8875971500149553</v>
      </c>
    </row>
    <row r="113" spans="1:20" x14ac:dyDescent="0.25">
      <c r="A113">
        <v>4.125</v>
      </c>
      <c r="B113">
        <v>85</v>
      </c>
      <c r="D113">
        <f t="shared" si="16"/>
        <v>3.4266199974933649</v>
      </c>
      <c r="R113">
        <v>0.61958442441841299</v>
      </c>
      <c r="T113" s="1">
        <f t="shared" si="17"/>
        <v>10.010826833965814</v>
      </c>
    </row>
    <row r="114" spans="1:20" x14ac:dyDescent="0.25">
      <c r="A114">
        <v>4.258</v>
      </c>
      <c r="B114">
        <v>86</v>
      </c>
      <c r="D114">
        <f t="shared" si="16"/>
        <v>3.474796409926177</v>
      </c>
      <c r="R114">
        <v>0.732680386537234</v>
      </c>
      <c r="T114" s="1">
        <f t="shared" si="17"/>
        <v>13.665297166265489</v>
      </c>
    </row>
    <row r="115" spans="1:20" x14ac:dyDescent="0.25">
      <c r="A115">
        <v>4.3360000000000003</v>
      </c>
      <c r="B115">
        <v>87</v>
      </c>
      <c r="D115">
        <f t="shared" si="16"/>
        <v>3.5231979465989713</v>
      </c>
      <c r="R115">
        <v>0.11963160223644501</v>
      </c>
      <c r="T115" s="1">
        <f t="shared" si="17"/>
        <v>1.3197512930232078</v>
      </c>
    </row>
    <row r="116" spans="1:20" x14ac:dyDescent="0.25">
      <c r="A116">
        <v>4.3440000000000003</v>
      </c>
      <c r="B116">
        <v>88</v>
      </c>
      <c r="D116">
        <f t="shared" si="16"/>
        <v>3.5718267213659689</v>
      </c>
      <c r="R116">
        <v>0.145317398650813</v>
      </c>
      <c r="T116" s="1">
        <f t="shared" si="17"/>
        <v>1.6264519100865658</v>
      </c>
    </row>
    <row r="117" spans="1:20" x14ac:dyDescent="0.25">
      <c r="A117">
        <v>4.4109999999999996</v>
      </c>
      <c r="B117">
        <v>89</v>
      </c>
      <c r="D117">
        <f t="shared" si="16"/>
        <v>3.6206848779946403</v>
      </c>
      <c r="R117">
        <v>0.206554600209678</v>
      </c>
      <c r="T117" s="1">
        <f t="shared" si="17"/>
        <v>2.3965153410197222</v>
      </c>
    </row>
    <row r="118" spans="1:20" x14ac:dyDescent="0.25">
      <c r="A118">
        <v>4.4210000000000003</v>
      </c>
      <c r="B118">
        <v>90</v>
      </c>
      <c r="D118">
        <f t="shared" si="16"/>
        <v>3.669774590732799</v>
      </c>
      <c r="R118">
        <v>0.38272303841064897</v>
      </c>
      <c r="T118" s="1">
        <f t="shared" si="17"/>
        <v>4.9970439107730158</v>
      </c>
    </row>
    <row r="119" spans="1:20" x14ac:dyDescent="0.25">
      <c r="A119">
        <v>4.484</v>
      </c>
      <c r="B119">
        <v>91</v>
      </c>
      <c r="D119">
        <f t="shared" si="16"/>
        <v>3.7190980648891658</v>
      </c>
      <c r="R119">
        <v>0.23017794616370699</v>
      </c>
      <c r="T119" s="1">
        <f t="shared" si="17"/>
        <v>2.7095866824603072</v>
      </c>
    </row>
    <row r="120" spans="1:20" x14ac:dyDescent="0.25">
      <c r="A120">
        <v>4.5339999999999998</v>
      </c>
      <c r="B120">
        <v>92</v>
      </c>
      <c r="D120">
        <f t="shared" si="16"/>
        <v>3.7686575374278495</v>
      </c>
      <c r="R120">
        <v>0.76067088876608002</v>
      </c>
      <c r="T120" s="1">
        <f t="shared" si="17"/>
        <v>14.810937505070962</v>
      </c>
    </row>
    <row r="121" spans="1:20" x14ac:dyDescent="0.25">
      <c r="A121">
        <v>4.5519999999999996</v>
      </c>
      <c r="B121">
        <v>93</v>
      </c>
      <c r="D121">
        <f t="shared" si="16"/>
        <v>3.8184552775771223</v>
      </c>
      <c r="R121">
        <v>0.680992249964537</v>
      </c>
      <c r="T121" s="1">
        <f t="shared" si="17"/>
        <v>11.834325266166868</v>
      </c>
    </row>
    <row r="122" spans="1:20" x14ac:dyDescent="0.25">
      <c r="A122">
        <v>4.58</v>
      </c>
      <c r="B122">
        <v>94</v>
      </c>
      <c r="D122">
        <f t="shared" si="16"/>
        <v>3.8684935874528632</v>
      </c>
      <c r="R122">
        <v>0.77164735472734503</v>
      </c>
      <c r="T122" s="1">
        <f t="shared" si="17"/>
        <v>15.29722600104269</v>
      </c>
    </row>
    <row r="123" spans="1:20" x14ac:dyDescent="0.25">
      <c r="A123">
        <v>4.59</v>
      </c>
      <c r="B123">
        <v>95</v>
      </c>
      <c r="D123">
        <f t="shared" si="16"/>
        <v>3.9187748026971798</v>
      </c>
      <c r="R123">
        <v>0.84855935708174701</v>
      </c>
      <c r="T123" s="1">
        <f t="shared" si="17"/>
        <v>19.551192413268854</v>
      </c>
    </row>
    <row r="124" spans="1:20" x14ac:dyDescent="0.25">
      <c r="A124">
        <v>4.6210000000000004</v>
      </c>
      <c r="B124">
        <v>96</v>
      </c>
      <c r="D124">
        <f t="shared" si="16"/>
        <v>3.969301293132578</v>
      </c>
      <c r="R124">
        <v>0.34200410673557502</v>
      </c>
      <c r="T124" s="1">
        <f t="shared" si="17"/>
        <v>4.3353714778965662</v>
      </c>
    </row>
    <row r="125" spans="1:20" x14ac:dyDescent="0.25">
      <c r="A125">
        <v>4.6760000000000002</v>
      </c>
      <c r="B125">
        <v>97</v>
      </c>
      <c r="D125">
        <f t="shared" si="16"/>
        <v>4.0200754634321649</v>
      </c>
      <c r="R125">
        <v>0.91183101428694802</v>
      </c>
      <c r="T125" s="1">
        <f t="shared" si="17"/>
        <v>25.154184577050803</v>
      </c>
    </row>
    <row r="126" spans="1:20" x14ac:dyDescent="0.25">
      <c r="A126">
        <v>4.7329999999999997</v>
      </c>
      <c r="B126">
        <v>98</v>
      </c>
      <c r="D126">
        <f t="shared" si="16"/>
        <v>4.0710997538063811</v>
      </c>
      <c r="R126">
        <v>0.35752330775351898</v>
      </c>
      <c r="T126" s="1">
        <f t="shared" si="17"/>
        <v>4.5825956338246598</v>
      </c>
    </row>
    <row r="127" spans="1:20" x14ac:dyDescent="0.25">
      <c r="A127">
        <v>4.7489999999999997</v>
      </c>
      <c r="B127">
        <v>99</v>
      </c>
      <c r="D127">
        <f t="shared" si="16"/>
        <v>4.1223766407067073</v>
      </c>
      <c r="R127">
        <v>0.31860406132042102</v>
      </c>
      <c r="T127" s="1">
        <f t="shared" si="17"/>
        <v>3.9734158160468027</v>
      </c>
    </row>
    <row r="128" spans="1:20" x14ac:dyDescent="0.25">
      <c r="A128">
        <v>4.7930000000000001</v>
      </c>
      <c r="B128">
        <v>100</v>
      </c>
      <c r="D128">
        <f t="shared" si="16"/>
        <v>4.1739086375468881</v>
      </c>
      <c r="R128">
        <v>0.45614571019918199</v>
      </c>
      <c r="T128" s="1">
        <f t="shared" si="17"/>
        <v>6.3087328222124288</v>
      </c>
    </row>
    <row r="129" spans="1:20" x14ac:dyDescent="0.25">
      <c r="A129">
        <v>4.8890000000000002</v>
      </c>
      <c r="B129">
        <v>101</v>
      </c>
      <c r="D129">
        <f t="shared" si="16"/>
        <v>4.2256982954421884</v>
      </c>
      <c r="R129">
        <v>0.62278551235401902</v>
      </c>
      <c r="T129" s="1">
        <f t="shared" si="17"/>
        <v>10.098354453714585</v>
      </c>
    </row>
    <row r="130" spans="1:20" x14ac:dyDescent="0.25">
      <c r="A130">
        <v>4.9109999999999996</v>
      </c>
      <c r="B130">
        <v>102</v>
      </c>
      <c r="D130">
        <f t="shared" si="16"/>
        <v>4.2777482039672181</v>
      </c>
      <c r="R130">
        <v>0.103415409111433</v>
      </c>
      <c r="T130" s="1">
        <f t="shared" si="17"/>
        <v>1.1306967338696672</v>
      </c>
    </row>
    <row r="131" spans="1:20" x14ac:dyDescent="0.25">
      <c r="A131">
        <v>4.97</v>
      </c>
      <c r="B131">
        <v>103</v>
      </c>
      <c r="D131">
        <f t="shared" si="16"/>
        <v>4.3300609919328954</v>
      </c>
      <c r="R131">
        <v>0.73011272845006503</v>
      </c>
      <c r="T131" s="1">
        <f t="shared" si="17"/>
        <v>13.566282151202422</v>
      </c>
    </row>
    <row r="132" spans="1:20" x14ac:dyDescent="0.25">
      <c r="A132">
        <v>4.9800000000000004</v>
      </c>
      <c r="B132">
        <v>104</v>
      </c>
      <c r="D132">
        <f t="shared" si="16"/>
        <v>4.3826393281831342</v>
      </c>
      <c r="R132">
        <v>0.91885066942707105</v>
      </c>
      <c r="T132" s="1">
        <f t="shared" si="17"/>
        <v>26.013520507211261</v>
      </c>
    </row>
    <row r="133" spans="1:20" x14ac:dyDescent="0.25">
      <c r="A133">
        <v>5.1040000000000001</v>
      </c>
      <c r="B133">
        <v>105</v>
      </c>
      <c r="D133">
        <f t="shared" si="16"/>
        <v>4.4354859224118552</v>
      </c>
      <c r="R133">
        <v>0.33065925903496102</v>
      </c>
      <c r="T133" s="1">
        <f t="shared" si="17"/>
        <v>4.1583074686885988</v>
      </c>
    </row>
    <row r="134" spans="1:20" x14ac:dyDescent="0.25">
      <c r="A134">
        <v>5.1260000000000003</v>
      </c>
      <c r="B134">
        <v>106</v>
      </c>
      <c r="D134">
        <f t="shared" si="16"/>
        <v>4.4886035260009329</v>
      </c>
      <c r="R134">
        <v>5.4659350317258701E-3</v>
      </c>
      <c r="T134" s="1">
        <f t="shared" si="17"/>
        <v>5.6770958039127815E-2</v>
      </c>
    </row>
    <row r="135" spans="1:20" x14ac:dyDescent="0.25">
      <c r="A135">
        <v>5.3419999999999996</v>
      </c>
      <c r="B135">
        <v>107</v>
      </c>
      <c r="D135">
        <f t="shared" si="16"/>
        <v>4.5419949328797662</v>
      </c>
      <c r="R135">
        <v>0.69817976654842895</v>
      </c>
      <c r="T135" s="1">
        <f t="shared" si="17"/>
        <v>12.407985791841295</v>
      </c>
    </row>
    <row r="136" spans="1:20" x14ac:dyDescent="0.25">
      <c r="A136">
        <v>5.4</v>
      </c>
      <c r="B136">
        <v>108</v>
      </c>
      <c r="D136">
        <f t="shared" si="16"/>
        <v>4.5956629804070923</v>
      </c>
      <c r="R136">
        <v>0.62367868224877698</v>
      </c>
      <c r="T136" s="1">
        <f t="shared" si="17"/>
        <v>10.122909034003722</v>
      </c>
    </row>
    <row r="137" spans="1:20" x14ac:dyDescent="0.25">
      <c r="A137">
        <v>5.4119999999999999</v>
      </c>
      <c r="B137">
        <v>109</v>
      </c>
      <c r="D137">
        <f t="shared" si="16"/>
        <v>4.6496105502757699</v>
      </c>
      <c r="R137">
        <v>0.74354960271612702</v>
      </c>
      <c r="T137" s="1">
        <f t="shared" si="17"/>
        <v>14.095251251730545</v>
      </c>
    </row>
    <row r="138" spans="1:20" x14ac:dyDescent="0.25">
      <c r="A138">
        <v>5.423</v>
      </c>
      <c r="B138">
        <v>110</v>
      </c>
      <c r="D138">
        <f t="shared" si="16"/>
        <v>4.703840569441267</v>
      </c>
      <c r="R138">
        <v>0.24659325902743601</v>
      </c>
      <c r="T138" s="1">
        <f t="shared" si="17"/>
        <v>2.9328425931380582</v>
      </c>
    </row>
    <row r="139" spans="1:20" x14ac:dyDescent="0.25">
      <c r="A139">
        <v>5.4320000000000004</v>
      </c>
      <c r="B139">
        <v>111</v>
      </c>
      <c r="D139">
        <f t="shared" si="16"/>
        <v>4.75835601107456</v>
      </c>
      <c r="R139">
        <v>0.406809334564808</v>
      </c>
      <c r="T139" s="1">
        <f t="shared" si="17"/>
        <v>5.4093087532780988</v>
      </c>
    </row>
    <row r="140" spans="1:20" x14ac:dyDescent="0.25">
      <c r="A140">
        <v>5.4660000000000002</v>
      </c>
      <c r="B140">
        <v>112</v>
      </c>
      <c r="D140">
        <f t="shared" si="16"/>
        <v>4.8131598955402479</v>
      </c>
      <c r="R140">
        <v>0.71604626394415705</v>
      </c>
      <c r="T140" s="1">
        <f t="shared" si="17"/>
        <v>13.040028184068303</v>
      </c>
    </row>
    <row r="141" spans="1:20" x14ac:dyDescent="0.25">
      <c r="A141">
        <v>5.4809999999999999</v>
      </c>
      <c r="B141">
        <v>113</v>
      </c>
      <c r="D141">
        <f t="shared" si="16"/>
        <v>4.868255291400696</v>
      </c>
      <c r="R141">
        <v>4.7324993944338901E-2</v>
      </c>
      <c r="T141" s="1">
        <f t="shared" si="17"/>
        <v>0.50216655239021979</v>
      </c>
    </row>
    <row r="142" spans="1:20" x14ac:dyDescent="0.25">
      <c r="A142">
        <v>5.5620000000000003</v>
      </c>
      <c r="B142">
        <v>114</v>
      </c>
      <c r="D142">
        <f t="shared" si="16"/>
        <v>4.9236453164470015</v>
      </c>
      <c r="R142">
        <v>0.59583101157531804</v>
      </c>
      <c r="T142" s="1">
        <f t="shared" si="17"/>
        <v>9.3834606177010276</v>
      </c>
    </row>
    <row r="143" spans="1:20" x14ac:dyDescent="0.25">
      <c r="A143">
        <v>5.6559999999999997</v>
      </c>
      <c r="B143">
        <v>115</v>
      </c>
      <c r="D143">
        <f t="shared" si="16"/>
        <v>4.9793331387576947</v>
      </c>
      <c r="R143">
        <v>0.285142567660224</v>
      </c>
      <c r="T143" s="1">
        <f t="shared" si="17"/>
        <v>3.4768619347330638</v>
      </c>
    </row>
    <row r="144" spans="1:20" x14ac:dyDescent="0.25">
      <c r="A144">
        <v>5.8109999999999999</v>
      </c>
      <c r="B144">
        <v>116</v>
      </c>
      <c r="D144">
        <f t="shared" si="16"/>
        <v>5.0353219777860572</v>
      </c>
      <c r="R144">
        <v>0.67632607612443796</v>
      </c>
      <c r="T144" s="1">
        <f t="shared" si="17"/>
        <v>11.683915942449808</v>
      </c>
    </row>
    <row r="145" spans="1:20" x14ac:dyDescent="0.25">
      <c r="A145">
        <v>5.8179999999999996</v>
      </c>
      <c r="B145">
        <v>117</v>
      </c>
      <c r="D145">
        <f t="shared" si="16"/>
        <v>5.0916151054769596</v>
      </c>
      <c r="R145">
        <v>0.80269503673395304</v>
      </c>
      <c r="T145" s="1">
        <f t="shared" si="17"/>
        <v>16.810936719221964</v>
      </c>
    </row>
    <row r="146" spans="1:20" x14ac:dyDescent="0.25">
      <c r="A146">
        <v>5.8689999999999998</v>
      </c>
      <c r="B146">
        <v>118</v>
      </c>
      <c r="D146">
        <f t="shared" si="16"/>
        <v>5.1482158474142485</v>
      </c>
      <c r="R146">
        <v>3.7591393315068701E-2</v>
      </c>
      <c r="T146" s="1">
        <f t="shared" si="17"/>
        <v>0.3968754551357293</v>
      </c>
    </row>
    <row r="147" spans="1:20" x14ac:dyDescent="0.25">
      <c r="A147">
        <v>5.9089999999999998</v>
      </c>
      <c r="B147">
        <v>119</v>
      </c>
      <c r="D147">
        <f t="shared" si="16"/>
        <v>5.2051275839996336</v>
      </c>
      <c r="R147">
        <v>0.43168301658439601</v>
      </c>
      <c r="T147" s="1">
        <f t="shared" si="17"/>
        <v>5.8530057973238963</v>
      </c>
    </row>
    <row r="148" spans="1:20" x14ac:dyDescent="0.25">
      <c r="A148">
        <v>5.9809999999999999</v>
      </c>
      <c r="B148">
        <v>120</v>
      </c>
      <c r="D148">
        <f t="shared" si="16"/>
        <v>5.2623537516641434</v>
      </c>
      <c r="R148">
        <v>0.81824938266739999</v>
      </c>
      <c r="T148" s="1">
        <f t="shared" si="17"/>
        <v>17.661477075151275</v>
      </c>
    </row>
    <row r="149" spans="1:20" x14ac:dyDescent="0.25">
      <c r="A149">
        <v>6.0019999999999998</v>
      </c>
      <c r="B149">
        <v>121</v>
      </c>
      <c r="D149">
        <f t="shared" si="16"/>
        <v>5.3198978441132443</v>
      </c>
      <c r="R149">
        <v>0.62538933381459005</v>
      </c>
      <c r="T149" s="1">
        <f t="shared" si="17"/>
        <v>10.170100539997465</v>
      </c>
    </row>
    <row r="150" spans="1:20" x14ac:dyDescent="0.25">
      <c r="A150">
        <v>6.0069999999999997</v>
      </c>
      <c r="B150">
        <v>122</v>
      </c>
      <c r="D150">
        <f t="shared" si="16"/>
        <v>5.3777634136067336</v>
      </c>
      <c r="R150">
        <v>0.38564384761409398</v>
      </c>
      <c r="T150" s="1">
        <f t="shared" si="17"/>
        <v>5.0461714232251156</v>
      </c>
    </row>
    <row r="151" spans="1:20" x14ac:dyDescent="0.25">
      <c r="A151">
        <v>6.0510000000000002</v>
      </c>
      <c r="B151">
        <v>123</v>
      </c>
      <c r="D151">
        <f t="shared" si="16"/>
        <v>5.4359540722745701</v>
      </c>
      <c r="R151">
        <v>0.30522772584145602</v>
      </c>
      <c r="T151" s="1">
        <f t="shared" si="17"/>
        <v>3.7720519982836977</v>
      </c>
    </row>
    <row r="152" spans="1:20" x14ac:dyDescent="0.25">
      <c r="A152">
        <v>6.11</v>
      </c>
      <c r="B152">
        <v>124</v>
      </c>
      <c r="D152">
        <f t="shared" si="16"/>
        <v>5.4944734934699095</v>
      </c>
      <c r="R152">
        <v>0.55750070581436095</v>
      </c>
      <c r="T152" s="1">
        <f t="shared" si="17"/>
        <v>8.4449739921198272</v>
      </c>
    </row>
    <row r="153" spans="1:20" x14ac:dyDescent="0.25">
      <c r="A153">
        <v>6.1440000000000001</v>
      </c>
      <c r="B153">
        <v>125</v>
      </c>
      <c r="D153">
        <f t="shared" si="16"/>
        <v>5.5533254131605494</v>
      </c>
      <c r="R153">
        <v>0.42840604134243998</v>
      </c>
      <c r="T153" s="1">
        <f t="shared" si="17"/>
        <v>5.7934525342053238</v>
      </c>
    </row>
    <row r="154" spans="1:20" x14ac:dyDescent="0.25">
      <c r="A154">
        <v>6.3259999999999996</v>
      </c>
      <c r="B154">
        <v>126</v>
      </c>
      <c r="D154">
        <f t="shared" si="16"/>
        <v>5.6125136313601311</v>
      </c>
      <c r="R154">
        <v>0.81335850969882995</v>
      </c>
      <c r="T154" s="1">
        <f t="shared" si="17"/>
        <v>17.386432101701352</v>
      </c>
    </row>
    <row r="155" spans="1:20" x14ac:dyDescent="0.25">
      <c r="A155">
        <v>6.4029999999999996</v>
      </c>
      <c r="B155">
        <v>127</v>
      </c>
      <c r="D155">
        <f t="shared" si="16"/>
        <v>5.6720420136005014</v>
      </c>
      <c r="R155">
        <v>0.26078124075963399</v>
      </c>
      <c r="T155" s="1">
        <f t="shared" si="17"/>
        <v>3.1297603921155459</v>
      </c>
    </row>
    <row r="156" spans="1:20" x14ac:dyDescent="0.25">
      <c r="A156">
        <v>6.4260000000000002</v>
      </c>
      <c r="B156">
        <v>128</v>
      </c>
      <c r="D156">
        <f t="shared" si="16"/>
        <v>5.7319144924465828</v>
      </c>
      <c r="R156">
        <v>0.56027640087872799</v>
      </c>
      <c r="T156" s="1">
        <f t="shared" si="17"/>
        <v>8.5101513860609739</v>
      </c>
    </row>
    <row r="157" spans="1:20" x14ac:dyDescent="0.25">
      <c r="A157">
        <v>6.4349999999999996</v>
      </c>
      <c r="B157">
        <v>129</v>
      </c>
      <c r="D157">
        <f t="shared" ref="D157:D220" si="18">(-LN(-((B157-0.5)/300)+1))*$B$23</f>
        <v>5.7921350690553135</v>
      </c>
      <c r="R157">
        <v>0.76798711560034105</v>
      </c>
      <c r="T157" s="1">
        <f t="shared" si="17"/>
        <v>15.132516769320834</v>
      </c>
    </row>
    <row r="158" spans="1:20" x14ac:dyDescent="0.25">
      <c r="A158">
        <v>6.4480000000000004</v>
      </c>
      <c r="B158">
        <v>130</v>
      </c>
      <c r="D158">
        <f t="shared" si="18"/>
        <v>5.8527078147801612</v>
      </c>
      <c r="R158">
        <v>0.81477081340052404</v>
      </c>
      <c r="T158" s="1">
        <f t="shared" si="17"/>
        <v>17.465107758997455</v>
      </c>
    </row>
    <row r="159" spans="1:20" x14ac:dyDescent="0.25">
      <c r="A159">
        <v>6.5439999999999996</v>
      </c>
      <c r="B159">
        <v>131</v>
      </c>
      <c r="D159">
        <f t="shared" si="18"/>
        <v>5.9136368728228348</v>
      </c>
      <c r="R159">
        <v>0.22455076484214501</v>
      </c>
      <c r="T159" s="1">
        <f t="shared" si="17"/>
        <v>2.6341486726556838</v>
      </c>
    </row>
    <row r="160" spans="1:20" x14ac:dyDescent="0.25">
      <c r="A160">
        <v>6.5460000000000003</v>
      </c>
      <c r="B160">
        <v>132</v>
      </c>
      <c r="D160">
        <f t="shared" si="18"/>
        <v>5.974926459933843</v>
      </c>
      <c r="R160">
        <v>0.54271153990076704</v>
      </c>
      <c r="T160" s="1">
        <f t="shared" si="17"/>
        <v>8.1044522515614599</v>
      </c>
    </row>
    <row r="161" spans="1:20" x14ac:dyDescent="0.25">
      <c r="A161">
        <v>6.5549999999999997</v>
      </c>
      <c r="B161">
        <v>133</v>
      </c>
      <c r="D161">
        <f t="shared" si="18"/>
        <v>6.036580868163699</v>
      </c>
      <c r="R161">
        <v>0.75392143903457998</v>
      </c>
      <c r="T161" s="1">
        <f t="shared" ref="T161:T224" si="19">(-LN(-R161+1))*10.35791</f>
        <v>14.522871605447342</v>
      </c>
    </row>
    <row r="162" spans="1:20" x14ac:dyDescent="0.25">
      <c r="A162">
        <v>6.5990000000000002</v>
      </c>
      <c r="B162">
        <v>134</v>
      </c>
      <c r="D162">
        <f t="shared" si="18"/>
        <v>6.0986044666665356</v>
      </c>
      <c r="R162">
        <v>0.100282422542851</v>
      </c>
      <c r="T162" s="1">
        <f t="shared" si="19"/>
        <v>1.094565590250367</v>
      </c>
    </row>
    <row r="163" spans="1:20" x14ac:dyDescent="0.25">
      <c r="A163">
        <v>6.6749999999999998</v>
      </c>
      <c r="B163">
        <v>135</v>
      </c>
      <c r="D163">
        <f t="shared" si="18"/>
        <v>6.1610017035580391</v>
      </c>
      <c r="R163">
        <v>0.174190420960668</v>
      </c>
      <c r="T163" s="1">
        <f t="shared" si="19"/>
        <v>1.9824114352808757</v>
      </c>
    </row>
    <row r="164" spans="1:20" x14ac:dyDescent="0.25">
      <c r="A164">
        <v>6.8659999999999997</v>
      </c>
      <c r="B164">
        <v>136</v>
      </c>
      <c r="D164">
        <f t="shared" si="18"/>
        <v>6.2237771078297204</v>
      </c>
      <c r="R164">
        <v>5.9462640045602699E-2</v>
      </c>
      <c r="T164" s="1">
        <f t="shared" si="19"/>
        <v>0.63498035681500398</v>
      </c>
    </row>
    <row r="165" spans="1:20" x14ac:dyDescent="0.25">
      <c r="A165">
        <v>6.8760000000000003</v>
      </c>
      <c r="B165">
        <v>137</v>
      </c>
      <c r="D165">
        <f t="shared" si="18"/>
        <v>6.2869352913215053</v>
      </c>
      <c r="R165">
        <v>5.9973483241270199E-2</v>
      </c>
      <c r="T165" s="1">
        <f t="shared" si="19"/>
        <v>0.64060767747186231</v>
      </c>
    </row>
    <row r="166" spans="1:20" x14ac:dyDescent="0.25">
      <c r="A166">
        <v>6.9489999999999998</v>
      </c>
      <c r="B166">
        <v>138</v>
      </c>
      <c r="D166">
        <f t="shared" si="18"/>
        <v>6.3504809507548616</v>
      </c>
      <c r="R166">
        <v>0.32632064112864201</v>
      </c>
      <c r="T166" s="1">
        <f t="shared" si="19"/>
        <v>4.0913849108896789</v>
      </c>
    </row>
    <row r="167" spans="1:20" x14ac:dyDescent="0.25">
      <c r="A167">
        <v>7.0949999999999998</v>
      </c>
      <c r="B167">
        <v>139</v>
      </c>
      <c r="D167">
        <f t="shared" si="18"/>
        <v>6.4144188698286877</v>
      </c>
      <c r="R167">
        <v>0.11878336803569101</v>
      </c>
      <c r="T167" s="1">
        <f t="shared" si="19"/>
        <v>1.3097762602645311</v>
      </c>
    </row>
    <row r="168" spans="1:20" x14ac:dyDescent="0.25">
      <c r="A168">
        <v>7.0949999999999998</v>
      </c>
      <c r="B168">
        <v>140</v>
      </c>
      <c r="D168">
        <f t="shared" si="18"/>
        <v>6.4787539213802523</v>
      </c>
      <c r="R168">
        <v>9.3366378302380898E-2</v>
      </c>
      <c r="T168" s="1">
        <f t="shared" si="19"/>
        <v>1.0152497696313139</v>
      </c>
    </row>
    <row r="169" spans="1:20" x14ac:dyDescent="0.25">
      <c r="A169">
        <v>7.11</v>
      </c>
      <c r="B169">
        <v>141</v>
      </c>
      <c r="D169">
        <f t="shared" si="18"/>
        <v>6.5434910696137036</v>
      </c>
      <c r="R169">
        <v>0.80167958088555102</v>
      </c>
      <c r="T169" s="1">
        <f t="shared" si="19"/>
        <v>16.757765088417766</v>
      </c>
    </row>
    <row r="170" spans="1:20" x14ac:dyDescent="0.25">
      <c r="A170">
        <v>7.1479999999999997</v>
      </c>
      <c r="B170">
        <v>142</v>
      </c>
      <c r="D170">
        <f t="shared" si="18"/>
        <v>6.6086353723986502</v>
      </c>
      <c r="R170">
        <v>0.36003684851304601</v>
      </c>
      <c r="T170" s="1">
        <f t="shared" si="19"/>
        <v>4.6231980253261957</v>
      </c>
    </row>
    <row r="171" spans="1:20" x14ac:dyDescent="0.25">
      <c r="A171">
        <v>7.2169999999999996</v>
      </c>
      <c r="B171">
        <v>143</v>
      </c>
      <c r="D171">
        <f t="shared" si="18"/>
        <v>6.6741919836414603</v>
      </c>
      <c r="R171">
        <v>0.95762031756810395</v>
      </c>
      <c r="T171" s="1">
        <f t="shared" si="19"/>
        <v>32.742246564012142</v>
      </c>
    </row>
    <row r="172" spans="1:20" x14ac:dyDescent="0.25">
      <c r="A172">
        <v>7.25</v>
      </c>
      <c r="B172">
        <v>144</v>
      </c>
      <c r="D172">
        <f t="shared" si="18"/>
        <v>6.7401661557321146</v>
      </c>
      <c r="R172">
        <v>0.63797700674154401</v>
      </c>
      <c r="T172" s="1">
        <f t="shared" si="19"/>
        <v>10.524129098144654</v>
      </c>
    </row>
    <row r="173" spans="1:20" x14ac:dyDescent="0.25">
      <c r="A173">
        <v>7.2569999999999997</v>
      </c>
      <c r="B173">
        <v>145</v>
      </c>
      <c r="D173">
        <f t="shared" si="18"/>
        <v>6.8065632420694628</v>
      </c>
      <c r="R173">
        <v>0.43644970898313201</v>
      </c>
      <c r="T173" s="1">
        <f t="shared" si="19"/>
        <v>5.9402479393432461</v>
      </c>
    </row>
    <row r="174" spans="1:20" x14ac:dyDescent="0.25">
      <c r="A174">
        <v>7.52</v>
      </c>
      <c r="B174">
        <v>146</v>
      </c>
      <c r="D174">
        <f t="shared" si="18"/>
        <v>6.873388699667947</v>
      </c>
      <c r="R174">
        <v>0.98813199300058496</v>
      </c>
      <c r="T174" s="1">
        <f t="shared" si="19"/>
        <v>45.926030233275583</v>
      </c>
    </row>
    <row r="175" spans="1:20" x14ac:dyDescent="0.25">
      <c r="A175">
        <v>7.54</v>
      </c>
      <c r="B175">
        <v>147</v>
      </c>
      <c r="D175">
        <f t="shared" si="18"/>
        <v>6.9406480918489679</v>
      </c>
      <c r="R175">
        <v>0.93765400201688298</v>
      </c>
      <c r="T175" s="1">
        <f t="shared" si="19"/>
        <v>28.743778172006099</v>
      </c>
    </row>
    <row r="176" spans="1:20" x14ac:dyDescent="0.25">
      <c r="A176">
        <v>7.5830000000000002</v>
      </c>
      <c r="B176">
        <v>148</v>
      </c>
      <c r="D176">
        <f t="shared" si="18"/>
        <v>7.008347091020199</v>
      </c>
      <c r="R176">
        <v>0.75091881000895899</v>
      </c>
      <c r="T176" s="1">
        <f t="shared" si="19"/>
        <v>14.397250157541107</v>
      </c>
    </row>
    <row r="177" spans="1:20" x14ac:dyDescent="0.25">
      <c r="A177">
        <v>7.7210000000000001</v>
      </c>
      <c r="B177">
        <v>149</v>
      </c>
      <c r="D177">
        <f t="shared" si="18"/>
        <v>7.0764914815463236</v>
      </c>
      <c r="R177">
        <v>0.38485799534505399</v>
      </c>
      <c r="T177" s="1">
        <f t="shared" si="19"/>
        <v>5.0329305929923018</v>
      </c>
    </row>
    <row r="178" spans="1:20" x14ac:dyDescent="0.25">
      <c r="A178">
        <v>7.8010000000000002</v>
      </c>
      <c r="B178">
        <v>150</v>
      </c>
      <c r="D178">
        <f t="shared" si="18"/>
        <v>7.1450871627148453</v>
      </c>
      <c r="R178">
        <v>0.59315516048295702</v>
      </c>
      <c r="T178" s="1">
        <f t="shared" si="19"/>
        <v>9.3151107957706358</v>
      </c>
    </row>
    <row r="179" spans="1:20" x14ac:dyDescent="0.25">
      <c r="A179">
        <v>7.8550000000000004</v>
      </c>
      <c r="B179">
        <v>151</v>
      </c>
      <c r="D179">
        <f t="shared" si="18"/>
        <v>7.2141401518007493</v>
      </c>
      <c r="R179">
        <v>0.42657859794245201</v>
      </c>
      <c r="T179" s="1">
        <f t="shared" si="19"/>
        <v>5.7603900775986157</v>
      </c>
    </row>
    <row r="180" spans="1:20" x14ac:dyDescent="0.25">
      <c r="A180">
        <v>7.9950000000000001</v>
      </c>
      <c r="B180">
        <v>152</v>
      </c>
      <c r="D180">
        <f t="shared" si="18"/>
        <v>7.2836565872340033</v>
      </c>
      <c r="R180">
        <v>0.74837148473523696</v>
      </c>
      <c r="T180" s="1">
        <f t="shared" si="19"/>
        <v>14.291858976647806</v>
      </c>
    </row>
    <row r="181" spans="1:20" x14ac:dyDescent="0.25">
      <c r="A181">
        <v>8.0429999999999993</v>
      </c>
      <c r="B181">
        <v>153</v>
      </c>
      <c r="D181">
        <f t="shared" si="18"/>
        <v>7.3536427318740891</v>
      </c>
      <c r="R181">
        <v>0.77219975456781798</v>
      </c>
      <c r="T181" s="1">
        <f t="shared" si="19"/>
        <v>15.322312811825727</v>
      </c>
    </row>
    <row r="182" spans="1:20" x14ac:dyDescent="0.25">
      <c r="A182">
        <v>8.0440000000000005</v>
      </c>
      <c r="B182">
        <v>154</v>
      </c>
      <c r="D182">
        <f t="shared" si="18"/>
        <v>7.4241049763959035</v>
      </c>
      <c r="R182">
        <v>0.34112880487233099</v>
      </c>
      <c r="T182" s="1">
        <f t="shared" si="19"/>
        <v>4.3216019800673413</v>
      </c>
    </row>
    <row r="183" spans="1:20" x14ac:dyDescent="0.25">
      <c r="A183">
        <v>8.1590000000000007</v>
      </c>
      <c r="B183">
        <v>155</v>
      </c>
      <c r="D183">
        <f t="shared" si="18"/>
        <v>7.4950498427916008</v>
      </c>
      <c r="R183">
        <v>0.37180442832147398</v>
      </c>
      <c r="T183" s="1">
        <f t="shared" si="19"/>
        <v>4.8154311092337361</v>
      </c>
    </row>
    <row r="184" spans="1:20" x14ac:dyDescent="0.25">
      <c r="A184">
        <v>8.2420000000000009</v>
      </c>
      <c r="B184">
        <v>156</v>
      </c>
      <c r="D184">
        <f t="shared" si="18"/>
        <v>7.5664839879932311</v>
      </c>
      <c r="R184">
        <v>0.309640626894579</v>
      </c>
      <c r="T184" s="1">
        <f t="shared" si="19"/>
        <v>3.8380509041426865</v>
      </c>
    </row>
    <row r="185" spans="1:20" x14ac:dyDescent="0.25">
      <c r="A185">
        <v>8.2590000000000003</v>
      </c>
      <c r="B185">
        <v>157</v>
      </c>
      <c r="D185">
        <f t="shared" si="18"/>
        <v>7.6384142076211354</v>
      </c>
      <c r="R185">
        <v>0.54583957096282698</v>
      </c>
      <c r="T185" s="1">
        <f t="shared" si="19"/>
        <v>8.1755478265491508</v>
      </c>
    </row>
    <row r="186" spans="1:20" x14ac:dyDescent="0.25">
      <c r="A186">
        <v>8.2959999999999994</v>
      </c>
      <c r="B186">
        <v>158</v>
      </c>
      <c r="D186">
        <f t="shared" si="18"/>
        <v>7.7108474398634161</v>
      </c>
      <c r="R186">
        <v>0.85111250176820696</v>
      </c>
      <c r="T186" s="1">
        <f t="shared" si="19"/>
        <v>19.727305646432274</v>
      </c>
    </row>
    <row r="187" spans="1:20" x14ac:dyDescent="0.25">
      <c r="A187">
        <v>8.3239999999999998</v>
      </c>
      <c r="B187">
        <v>159</v>
      </c>
      <c r="D187">
        <f t="shared" si="18"/>
        <v>7.7837907694920059</v>
      </c>
      <c r="R187">
        <v>0.125167273260026</v>
      </c>
      <c r="T187" s="1">
        <f t="shared" si="19"/>
        <v>1.3850864521269914</v>
      </c>
    </row>
    <row r="188" spans="1:20" x14ac:dyDescent="0.25">
      <c r="A188">
        <v>8.3339999999999996</v>
      </c>
      <c r="B188">
        <v>160</v>
      </c>
      <c r="D188">
        <f t="shared" si="18"/>
        <v>7.8572514320211733</v>
      </c>
      <c r="R188">
        <v>0.26564679130804603</v>
      </c>
      <c r="T188" s="1">
        <f t="shared" si="19"/>
        <v>3.1981616903590844</v>
      </c>
    </row>
    <row r="189" spans="1:20" x14ac:dyDescent="0.25">
      <c r="A189">
        <v>8.41</v>
      </c>
      <c r="B189">
        <v>161</v>
      </c>
      <c r="D189">
        <f t="shared" si="18"/>
        <v>7.9312368180145327</v>
      </c>
      <c r="R189">
        <v>0.236568632360838</v>
      </c>
      <c r="T189" s="1">
        <f t="shared" si="19"/>
        <v>2.7959318813276219</v>
      </c>
    </row>
    <row r="190" spans="1:20" x14ac:dyDescent="0.25">
      <c r="A190">
        <v>8.4700000000000006</v>
      </c>
      <c r="B190">
        <v>162</v>
      </c>
      <c r="D190">
        <f t="shared" si="18"/>
        <v>8.0057544775469793</v>
      </c>
      <c r="R190">
        <v>0.15032441199598501</v>
      </c>
      <c r="T190" s="1">
        <f t="shared" si="19"/>
        <v>1.6873104116875268</v>
      </c>
    </row>
    <row r="191" spans="1:20" x14ac:dyDescent="0.25">
      <c r="A191">
        <v>8.4819999999999993</v>
      </c>
      <c r="B191">
        <v>163</v>
      </c>
      <c r="D191">
        <f t="shared" si="18"/>
        <v>8.0808121248283165</v>
      </c>
      <c r="R191">
        <v>0.279033596400725</v>
      </c>
      <c r="T191" s="1">
        <f t="shared" si="19"/>
        <v>3.3887222135031512</v>
      </c>
    </row>
    <row r="192" spans="1:20" x14ac:dyDescent="0.25">
      <c r="A192">
        <v>8.5060000000000002</v>
      </c>
      <c r="B192">
        <v>164</v>
      </c>
      <c r="D192">
        <f t="shared" si="18"/>
        <v>8.1564176429956277</v>
      </c>
      <c r="R192">
        <v>0.75630090222405499</v>
      </c>
      <c r="T192" s="1">
        <f t="shared" si="19"/>
        <v>14.623515066957532</v>
      </c>
    </row>
    <row r="193" spans="1:20" x14ac:dyDescent="0.25">
      <c r="A193">
        <v>8.532</v>
      </c>
      <c r="B193">
        <v>165</v>
      </c>
      <c r="D193">
        <f t="shared" si="18"/>
        <v>8.2325790890818116</v>
      </c>
      <c r="R193">
        <v>0.80113614126330701</v>
      </c>
      <c r="T193" s="1">
        <f t="shared" si="19"/>
        <v>16.729421055060605</v>
      </c>
    </row>
    <row r="194" spans="1:20" x14ac:dyDescent="0.25">
      <c r="A194">
        <v>8.5890000000000004</v>
      </c>
      <c r="B194">
        <v>166</v>
      </c>
      <c r="D194">
        <f t="shared" si="18"/>
        <v>8.3093046991681874</v>
      </c>
      <c r="R194">
        <v>0.95769752238927297</v>
      </c>
      <c r="T194" s="1">
        <f t="shared" si="19"/>
        <v>32.761133205788802</v>
      </c>
    </row>
    <row r="195" spans="1:20" x14ac:dyDescent="0.25">
      <c r="A195">
        <v>8.6820000000000004</v>
      </c>
      <c r="B195">
        <v>167</v>
      </c>
      <c r="D195">
        <f t="shared" si="18"/>
        <v>8.3866028937293464</v>
      </c>
      <c r="R195">
        <v>0.78153164244402096</v>
      </c>
      <c r="T195" s="1">
        <f t="shared" si="19"/>
        <v>15.755562860637262</v>
      </c>
    </row>
    <row r="196" spans="1:20" x14ac:dyDescent="0.25">
      <c r="A196">
        <v>8.7260000000000009</v>
      </c>
      <c r="B196">
        <v>168</v>
      </c>
      <c r="D196">
        <f t="shared" si="18"/>
        <v>8.4644822831789224</v>
      </c>
      <c r="R196">
        <v>0.25911528906765702</v>
      </c>
      <c r="T196" s="1">
        <f t="shared" si="19"/>
        <v>3.1064433939128144</v>
      </c>
    </row>
    <row r="197" spans="1:20" x14ac:dyDescent="0.25">
      <c r="A197">
        <v>8.9250000000000007</v>
      </c>
      <c r="B197">
        <v>169</v>
      </c>
      <c r="D197">
        <f t="shared" si="18"/>
        <v>8.5429516736254847</v>
      </c>
      <c r="R197">
        <v>0.30831412194826502</v>
      </c>
      <c r="T197" s="1">
        <f t="shared" si="19"/>
        <v>3.8181675854797099</v>
      </c>
    </row>
    <row r="198" spans="1:20" x14ac:dyDescent="0.25">
      <c r="A198">
        <v>8.9890000000000008</v>
      </c>
      <c r="B198">
        <v>170</v>
      </c>
      <c r="D198">
        <f t="shared" si="18"/>
        <v>8.6220200728480734</v>
      </c>
      <c r="R198">
        <v>0.98425606314769898</v>
      </c>
      <c r="T198" s="1">
        <f t="shared" si="19"/>
        <v>42.998791260815914</v>
      </c>
    </row>
    <row r="199" spans="1:20" x14ac:dyDescent="0.25">
      <c r="A199">
        <v>9.0500000000000007</v>
      </c>
      <c r="B199">
        <v>171</v>
      </c>
      <c r="D199">
        <f t="shared" si="18"/>
        <v>8.7016966965016138</v>
      </c>
      <c r="R199">
        <v>0.87695978886082404</v>
      </c>
      <c r="T199" s="1">
        <f t="shared" si="19"/>
        <v>21.702349372571128</v>
      </c>
    </row>
    <row r="200" spans="1:20" x14ac:dyDescent="0.25">
      <c r="A200">
        <v>9.0579999999999998</v>
      </c>
      <c r="B200">
        <v>172</v>
      </c>
      <c r="D200">
        <f t="shared" si="18"/>
        <v>8.7819909745628273</v>
      </c>
      <c r="R200">
        <v>0.71503324421534098</v>
      </c>
      <c r="T200" s="1">
        <f t="shared" si="19"/>
        <v>13.00314155959602</v>
      </c>
    </row>
    <row r="201" spans="1:20" x14ac:dyDescent="0.25">
      <c r="A201">
        <v>9.1</v>
      </c>
      <c r="B201">
        <v>173</v>
      </c>
      <c r="D201">
        <f t="shared" si="18"/>
        <v>8.8629125580279577</v>
      </c>
      <c r="R201">
        <v>0.71230079074549602</v>
      </c>
      <c r="T201" s="1">
        <f t="shared" si="19"/>
        <v>12.904296076760028</v>
      </c>
    </row>
    <row r="202" spans="1:20" x14ac:dyDescent="0.25">
      <c r="A202">
        <v>9.3510000000000009</v>
      </c>
      <c r="B202">
        <v>174</v>
      </c>
      <c r="D202">
        <f t="shared" si="18"/>
        <v>8.9444713258742041</v>
      </c>
      <c r="R202">
        <v>0.99045463025861102</v>
      </c>
      <c r="T202" s="1">
        <f t="shared" si="19"/>
        <v>48.181880478812609</v>
      </c>
    </row>
    <row r="203" spans="1:20" x14ac:dyDescent="0.25">
      <c r="A203">
        <v>9.4239999999999995</v>
      </c>
      <c r="B203">
        <v>175</v>
      </c>
      <c r="D203">
        <f t="shared" si="18"/>
        <v>9.026677392297378</v>
      </c>
      <c r="R203">
        <v>0.35199356973763302</v>
      </c>
      <c r="T203" s="1">
        <f t="shared" si="19"/>
        <v>4.4938275155053153</v>
      </c>
    </row>
    <row r="204" spans="1:20" x14ac:dyDescent="0.25">
      <c r="A204">
        <v>9.4860000000000007</v>
      </c>
      <c r="B204">
        <v>176</v>
      </c>
      <c r="D204">
        <f t="shared" si="18"/>
        <v>9.1095411142391125</v>
      </c>
      <c r="R204">
        <v>0.60734268038452199</v>
      </c>
      <c r="T204" s="1">
        <f t="shared" si="19"/>
        <v>9.6827607907296276</v>
      </c>
    </row>
    <row r="205" spans="1:20" x14ac:dyDescent="0.25">
      <c r="A205">
        <v>9.5389999999999997</v>
      </c>
      <c r="B205">
        <v>177</v>
      </c>
      <c r="D205">
        <f t="shared" si="18"/>
        <v>9.1930730992175835</v>
      </c>
      <c r="R205">
        <v>0.59496255209422499</v>
      </c>
      <c r="T205" s="1">
        <f t="shared" si="19"/>
        <v>9.3612279013171271</v>
      </c>
    </row>
    <row r="206" spans="1:20" x14ac:dyDescent="0.25">
      <c r="A206">
        <v>9.6210000000000004</v>
      </c>
      <c r="B206">
        <v>178</v>
      </c>
      <c r="D206">
        <f t="shared" si="18"/>
        <v>9.2772842134765394</v>
      </c>
      <c r="R206">
        <v>0.79863065829524205</v>
      </c>
      <c r="T206" s="1">
        <f t="shared" si="19"/>
        <v>16.599737130445824</v>
      </c>
    </row>
    <row r="207" spans="1:20" x14ac:dyDescent="0.25">
      <c r="A207">
        <v>9.6649999999999991</v>
      </c>
      <c r="B207">
        <v>179</v>
      </c>
      <c r="D207">
        <f t="shared" si="18"/>
        <v>9.3621855904683731</v>
      </c>
      <c r="R207">
        <v>0.15913262385930799</v>
      </c>
      <c r="T207" s="1">
        <f t="shared" si="19"/>
        <v>1.7952467295150702</v>
      </c>
    </row>
    <row r="208" spans="1:20" x14ac:dyDescent="0.25">
      <c r="A208">
        <v>9.7460000000000004</v>
      </c>
      <c r="B208">
        <v>180</v>
      </c>
      <c r="D208">
        <f t="shared" si="18"/>
        <v>9.4477886396876851</v>
      </c>
      <c r="R208">
        <v>0.38567200858919698</v>
      </c>
      <c r="T208" s="1">
        <f t="shared" si="19"/>
        <v>5.0466462219716481</v>
      </c>
    </row>
    <row r="209" spans="1:20" x14ac:dyDescent="0.25">
      <c r="A209">
        <v>9.8480000000000008</v>
      </c>
      <c r="B209">
        <v>181</v>
      </c>
      <c r="D209">
        <f t="shared" si="18"/>
        <v>9.5341050558729599</v>
      </c>
      <c r="R209">
        <v>0.55236023451173299</v>
      </c>
      <c r="T209" s="1">
        <f t="shared" si="19"/>
        <v>8.3253407046296495</v>
      </c>
    </row>
    <row r="210" spans="1:20" x14ac:dyDescent="0.25">
      <c r="A210">
        <v>9.9689999999999994</v>
      </c>
      <c r="B210">
        <v>182</v>
      </c>
      <c r="D210">
        <f t="shared" si="18"/>
        <v>9.6211468285948865</v>
      </c>
      <c r="R210">
        <v>0.32297874169816798</v>
      </c>
      <c r="T210" s="1">
        <f t="shared" si="19"/>
        <v>4.040129786365573</v>
      </c>
    </row>
    <row r="211" spans="1:20" x14ac:dyDescent="0.25">
      <c r="A211">
        <v>10.042999999999999</v>
      </c>
      <c r="B211">
        <v>183</v>
      </c>
      <c r="D211">
        <f t="shared" si="18"/>
        <v>9.7089262522509472</v>
      </c>
      <c r="R211">
        <v>0.73590001722057796</v>
      </c>
      <c r="T211" s="1">
        <f t="shared" si="19"/>
        <v>13.790806474269326</v>
      </c>
    </row>
    <row r="212" spans="1:20" x14ac:dyDescent="0.25">
      <c r="A212">
        <v>10.16</v>
      </c>
      <c r="B212">
        <v>184</v>
      </c>
      <c r="D212">
        <f t="shared" si="18"/>
        <v>9.7974559364871681</v>
      </c>
      <c r="R212">
        <v>6.9449389454281002E-2</v>
      </c>
      <c r="T212" s="1">
        <f t="shared" si="19"/>
        <v>0.74555007400037865</v>
      </c>
    </row>
    <row r="213" spans="1:20" x14ac:dyDescent="0.25">
      <c r="A213">
        <v>10.266999999999999</v>
      </c>
      <c r="B213">
        <v>185</v>
      </c>
      <c r="D213">
        <f t="shared" si="18"/>
        <v>9.8867488170690834</v>
      </c>
      <c r="R213">
        <v>0.85120050906477895</v>
      </c>
      <c r="T213" s="1">
        <f t="shared" si="19"/>
        <v>19.733430010055582</v>
      </c>
    </row>
    <row r="214" spans="1:20" x14ac:dyDescent="0.25">
      <c r="A214">
        <v>10.272</v>
      </c>
      <c r="B214">
        <v>186</v>
      </c>
      <c r="D214">
        <f t="shared" si="18"/>
        <v>9.9768181672253782</v>
      </c>
      <c r="R214">
        <v>0.94996324903907603</v>
      </c>
      <c r="T214" s="1">
        <f t="shared" si="19"/>
        <v>31.02191480723134</v>
      </c>
    </row>
    <row r="215" spans="1:20" x14ac:dyDescent="0.25">
      <c r="A215">
        <v>10.311</v>
      </c>
      <c r="B215">
        <v>187</v>
      </c>
      <c r="D215">
        <f t="shared" si="18"/>
        <v>10.067677609489079</v>
      </c>
      <c r="R215">
        <v>0.241625897427097</v>
      </c>
      <c r="T215" s="1">
        <f t="shared" si="19"/>
        <v>2.8647749631292907</v>
      </c>
    </row>
    <row r="216" spans="1:20" x14ac:dyDescent="0.25">
      <c r="A216">
        <v>10.327999999999999</v>
      </c>
      <c r="B216">
        <v>188</v>
      </c>
      <c r="D216">
        <f t="shared" si="18"/>
        <v>10.159341128062687</v>
      </c>
      <c r="R216">
        <v>0.21383931574508</v>
      </c>
      <c r="T216" s="1">
        <f t="shared" si="19"/>
        <v>2.4920517707448417</v>
      </c>
    </row>
    <row r="217" spans="1:20" x14ac:dyDescent="0.25">
      <c r="A217">
        <v>10.404</v>
      </c>
      <c r="B217">
        <v>189</v>
      </c>
      <c r="D217">
        <f t="shared" si="18"/>
        <v>10.251823081735393</v>
      </c>
      <c r="R217">
        <v>8.7298553248549807E-2</v>
      </c>
      <c r="T217" s="1">
        <f t="shared" si="19"/>
        <v>0.94615835273762816</v>
      </c>
    </row>
    <row r="218" spans="1:20" x14ac:dyDescent="0.25">
      <c r="A218">
        <v>10.406000000000001</v>
      </c>
      <c r="B218">
        <v>190</v>
      </c>
      <c r="D218">
        <f t="shared" si="18"/>
        <v>10.345138217382127</v>
      </c>
      <c r="R218">
        <v>0.27884288029090198</v>
      </c>
      <c r="T218" s="1">
        <f t="shared" si="19"/>
        <v>3.3859826141821703</v>
      </c>
    </row>
    <row r="219" spans="1:20" x14ac:dyDescent="0.25">
      <c r="A219">
        <v>10.441000000000001</v>
      </c>
      <c r="B219">
        <v>191</v>
      </c>
      <c r="D219">
        <f t="shared" si="18"/>
        <v>10.439301684076241</v>
      </c>
      <c r="R219">
        <v>0.493218114923485</v>
      </c>
      <c r="T219" s="1">
        <f t="shared" si="19"/>
        <v>7.040008076166548</v>
      </c>
    </row>
    <row r="220" spans="1:20" x14ac:dyDescent="0.25">
      <c r="A220">
        <v>10.465999999999999</v>
      </c>
      <c r="B220">
        <v>192</v>
      </c>
      <c r="D220">
        <f t="shared" si="18"/>
        <v>10.534329047849612</v>
      </c>
      <c r="R220">
        <v>0.67605318146460402</v>
      </c>
      <c r="T220" s="1">
        <f t="shared" si="19"/>
        <v>11.675186702299726</v>
      </c>
    </row>
    <row r="221" spans="1:20" x14ac:dyDescent="0.25">
      <c r="A221">
        <v>10.701000000000001</v>
      </c>
      <c r="B221">
        <v>193</v>
      </c>
      <c r="D221">
        <f t="shared" ref="D221:D284" si="20">(-LN(-((B221-0.5)/300)+1))*$B$23</f>
        <v>10.630236307136075</v>
      </c>
      <c r="R221">
        <v>0.84083341217728602</v>
      </c>
      <c r="T221" s="1">
        <f t="shared" si="19"/>
        <v>19.0358074257955</v>
      </c>
    </row>
    <row r="222" spans="1:20" x14ac:dyDescent="0.25">
      <c r="A222">
        <v>10.79</v>
      </c>
      <c r="B222">
        <v>194</v>
      </c>
      <c r="D222">
        <f t="shared" si="20"/>
        <v>10.727039908936563</v>
      </c>
      <c r="R222">
        <v>0.31498950205938803</v>
      </c>
      <c r="T222" s="1">
        <f t="shared" si="19"/>
        <v>3.9186160641704184</v>
      </c>
    </row>
    <row r="223" spans="1:20" x14ac:dyDescent="0.25">
      <c r="A223">
        <v>10.983000000000001</v>
      </c>
      <c r="B223">
        <v>195</v>
      </c>
      <c r="D223">
        <f t="shared" si="20"/>
        <v>10.824756765746789</v>
      </c>
      <c r="R223">
        <v>0.59714278865188297</v>
      </c>
      <c r="T223" s="1">
        <f t="shared" si="19"/>
        <v>9.4171330830290483</v>
      </c>
    </row>
    <row r="224" spans="1:20" x14ac:dyDescent="0.25">
      <c r="A224">
        <v>11.113</v>
      </c>
      <c r="B224">
        <v>196</v>
      </c>
      <c r="D224">
        <f t="shared" si="20"/>
        <v>10.923404273291036</v>
      </c>
      <c r="R224">
        <v>0.78106352983468996</v>
      </c>
      <c r="T224" s="1">
        <f t="shared" si="19"/>
        <v>15.733392688654034</v>
      </c>
    </row>
    <row r="225" spans="1:20" x14ac:dyDescent="0.25">
      <c r="A225">
        <v>11.178000000000001</v>
      </c>
      <c r="B225">
        <v>197</v>
      </c>
      <c r="D225">
        <f t="shared" si="20"/>
        <v>11.023000329108575</v>
      </c>
      <c r="R225">
        <v>0.74212325608368102</v>
      </c>
      <c r="T225" s="1">
        <f t="shared" ref="T225:T288" si="21">(-LN(-R225+1))*10.35791</f>
        <v>14.037801404196125</v>
      </c>
    </row>
    <row r="226" spans="1:20" x14ac:dyDescent="0.25">
      <c r="A226">
        <v>11.393000000000001</v>
      </c>
      <c r="B226">
        <v>198</v>
      </c>
      <c r="D226">
        <f t="shared" si="20"/>
        <v>11.123563352042362</v>
      </c>
      <c r="R226">
        <v>0.69794063082412505</v>
      </c>
      <c r="T226" s="1">
        <f t="shared" si="21"/>
        <v>12.399782347218157</v>
      </c>
    </row>
    <row r="227" spans="1:20" x14ac:dyDescent="0.25">
      <c r="A227">
        <v>11.574</v>
      </c>
      <c r="B227">
        <v>199</v>
      </c>
      <c r="D227">
        <f t="shared" si="20"/>
        <v>11.225112302683153</v>
      </c>
      <c r="R227">
        <v>0.146908054919972</v>
      </c>
      <c r="T227" s="1">
        <f t="shared" si="21"/>
        <v>1.6457470556616689</v>
      </c>
    </row>
    <row r="228" spans="1:20" x14ac:dyDescent="0.25">
      <c r="A228">
        <v>11.581</v>
      </c>
      <c r="B228">
        <v>200</v>
      </c>
      <c r="D228">
        <f t="shared" si="20"/>
        <v>11.327666704825694</v>
      </c>
      <c r="R228">
        <v>0.55313408033181699</v>
      </c>
      <c r="T228" s="1">
        <f t="shared" si="21"/>
        <v>8.343262172298191</v>
      </c>
    </row>
    <row r="229" spans="1:20" x14ac:dyDescent="0.25">
      <c r="A229">
        <v>11.664999999999999</v>
      </c>
      <c r="B229">
        <v>201</v>
      </c>
      <c r="D229">
        <f t="shared" si="20"/>
        <v>11.431246667997806</v>
      </c>
      <c r="R229">
        <v>0.93684199056662998</v>
      </c>
      <c r="T229" s="1">
        <f t="shared" si="21"/>
        <v>28.60974486012498</v>
      </c>
    </row>
    <row r="230" spans="1:20" x14ac:dyDescent="0.25">
      <c r="A230">
        <v>11.683999999999999</v>
      </c>
      <c r="B230">
        <v>202</v>
      </c>
      <c r="D230">
        <f t="shared" si="20"/>
        <v>11.535872911127374</v>
      </c>
      <c r="R230">
        <v>0.44163325502101902</v>
      </c>
      <c r="T230" s="1">
        <f t="shared" si="21"/>
        <v>6.0359610512130359</v>
      </c>
    </row>
    <row r="231" spans="1:20" x14ac:dyDescent="0.25">
      <c r="A231">
        <v>11.744</v>
      </c>
      <c r="B231">
        <v>203</v>
      </c>
      <c r="D231">
        <f t="shared" si="20"/>
        <v>11.641566787416856</v>
      </c>
      <c r="R231">
        <v>0.38366431363393</v>
      </c>
      <c r="T231" s="1">
        <f t="shared" si="21"/>
        <v>5.0128505676782105</v>
      </c>
    </row>
    <row r="232" spans="1:20" x14ac:dyDescent="0.25">
      <c r="A232">
        <v>11.929</v>
      </c>
      <c r="B232">
        <v>204</v>
      </c>
      <c r="D232">
        <f t="shared" si="20"/>
        <v>11.74835031050007</v>
      </c>
      <c r="R232">
        <v>0.65321094851457795</v>
      </c>
      <c r="T232" s="1">
        <f t="shared" si="21"/>
        <v>10.969426553856293</v>
      </c>
    </row>
    <row r="233" spans="1:20" x14ac:dyDescent="0.25">
      <c r="A233">
        <v>11.942</v>
      </c>
      <c r="B233">
        <v>205</v>
      </c>
      <c r="D233">
        <f t="shared" si="20"/>
        <v>11.856246181961405</v>
      </c>
      <c r="R233">
        <v>0.67104530321970302</v>
      </c>
      <c r="T233" s="1">
        <f t="shared" si="21"/>
        <v>11.516289324379057</v>
      </c>
    </row>
    <row r="234" spans="1:20" x14ac:dyDescent="0.25">
      <c r="A234">
        <v>11.943</v>
      </c>
      <c r="B234">
        <v>206</v>
      </c>
      <c r="D234">
        <f t="shared" si="20"/>
        <v>11.965277820303454</v>
      </c>
      <c r="R234">
        <v>0.96602428161599496</v>
      </c>
      <c r="T234" s="1">
        <f t="shared" si="21"/>
        <v>35.031582441506906</v>
      </c>
    </row>
    <row r="235" spans="1:20" x14ac:dyDescent="0.25">
      <c r="A235">
        <v>12.34</v>
      </c>
      <c r="B235">
        <v>207</v>
      </c>
      <c r="D235">
        <f t="shared" si="20"/>
        <v>12.075469391455581</v>
      </c>
      <c r="R235">
        <v>0.90210515910611899</v>
      </c>
      <c r="T235" s="1">
        <f t="shared" si="21"/>
        <v>24.070347529365527</v>
      </c>
    </row>
    <row r="236" spans="1:20" x14ac:dyDescent="0.25">
      <c r="A236">
        <v>12.358000000000001</v>
      </c>
      <c r="B236">
        <v>208</v>
      </c>
      <c r="D236">
        <f t="shared" si="20"/>
        <v>12.186845840922841</v>
      </c>
      <c r="R236">
        <v>0.54210288861657796</v>
      </c>
      <c r="T236" s="1">
        <f t="shared" si="21"/>
        <v>8.0906750322762448</v>
      </c>
    </row>
    <row r="237" spans="1:20" x14ac:dyDescent="0.25">
      <c r="A237">
        <v>12.528</v>
      </c>
      <c r="B237">
        <v>209</v>
      </c>
      <c r="D237">
        <f t="shared" si="20"/>
        <v>12.299432927682188</v>
      </c>
      <c r="R237">
        <v>0.60406842904186797</v>
      </c>
      <c r="T237" s="1">
        <f t="shared" si="21"/>
        <v>9.59674741666303</v>
      </c>
    </row>
    <row r="238" spans="1:20" x14ac:dyDescent="0.25">
      <c r="A238">
        <v>12.675000000000001</v>
      </c>
      <c r="B238">
        <v>210</v>
      </c>
      <c r="D238">
        <f t="shared" si="20"/>
        <v>12.413257259941265</v>
      </c>
      <c r="R238">
        <v>0.90731061103789301</v>
      </c>
      <c r="T238" s="1">
        <f t="shared" si="21"/>
        <v>24.636302186809552</v>
      </c>
    </row>
    <row r="239" spans="1:20" x14ac:dyDescent="0.25">
      <c r="A239">
        <v>12.721</v>
      </c>
      <c r="B239">
        <v>211</v>
      </c>
      <c r="D239">
        <f t="shared" si="20"/>
        <v>12.528346332883858</v>
      </c>
      <c r="R239">
        <v>0.32467270761222899</v>
      </c>
      <c r="T239" s="1">
        <f t="shared" si="21"/>
        <v>4.0660786523568087</v>
      </c>
    </row>
    <row r="240" spans="1:20" x14ac:dyDescent="0.25">
      <c r="A240">
        <v>12.805999999999999</v>
      </c>
      <c r="B240">
        <v>212</v>
      </c>
      <c r="D240">
        <f t="shared" si="20"/>
        <v>12.644728568536081</v>
      </c>
      <c r="R240">
        <v>0.17551151711142901</v>
      </c>
      <c r="T240" s="1">
        <f t="shared" si="21"/>
        <v>1.9989948613535558</v>
      </c>
    </row>
    <row r="241" spans="1:20" x14ac:dyDescent="0.25">
      <c r="A241">
        <v>12.832000000000001</v>
      </c>
      <c r="B241">
        <v>213</v>
      </c>
      <c r="D241">
        <f t="shared" si="20"/>
        <v>12.76243335789777</v>
      </c>
      <c r="R241">
        <v>0.50130400871430503</v>
      </c>
      <c r="T241" s="1">
        <f t="shared" si="21"/>
        <v>7.2066050101469274</v>
      </c>
    </row>
    <row r="242" spans="1:20" x14ac:dyDescent="0.25">
      <c r="A242">
        <v>12.92</v>
      </c>
      <c r="B242">
        <v>214</v>
      </c>
      <c r="D242">
        <f t="shared" si="20"/>
        <v>12.881491105495384</v>
      </c>
      <c r="R242">
        <v>0.30822004358480098</v>
      </c>
      <c r="T242" s="1">
        <f t="shared" si="21"/>
        <v>3.8167588694869727</v>
      </c>
    </row>
    <row r="243" spans="1:20" x14ac:dyDescent="0.25">
      <c r="A243">
        <v>12.976000000000001</v>
      </c>
      <c r="B243">
        <v>215</v>
      </c>
      <c r="D243">
        <f t="shared" si="20"/>
        <v>13.001933276525406</v>
      </c>
      <c r="R243">
        <v>0.86414223568376503</v>
      </c>
      <c r="T243" s="1">
        <f t="shared" si="21"/>
        <v>20.675908809472617</v>
      </c>
    </row>
    <row r="244" spans="1:20" x14ac:dyDescent="0.25">
      <c r="A244">
        <v>13.121</v>
      </c>
      <c r="B244">
        <v>216</v>
      </c>
      <c r="D244">
        <f t="shared" si="20"/>
        <v>13.123792446771022</v>
      </c>
      <c r="R244">
        <v>0.22935470636011701</v>
      </c>
      <c r="T244" s="1">
        <f t="shared" si="21"/>
        <v>2.6985159582158391</v>
      </c>
    </row>
    <row r="245" spans="1:20" x14ac:dyDescent="0.25">
      <c r="A245">
        <v>13.2</v>
      </c>
      <c r="B245">
        <v>217</v>
      </c>
      <c r="D245">
        <f t="shared" si="20"/>
        <v>13.247102355490242</v>
      </c>
      <c r="R245">
        <v>0.15906309036479399</v>
      </c>
      <c r="T245" s="1">
        <f t="shared" si="21"/>
        <v>1.7943902426043596</v>
      </c>
    </row>
    <row r="246" spans="1:20" x14ac:dyDescent="0.25">
      <c r="A246">
        <v>13.202</v>
      </c>
      <c r="B246">
        <v>218</v>
      </c>
      <c r="D246">
        <f t="shared" si="20"/>
        <v>13.371897961490308</v>
      </c>
      <c r="R246">
        <v>0.31035152978552899</v>
      </c>
      <c r="T246" s="1">
        <f t="shared" si="21"/>
        <v>3.8487225374239027</v>
      </c>
    </row>
    <row r="247" spans="1:20" x14ac:dyDescent="0.25">
      <c r="A247">
        <v>13.311</v>
      </c>
      <c r="B247">
        <v>219</v>
      </c>
      <c r="D247">
        <f t="shared" si="20"/>
        <v>13.498215502621504</v>
      </c>
      <c r="R247">
        <v>0.84798055411683304</v>
      </c>
      <c r="T247" s="1">
        <f t="shared" si="21"/>
        <v>19.511680157722498</v>
      </c>
    </row>
    <row r="248" spans="1:20" x14ac:dyDescent="0.25">
      <c r="A248">
        <v>13.507999999999999</v>
      </c>
      <c r="B248">
        <v>220</v>
      </c>
      <c r="D248">
        <f t="shared" si="20"/>
        <v>13.626092558943654</v>
      </c>
      <c r="R248">
        <v>0.452460248926216</v>
      </c>
      <c r="T248" s="1">
        <f t="shared" si="21"/>
        <v>6.2387785804925677</v>
      </c>
    </row>
    <row r="249" spans="1:20" x14ac:dyDescent="0.25">
      <c r="A249">
        <v>13.595000000000001</v>
      </c>
      <c r="B249">
        <v>221</v>
      </c>
      <c r="D249">
        <f t="shared" si="20"/>
        <v>13.755568119840914</v>
      </c>
      <c r="R249">
        <v>0.77016831374664196</v>
      </c>
      <c r="T249" s="1">
        <f t="shared" si="21"/>
        <v>15.230354108999064</v>
      </c>
    </row>
    <row r="250" spans="1:20" x14ac:dyDescent="0.25">
      <c r="A250">
        <v>13.76</v>
      </c>
      <c r="B250">
        <v>222</v>
      </c>
      <c r="D250">
        <f t="shared" si="20"/>
        <v>13.886682655384577</v>
      </c>
      <c r="R250">
        <v>0.397301484826173</v>
      </c>
      <c r="T250" s="1">
        <f t="shared" si="21"/>
        <v>5.2446053199641627</v>
      </c>
    </row>
    <row r="251" spans="1:20" x14ac:dyDescent="0.25">
      <c r="A251">
        <v>13.824999999999999</v>
      </c>
      <c r="B251">
        <v>223</v>
      </c>
      <c r="D251">
        <f t="shared" si="20"/>
        <v>14.019478192270839</v>
      </c>
      <c r="R251">
        <v>8.74434473975014E-2</v>
      </c>
      <c r="T251" s="1">
        <f t="shared" si="21"/>
        <v>0.9478028331979802</v>
      </c>
    </row>
    <row r="252" spans="1:20" x14ac:dyDescent="0.25">
      <c r="A252">
        <v>13.872999999999999</v>
      </c>
      <c r="B252">
        <v>224</v>
      </c>
      <c r="D252">
        <f t="shared" si="20"/>
        <v>14.15399839468995</v>
      </c>
      <c r="R252">
        <v>0.248588297964873</v>
      </c>
      <c r="T252" s="1">
        <f t="shared" si="21"/>
        <v>2.9603069639576849</v>
      </c>
    </row>
    <row r="253" spans="1:20" x14ac:dyDescent="0.25">
      <c r="A253">
        <v>13.903</v>
      </c>
      <c r="B253">
        <v>225</v>
      </c>
      <c r="D253">
        <f t="shared" si="20"/>
        <v>14.290288650516198</v>
      </c>
      <c r="R253">
        <v>0.45162299322812299</v>
      </c>
      <c r="T253" s="1">
        <f t="shared" si="21"/>
        <v>6.2229521579235856</v>
      </c>
    </row>
    <row r="254" spans="1:20" x14ac:dyDescent="0.25">
      <c r="A254">
        <v>14.117000000000001</v>
      </c>
      <c r="B254">
        <v>226</v>
      </c>
      <c r="D254">
        <f t="shared" si="20"/>
        <v>14.428396163244344</v>
      </c>
      <c r="R254">
        <v>0.57032050292427805</v>
      </c>
      <c r="T254" s="1">
        <f t="shared" si="21"/>
        <v>8.7494892360442815</v>
      </c>
    </row>
    <row r="255" spans="1:20" x14ac:dyDescent="0.25">
      <c r="A255">
        <v>14.182</v>
      </c>
      <c r="B255">
        <v>227</v>
      </c>
      <c r="D255">
        <f t="shared" si="20"/>
        <v>14.568370050138531</v>
      </c>
      <c r="R255">
        <v>0.44019733309473003</v>
      </c>
      <c r="T255" s="1">
        <f t="shared" si="21"/>
        <v>6.0093583591751027</v>
      </c>
    </row>
    <row r="256" spans="1:20" x14ac:dyDescent="0.25">
      <c r="A256">
        <v>14.206</v>
      </c>
      <c r="B256">
        <v>228</v>
      </c>
      <c r="D256">
        <f t="shared" si="20"/>
        <v>14.710261447104379</v>
      </c>
      <c r="R256" s="3">
        <v>8.7521756489117297E-4</v>
      </c>
      <c r="T256" s="1">
        <f t="shared" si="21"/>
        <v>9.0693941932999018E-3</v>
      </c>
    </row>
    <row r="257" spans="1:20" x14ac:dyDescent="0.25">
      <c r="A257">
        <v>14.266</v>
      </c>
      <c r="B257">
        <v>229</v>
      </c>
      <c r="D257">
        <f t="shared" si="20"/>
        <v>14.854123620844479</v>
      </c>
      <c r="R257">
        <v>0.32464550720195401</v>
      </c>
      <c r="T257" s="1">
        <f t="shared" si="21"/>
        <v>4.0656614713379788</v>
      </c>
    </row>
    <row r="258" spans="1:20" x14ac:dyDescent="0.25">
      <c r="A258">
        <v>14.481</v>
      </c>
      <c r="B258">
        <v>230</v>
      </c>
      <c r="D258">
        <f t="shared" si="20"/>
        <v>15.000012088912939</v>
      </c>
      <c r="R258">
        <v>0.57750268081655198</v>
      </c>
      <c r="T258" s="1">
        <f t="shared" si="21"/>
        <v>8.9240870713189704</v>
      </c>
    </row>
    <row r="259" spans="1:20" x14ac:dyDescent="0.25">
      <c r="A259">
        <v>14.618</v>
      </c>
      <c r="B259">
        <v>231</v>
      </c>
      <c r="D259">
        <f t="shared" si="20"/>
        <v>15.147984748346149</v>
      </c>
      <c r="R259">
        <v>3.7321126916741297E-2</v>
      </c>
      <c r="T259" s="1">
        <f t="shared" si="21"/>
        <v>0.39396712491415603</v>
      </c>
    </row>
    <row r="260" spans="1:20" x14ac:dyDescent="0.25">
      <c r="A260">
        <v>14.856999999999999</v>
      </c>
      <c r="B260">
        <v>232</v>
      </c>
      <c r="D260">
        <f t="shared" si="20"/>
        <v>15.298102013615477</v>
      </c>
      <c r="R260">
        <v>0.96917314344530003</v>
      </c>
      <c r="T260" s="1">
        <f t="shared" si="21"/>
        <v>36.038990988646461</v>
      </c>
    </row>
    <row r="261" spans="1:20" x14ac:dyDescent="0.25">
      <c r="A261">
        <v>14.925000000000001</v>
      </c>
      <c r="B261">
        <v>233</v>
      </c>
      <c r="D261">
        <f t="shared" si="20"/>
        <v>15.450426964724679</v>
      </c>
      <c r="R261">
        <v>0.36255363126761397</v>
      </c>
      <c r="T261" s="1">
        <f t="shared" si="21"/>
        <v>4.6640128816110558</v>
      </c>
    </row>
    <row r="262" spans="1:20" x14ac:dyDescent="0.25">
      <c r="A262">
        <v>14.946</v>
      </c>
      <c r="B262">
        <v>234</v>
      </c>
      <c r="D262">
        <f t="shared" si="20"/>
        <v>15.605025506360487</v>
      </c>
      <c r="R262">
        <v>0.46301742838405502</v>
      </c>
      <c r="T262" s="1">
        <f t="shared" si="21"/>
        <v>6.4404411309980807</v>
      </c>
    </row>
    <row r="263" spans="1:20" x14ac:dyDescent="0.25">
      <c r="A263">
        <v>15.129</v>
      </c>
      <c r="B263">
        <v>235</v>
      </c>
      <c r="D263">
        <f t="shared" si="20"/>
        <v>15.761966539101431</v>
      </c>
      <c r="R263">
        <v>0.42386419941451797</v>
      </c>
      <c r="T263" s="1">
        <f t="shared" si="21"/>
        <v>5.7114746380799524</v>
      </c>
    </row>
    <row r="264" spans="1:20" x14ac:dyDescent="0.25">
      <c r="A264">
        <v>15.15</v>
      </c>
      <c r="B264">
        <v>236</v>
      </c>
      <c r="D264">
        <f t="shared" si="20"/>
        <v>15.921322143798067</v>
      </c>
      <c r="R264">
        <v>0.81439357205382101</v>
      </c>
      <c r="T264" s="1">
        <f t="shared" si="21"/>
        <v>17.444034091248042</v>
      </c>
    </row>
    <row r="265" spans="1:20" x14ac:dyDescent="0.25">
      <c r="A265">
        <v>15.151</v>
      </c>
      <c r="B265">
        <v>237</v>
      </c>
      <c r="D265">
        <f t="shared" si="20"/>
        <v>16.083167780359567</v>
      </c>
      <c r="R265">
        <v>0.203428742352881</v>
      </c>
      <c r="T265" s="1">
        <f t="shared" si="21"/>
        <v>2.3557894833205753</v>
      </c>
    </row>
    <row r="266" spans="1:20" x14ac:dyDescent="0.25">
      <c r="A266">
        <v>15.423</v>
      </c>
      <c r="B266">
        <v>238</v>
      </c>
      <c r="D266">
        <f t="shared" si="20"/>
        <v>16.247582502318991</v>
      </c>
      <c r="R266">
        <v>0.25465198804007699</v>
      </c>
      <c r="T266" s="1">
        <f t="shared" si="21"/>
        <v>3.0442315900503929</v>
      </c>
    </row>
    <row r="267" spans="1:20" x14ac:dyDescent="0.25">
      <c r="A267">
        <v>15.521000000000001</v>
      </c>
      <c r="B267">
        <v>239</v>
      </c>
      <c r="D267">
        <f t="shared" si="20"/>
        <v>16.414649188704356</v>
      </c>
      <c r="R267">
        <v>0.29670660595053899</v>
      </c>
      <c r="T267" s="1">
        <f t="shared" si="21"/>
        <v>3.6457888507446374</v>
      </c>
    </row>
    <row r="268" spans="1:20" x14ac:dyDescent="0.25">
      <c r="A268">
        <v>15.821</v>
      </c>
      <c r="B268">
        <v>240</v>
      </c>
      <c r="D268">
        <f t="shared" si="20"/>
        <v>16.584454794917935</v>
      </c>
      <c r="R268">
        <v>0.93384479220468797</v>
      </c>
      <c r="T268" s="1">
        <f t="shared" si="21"/>
        <v>28.129511322780839</v>
      </c>
    </row>
    <row r="269" spans="1:20" x14ac:dyDescent="0.25">
      <c r="A269">
        <v>16.238</v>
      </c>
      <c r="B269">
        <v>241</v>
      </c>
      <c r="D269">
        <f t="shared" si="20"/>
        <v>16.757090624525031</v>
      </c>
      <c r="R269">
        <v>0.26218505161551697</v>
      </c>
      <c r="T269" s="1">
        <f t="shared" si="21"/>
        <v>3.1494492466154833</v>
      </c>
    </row>
    <row r="270" spans="1:20" x14ac:dyDescent="0.25">
      <c r="A270">
        <v>16.518999999999998</v>
      </c>
      <c r="B270">
        <v>242</v>
      </c>
      <c r="D270">
        <f t="shared" si="20"/>
        <v>16.932652624078848</v>
      </c>
      <c r="R270">
        <v>0.56593969747851003</v>
      </c>
      <c r="T270" s="1">
        <f t="shared" si="21"/>
        <v>8.6444196823450916</v>
      </c>
    </row>
    <row r="271" spans="1:20" x14ac:dyDescent="0.25">
      <c r="A271">
        <v>16.704999999999998</v>
      </c>
      <c r="B271">
        <v>243</v>
      </c>
      <c r="D271">
        <f t="shared" si="20"/>
        <v>17.111241703364882</v>
      </c>
      <c r="R271">
        <v>0.61428868604895603</v>
      </c>
      <c r="T271" s="1">
        <f t="shared" si="21"/>
        <v>9.8676295233848172</v>
      </c>
    </row>
    <row r="272" spans="1:20" x14ac:dyDescent="0.25">
      <c r="A272">
        <v>16.852</v>
      </c>
      <c r="B272">
        <v>244</v>
      </c>
      <c r="D272">
        <f t="shared" si="20"/>
        <v>17.292964083741133</v>
      </c>
      <c r="R272">
        <v>0.827686924915364</v>
      </c>
      <c r="T272" s="1">
        <f t="shared" si="21"/>
        <v>18.213786594202979</v>
      </c>
    </row>
    <row r="273" spans="1:20" x14ac:dyDescent="0.25">
      <c r="A273">
        <v>16.873999999999999</v>
      </c>
      <c r="B273">
        <v>245</v>
      </c>
      <c r="D273">
        <f t="shared" si="20"/>
        <v>17.477931677584831</v>
      </c>
      <c r="R273">
        <v>0.77061455312952798</v>
      </c>
      <c r="T273" s="1">
        <f t="shared" si="21"/>
        <v>15.250484493899114</v>
      </c>
    </row>
    <row r="274" spans="1:20" x14ac:dyDescent="0.25">
      <c r="A274">
        <v>17.274999999999999</v>
      </c>
      <c r="B274">
        <v>246</v>
      </c>
      <c r="D274">
        <f t="shared" si="20"/>
        <v>17.666262502239803</v>
      </c>
      <c r="R274">
        <v>0.25340805291591401</v>
      </c>
      <c r="T274" s="1">
        <f t="shared" si="21"/>
        <v>3.0269593520230069</v>
      </c>
    </row>
    <row r="275" spans="1:20" x14ac:dyDescent="0.25">
      <c r="A275">
        <v>17.832999999999998</v>
      </c>
      <c r="B275">
        <v>247</v>
      </c>
      <c r="D275">
        <f t="shared" si="20"/>
        <v>17.858081132298548</v>
      </c>
      <c r="R275">
        <v>0.59984636682668402</v>
      </c>
      <c r="T275" s="1">
        <f t="shared" si="21"/>
        <v>9.4868794019333933</v>
      </c>
    </row>
    <row r="276" spans="1:20" x14ac:dyDescent="0.25">
      <c r="A276">
        <v>18.189</v>
      </c>
      <c r="B276">
        <v>248</v>
      </c>
      <c r="D276">
        <f t="shared" si="20"/>
        <v>18.053519194559758</v>
      </c>
      <c r="R276">
        <v>0.65901039291665997</v>
      </c>
      <c r="T276" s="1">
        <f t="shared" si="21"/>
        <v>11.144109342163222</v>
      </c>
    </row>
    <row r="277" spans="1:20" x14ac:dyDescent="0.25">
      <c r="A277">
        <v>18.29</v>
      </c>
      <c r="B277">
        <v>249</v>
      </c>
      <c r="D277">
        <f t="shared" si="20"/>
        <v>18.252715910586247</v>
      </c>
      <c r="R277">
        <v>0.82417356226282701</v>
      </c>
      <c r="T277" s="1">
        <f t="shared" si="21"/>
        <v>18.004719089346899</v>
      </c>
    </row>
    <row r="278" spans="1:20" x14ac:dyDescent="0.25">
      <c r="A278">
        <v>18.311</v>
      </c>
      <c r="B278">
        <v>250</v>
      </c>
      <c r="D278">
        <f t="shared" si="20"/>
        <v>18.455818692464621</v>
      </c>
      <c r="R278">
        <v>3.9987242698742903E-2</v>
      </c>
      <c r="T278" s="1">
        <f t="shared" si="21"/>
        <v>0.42269290140683324</v>
      </c>
    </row>
    <row r="279" spans="1:20" x14ac:dyDescent="0.25">
      <c r="A279">
        <v>18.492999999999999</v>
      </c>
      <c r="B279">
        <v>251</v>
      </c>
      <c r="D279">
        <f t="shared" si="20"/>
        <v>18.6629837981523</v>
      </c>
      <c r="R279">
        <v>0.56311019549473895</v>
      </c>
      <c r="T279" s="1">
        <f t="shared" si="21"/>
        <v>8.5771188581867612</v>
      </c>
    </row>
    <row r="280" spans="1:20" x14ac:dyDescent="0.25">
      <c r="A280">
        <v>18.617999999999999</v>
      </c>
      <c r="B280">
        <v>252</v>
      </c>
      <c r="D280">
        <f t="shared" si="20"/>
        <v>18.8743770537099</v>
      </c>
      <c r="R280">
        <v>1.86769902670888E-2</v>
      </c>
      <c r="T280" s="1">
        <f t="shared" si="21"/>
        <v>0.1952839730791753</v>
      </c>
    </row>
    <row r="281" spans="1:20" x14ac:dyDescent="0.25">
      <c r="A281">
        <v>19.175000000000001</v>
      </c>
      <c r="B281">
        <v>253</v>
      </c>
      <c r="D281">
        <f t="shared" si="20"/>
        <v>19.090174650781716</v>
      </c>
      <c r="R281">
        <v>0.12072175600959301</v>
      </c>
      <c r="T281" s="1">
        <f t="shared" si="21"/>
        <v>1.3325853653251614</v>
      </c>
    </row>
    <row r="282" spans="1:20" x14ac:dyDescent="0.25">
      <c r="A282">
        <v>19.603000000000002</v>
      </c>
      <c r="B282">
        <v>254</v>
      </c>
      <c r="D282">
        <f t="shared" si="20"/>
        <v>19.310564028932831</v>
      </c>
      <c r="R282">
        <v>0.19237889676796499</v>
      </c>
      <c r="T282" s="1">
        <f t="shared" si="21"/>
        <v>2.2130944810975985</v>
      </c>
    </row>
    <row r="283" spans="1:20" x14ac:dyDescent="0.25">
      <c r="A283">
        <v>19.640999999999998</v>
      </c>
      <c r="B283">
        <v>255</v>
      </c>
      <c r="D283">
        <f t="shared" si="20"/>
        <v>19.535744853913929</v>
      </c>
      <c r="R283">
        <v>0.52499484389304696</v>
      </c>
      <c r="T283" s="1">
        <f t="shared" si="21"/>
        <v>7.7107350057541346</v>
      </c>
    </row>
    <row r="284" spans="1:20" x14ac:dyDescent="0.25">
      <c r="A284">
        <v>19.93</v>
      </c>
      <c r="B284">
        <v>256</v>
      </c>
      <c r="D284">
        <f t="shared" si="20"/>
        <v>19.765930104647644</v>
      </c>
      <c r="R284">
        <v>0.66094501021660901</v>
      </c>
      <c r="T284" s="1">
        <f t="shared" si="21"/>
        <v>11.203042671030385</v>
      </c>
    </row>
    <row r="285" spans="1:20" x14ac:dyDescent="0.25">
      <c r="A285">
        <v>19.933</v>
      </c>
      <c r="B285">
        <v>257</v>
      </c>
      <c r="D285">
        <f t="shared" ref="D285:D327" si="22">(-LN(-((B285-0.5)/300)+1))*$B$23</f>
        <v>20.001347283766371</v>
      </c>
      <c r="R285">
        <v>0.83912056043244099</v>
      </c>
      <c r="T285" s="1">
        <f t="shared" si="21"/>
        <v>18.92493753777924</v>
      </c>
    </row>
    <row r="286" spans="1:20" x14ac:dyDescent="0.25">
      <c r="A286">
        <v>20.11</v>
      </c>
      <c r="B286">
        <v>258</v>
      </c>
      <c r="D286">
        <f t="shared" si="22"/>
        <v>20.242239768946256</v>
      </c>
      <c r="R286">
        <v>0.92319123977955297</v>
      </c>
      <c r="T286" s="1">
        <f t="shared" si="21"/>
        <v>26.582919115965247</v>
      </c>
    </row>
    <row r="287" spans="1:20" x14ac:dyDescent="0.25">
      <c r="A287">
        <v>20.274000000000001</v>
      </c>
      <c r="B287">
        <v>259</v>
      </c>
      <c r="D287">
        <f t="shared" si="22"/>
        <v>20.488868325157416</v>
      </c>
      <c r="R287">
        <v>0.34562780236521401</v>
      </c>
      <c r="T287" s="1">
        <f t="shared" si="21"/>
        <v>4.3925719064167694</v>
      </c>
    </row>
    <row r="288" spans="1:20" x14ac:dyDescent="0.25">
      <c r="A288">
        <v>20.617999999999999</v>
      </c>
      <c r="B288">
        <v>260</v>
      </c>
      <c r="D288">
        <f t="shared" si="22"/>
        <v>20.741512801386673</v>
      </c>
      <c r="R288">
        <v>0.63703315739616295</v>
      </c>
      <c r="T288" s="1">
        <f t="shared" si="21"/>
        <v>10.497159583228219</v>
      </c>
    </row>
    <row r="289" spans="1:20" x14ac:dyDescent="0.25">
      <c r="A289">
        <v>20.623000000000001</v>
      </c>
      <c r="B289">
        <v>261</v>
      </c>
      <c r="D289">
        <f t="shared" si="22"/>
        <v>21.000474039513179</v>
      </c>
      <c r="R289">
        <v>2.4542620645677599E-2</v>
      </c>
      <c r="T289" s="1">
        <f t="shared" ref="T289:T331" si="23">(-LN(-R289+1))*10.35791</f>
        <v>0.25738174743249803</v>
      </c>
    </row>
    <row r="290" spans="1:20" x14ac:dyDescent="0.25">
      <c r="A290">
        <v>20.949000000000002</v>
      </c>
      <c r="B290">
        <v>262</v>
      </c>
      <c r="D290">
        <f t="shared" si="22"/>
        <v>21.266076027987381</v>
      </c>
      <c r="R290">
        <v>0.17790580047270099</v>
      </c>
      <c r="T290" s="1">
        <f t="shared" si="23"/>
        <v>2.0291175989654215</v>
      </c>
    </row>
    <row r="291" spans="1:20" x14ac:dyDescent="0.25">
      <c r="A291">
        <v>21.170999999999999</v>
      </c>
      <c r="B291">
        <v>263</v>
      </c>
      <c r="D291">
        <f t="shared" si="22"/>
        <v>21.538668338980983</v>
      </c>
      <c r="R291">
        <v>0.428134922702401</v>
      </c>
      <c r="T291" s="1">
        <f t="shared" si="23"/>
        <v>5.7885407316183146</v>
      </c>
    </row>
    <row r="292" spans="1:20" x14ac:dyDescent="0.25">
      <c r="A292">
        <v>21.227</v>
      </c>
      <c r="B292">
        <v>264</v>
      </c>
      <c r="D292">
        <f t="shared" si="22"/>
        <v>21.818628894994536</v>
      </c>
      <c r="R292">
        <v>0.821160564528852</v>
      </c>
      <c r="T292" s="1">
        <f t="shared" si="23"/>
        <v>17.828727472890307</v>
      </c>
    </row>
    <row r="293" spans="1:20" x14ac:dyDescent="0.25">
      <c r="A293">
        <v>21.477</v>
      </c>
      <c r="B293">
        <v>265</v>
      </c>
      <c r="D293">
        <f t="shared" si="22"/>
        <v>22.106367119854863</v>
      </c>
      <c r="R293">
        <v>0.92253917322786205</v>
      </c>
      <c r="T293" s="1">
        <f t="shared" si="23"/>
        <v>26.495356985142941</v>
      </c>
    </row>
    <row r="294" spans="1:20" x14ac:dyDescent="0.25">
      <c r="A294">
        <v>22.131</v>
      </c>
      <c r="B294">
        <v>266</v>
      </c>
      <c r="D294">
        <f t="shared" si="22"/>
        <v>22.402327540026874</v>
      </c>
      <c r="R294">
        <v>0.86224817463543402</v>
      </c>
      <c r="T294" s="1">
        <f t="shared" si="23"/>
        <v>20.532501355923809</v>
      </c>
    </row>
    <row r="295" spans="1:20" x14ac:dyDescent="0.25">
      <c r="A295">
        <v>22.239000000000001</v>
      </c>
      <c r="B295">
        <v>267</v>
      </c>
      <c r="D295">
        <f t="shared" si="22"/>
        <v>22.70699391574399</v>
      </c>
      <c r="R295">
        <v>9.8921491485688101E-2</v>
      </c>
      <c r="T295" s="1">
        <f t="shared" si="23"/>
        <v>1.0789098431063233</v>
      </c>
    </row>
    <row r="296" spans="1:20" x14ac:dyDescent="0.25">
      <c r="A296">
        <v>22.305</v>
      </c>
      <c r="B296">
        <v>268</v>
      </c>
      <c r="D296">
        <f t="shared" si="22"/>
        <v>23.020893998335154</v>
      </c>
      <c r="R296">
        <v>0.29723297372997098</v>
      </c>
      <c r="T296" s="1">
        <f t="shared" si="23"/>
        <v>3.6535439518230217</v>
      </c>
    </row>
    <row r="297" spans="1:20" x14ac:dyDescent="0.25">
      <c r="A297">
        <v>22.373999999999999</v>
      </c>
      <c r="B297">
        <v>269</v>
      </c>
      <c r="D297">
        <f t="shared" si="22"/>
        <v>23.34460503122175</v>
      </c>
      <c r="R297">
        <v>0.93535813484532804</v>
      </c>
      <c r="T297" s="1">
        <f t="shared" si="23"/>
        <v>28.369207304343611</v>
      </c>
    </row>
    <row r="298" spans="1:20" x14ac:dyDescent="0.25">
      <c r="A298">
        <v>22.454000000000001</v>
      </c>
      <c r="B298">
        <v>270</v>
      </c>
      <c r="D298">
        <f t="shared" si="22"/>
        <v>23.678760138600488</v>
      </c>
      <c r="R298">
        <v>0.367292777372977</v>
      </c>
      <c r="T298" s="1">
        <f t="shared" si="23"/>
        <v>4.7413072765002351</v>
      </c>
    </row>
    <row r="299" spans="1:20" x14ac:dyDescent="0.25">
      <c r="A299">
        <v>22.654</v>
      </c>
      <c r="B299">
        <v>271</v>
      </c>
      <c r="D299">
        <f t="shared" si="22"/>
        <v>24.024055779454379</v>
      </c>
      <c r="R299">
        <v>0.449757740010159</v>
      </c>
      <c r="T299" s="1">
        <f t="shared" si="23"/>
        <v>6.187780476327668</v>
      </c>
    </row>
    <row r="300" spans="1:20" x14ac:dyDescent="0.25">
      <c r="A300">
        <v>22.71</v>
      </c>
      <c r="B300">
        <v>272</v>
      </c>
      <c r="D300">
        <f t="shared" si="22"/>
        <v>24.381260487443708</v>
      </c>
      <c r="R300">
        <v>0.454228281406231</v>
      </c>
      <c r="T300" s="1">
        <f t="shared" si="23"/>
        <v>6.2722788917522223</v>
      </c>
    </row>
    <row r="301" spans="1:20" x14ac:dyDescent="0.25">
      <c r="A301">
        <v>23.239000000000001</v>
      </c>
      <c r="B301">
        <v>273</v>
      </c>
      <c r="D301">
        <f t="shared" si="22"/>
        <v>24.75122517240861</v>
      </c>
      <c r="R301">
        <v>0.26170049333218098</v>
      </c>
      <c r="T301" s="1">
        <f t="shared" si="23"/>
        <v>3.1426489456609725</v>
      </c>
    </row>
    <row r="302" spans="1:20" x14ac:dyDescent="0.25">
      <c r="A302">
        <v>23.558</v>
      </c>
      <c r="B302">
        <v>274</v>
      </c>
      <c r="D302">
        <f t="shared" si="22"/>
        <v>25.134895330759207</v>
      </c>
      <c r="R302">
        <v>0.45764028913424398</v>
      </c>
      <c r="T302" s="1">
        <f t="shared" si="23"/>
        <v>6.3372368257649079</v>
      </c>
    </row>
    <row r="303" spans="1:20" x14ac:dyDescent="0.25">
      <c r="A303">
        <v>23.591999999999999</v>
      </c>
      <c r="B303">
        <v>275</v>
      </c>
      <c r="D303">
        <f t="shared" si="22"/>
        <v>25.533325605608255</v>
      </c>
      <c r="R303">
        <v>0.76779800424978195</v>
      </c>
      <c r="T303" s="1">
        <f t="shared" si="23"/>
        <v>15.124077580741629</v>
      </c>
    </row>
    <row r="304" spans="1:20" x14ac:dyDescent="0.25">
      <c r="A304">
        <v>24.454999999999998</v>
      </c>
      <c r="B304">
        <v>276</v>
      </c>
      <c r="D304">
        <f t="shared" si="22"/>
        <v>25.947697261056831</v>
      </c>
      <c r="R304">
        <v>0.92446690227949702</v>
      </c>
      <c r="T304" s="1">
        <f t="shared" si="23"/>
        <v>26.756390890388545</v>
      </c>
    </row>
    <row r="305" spans="1:20" x14ac:dyDescent="0.25">
      <c r="A305">
        <v>24.597000000000001</v>
      </c>
      <c r="B305">
        <v>277</v>
      </c>
      <c r="D305">
        <f t="shared" si="22"/>
        <v>26.379339299831233</v>
      </c>
      <c r="R305">
        <v>0.82504795644828399</v>
      </c>
      <c r="T305" s="1">
        <f t="shared" si="23"/>
        <v>18.056358032552041</v>
      </c>
    </row>
    <row r="306" spans="1:20" x14ac:dyDescent="0.25">
      <c r="A306">
        <v>25.266999999999999</v>
      </c>
      <c r="B306">
        <v>278</v>
      </c>
      <c r="D306">
        <f t="shared" si="22"/>
        <v>26.829754175642982</v>
      </c>
      <c r="R306">
        <v>0.202263201631384</v>
      </c>
      <c r="T306" s="1">
        <f t="shared" si="23"/>
        <v>2.3406448969280111</v>
      </c>
    </row>
    <row r="307" spans="1:20" x14ac:dyDescent="0.25">
      <c r="A307">
        <v>25.288</v>
      </c>
      <c r="B307">
        <v>279</v>
      </c>
      <c r="D307">
        <f t="shared" si="22"/>
        <v>27.300649354716363</v>
      </c>
      <c r="R307">
        <v>0.67673260157826598</v>
      </c>
      <c r="T307" s="1">
        <f t="shared" si="23"/>
        <v>11.696933366047764</v>
      </c>
    </row>
    <row r="308" spans="1:20" x14ac:dyDescent="0.25">
      <c r="A308">
        <v>25.395</v>
      </c>
      <c r="B308">
        <v>280</v>
      </c>
      <c r="D308">
        <f t="shared" si="22"/>
        <v>27.79397639962265</v>
      </c>
      <c r="R308">
        <v>0.69133598751903003</v>
      </c>
      <c r="T308" s="1">
        <f t="shared" si="23"/>
        <v>12.175743215599473</v>
      </c>
    </row>
    <row r="309" spans="1:20" x14ac:dyDescent="0.25">
      <c r="A309">
        <v>26.175999999999998</v>
      </c>
      <c r="B309">
        <v>281</v>
      </c>
      <c r="D309">
        <f t="shared" si="22"/>
        <v>28.311979834997153</v>
      </c>
      <c r="R309">
        <v>0.79589048100160598</v>
      </c>
      <c r="T309" s="1">
        <f t="shared" si="23"/>
        <v>16.459739983267866</v>
      </c>
    </row>
    <row r="310" spans="1:20" x14ac:dyDescent="0.25">
      <c r="A310">
        <v>26.75</v>
      </c>
      <c r="B310">
        <v>282</v>
      </c>
      <c r="D310">
        <f t="shared" si="22"/>
        <v>28.857258888503136</v>
      </c>
      <c r="R310">
        <v>0.64812363201804302</v>
      </c>
      <c r="T310" s="1">
        <f t="shared" si="23"/>
        <v>10.818582111722771</v>
      </c>
    </row>
    <row r="311" spans="1:20" x14ac:dyDescent="0.25">
      <c r="A311">
        <v>26.898</v>
      </c>
      <c r="B311">
        <v>283</v>
      </c>
      <c r="D311">
        <f t="shared" si="22"/>
        <v>29.432846405478056</v>
      </c>
      <c r="R311">
        <v>0.76559284224956803</v>
      </c>
      <c r="T311" s="1">
        <f t="shared" si="23"/>
        <v>15.026175345389673</v>
      </c>
    </row>
    <row r="312" spans="1:20" x14ac:dyDescent="0.25">
      <c r="A312">
        <v>27.073</v>
      </c>
      <c r="B312">
        <v>284</v>
      </c>
      <c r="D312">
        <f t="shared" si="22"/>
        <v>30.042311009070591</v>
      </c>
      <c r="R312">
        <v>0.79166846903758004</v>
      </c>
      <c r="T312" s="1">
        <f t="shared" si="23"/>
        <v>16.247672112926018</v>
      </c>
    </row>
    <row r="313" spans="1:20" x14ac:dyDescent="0.25">
      <c r="A313">
        <v>27.983000000000001</v>
      </c>
      <c r="B313">
        <v>285</v>
      </c>
      <c r="D313">
        <f t="shared" si="22"/>
        <v>30.689891239851132</v>
      </c>
      <c r="R313">
        <v>0.86962697457403504</v>
      </c>
      <c r="T313" s="1">
        <f t="shared" si="23"/>
        <v>21.102745022168833</v>
      </c>
    </row>
    <row r="314" spans="1:20" x14ac:dyDescent="0.25">
      <c r="A314">
        <v>28.015000000000001</v>
      </c>
      <c r="B314">
        <v>286</v>
      </c>
      <c r="D314">
        <f t="shared" si="22"/>
        <v>31.380674494684669</v>
      </c>
      <c r="R314">
        <v>0.36342474568945898</v>
      </c>
      <c r="T314" s="1">
        <f t="shared" si="23"/>
        <v>4.6781773604928896</v>
      </c>
    </row>
    <row r="315" spans="1:20" x14ac:dyDescent="0.25">
      <c r="A315">
        <v>29.292999999999999</v>
      </c>
      <c r="B315">
        <v>287</v>
      </c>
      <c r="D315">
        <f t="shared" si="22"/>
        <v>32.12084001230496</v>
      </c>
      <c r="R315">
        <v>0.79129855375945002</v>
      </c>
      <c r="T315" s="1">
        <f t="shared" si="23"/>
        <v>16.229296826688081</v>
      </c>
    </row>
    <row r="316" spans="1:20" x14ac:dyDescent="0.25">
      <c r="A316">
        <v>32.106999999999999</v>
      </c>
      <c r="B316">
        <v>288</v>
      </c>
      <c r="D316">
        <f t="shared" si="22"/>
        <v>32.917995549899295</v>
      </c>
      <c r="R316">
        <v>4.2861549451899197E-2</v>
      </c>
      <c r="T316" s="1">
        <f t="shared" si="23"/>
        <v>0.453751310202689</v>
      </c>
    </row>
    <row r="317" spans="1:20" x14ac:dyDescent="0.25">
      <c r="A317">
        <v>32.939</v>
      </c>
      <c r="B317">
        <v>289</v>
      </c>
      <c r="D317">
        <f t="shared" si="22"/>
        <v>33.781654750945172</v>
      </c>
      <c r="R317">
        <v>0.474608666927753</v>
      </c>
      <c r="T317" s="1">
        <f t="shared" si="23"/>
        <v>6.666474111640289</v>
      </c>
    </row>
    <row r="318" spans="1:20" x14ac:dyDescent="0.25">
      <c r="A318">
        <v>33.024000000000001</v>
      </c>
      <c r="B318">
        <v>290</v>
      </c>
      <c r="D318">
        <f t="shared" si="22"/>
        <v>34.723932242140037</v>
      </c>
      <c r="R318">
        <v>0.810365168523283</v>
      </c>
      <c r="T318" s="1">
        <f t="shared" si="23"/>
        <v>17.221630806652403</v>
      </c>
    </row>
    <row r="319" spans="1:20" x14ac:dyDescent="0.25">
      <c r="A319">
        <v>33.691000000000003</v>
      </c>
      <c r="B319">
        <v>291</v>
      </c>
      <c r="D319">
        <f t="shared" si="22"/>
        <v>35.760587698362016</v>
      </c>
      <c r="R319">
        <v>0.50685925076064398</v>
      </c>
      <c r="T319" s="1">
        <f t="shared" si="23"/>
        <v>7.3226347890484167</v>
      </c>
    </row>
    <row r="320" spans="1:20" x14ac:dyDescent="0.25">
      <c r="A320">
        <v>36.744</v>
      </c>
      <c r="B320">
        <v>292</v>
      </c>
      <c r="D320">
        <f t="shared" si="22"/>
        <v>36.912652816526553</v>
      </c>
      <c r="R320">
        <v>0.13595132187077799</v>
      </c>
      <c r="T320" s="1">
        <f t="shared" si="23"/>
        <v>1.513561731361547</v>
      </c>
    </row>
    <row r="321" spans="1:20" x14ac:dyDescent="0.25">
      <c r="A321">
        <v>37.308999999999997</v>
      </c>
      <c r="B321">
        <v>293</v>
      </c>
      <c r="D321">
        <f t="shared" si="22"/>
        <v>38.209081386561266</v>
      </c>
      <c r="R321">
        <v>0.25373902063010201</v>
      </c>
      <c r="T321" s="1">
        <f t="shared" si="23"/>
        <v>3.0315520802039062</v>
      </c>
    </row>
    <row r="322" spans="1:20" x14ac:dyDescent="0.25">
      <c r="A322">
        <v>37.381</v>
      </c>
      <c r="B322">
        <v>294</v>
      </c>
      <c r="D322">
        <f t="shared" si="22"/>
        <v>39.691307045915472</v>
      </c>
      <c r="R322">
        <v>0.746523814026676</v>
      </c>
      <c r="T322" s="1">
        <f t="shared" si="23"/>
        <v>14.216080262950886</v>
      </c>
    </row>
    <row r="323" spans="1:20" x14ac:dyDescent="0.25">
      <c r="A323">
        <v>37.728000000000002</v>
      </c>
      <c r="B323">
        <v>295</v>
      </c>
      <c r="D323">
        <f t="shared" si="22"/>
        <v>41.421638219988914</v>
      </c>
      <c r="R323">
        <v>0.78920888034049996</v>
      </c>
      <c r="T323" s="1">
        <f t="shared" si="23"/>
        <v>16.12610153790407</v>
      </c>
    </row>
    <row r="324" spans="1:20" x14ac:dyDescent="0.25">
      <c r="A324">
        <v>40.25</v>
      </c>
      <c r="B324">
        <v>296</v>
      </c>
      <c r="D324">
        <f t="shared" si="22"/>
        <v>43.500167223223265</v>
      </c>
      <c r="R324">
        <v>0.25324368068692199</v>
      </c>
      <c r="T324" s="1">
        <f t="shared" si="23"/>
        <v>3.0246791702334224</v>
      </c>
    </row>
    <row r="325" spans="1:20" x14ac:dyDescent="0.25">
      <c r="A325">
        <v>51.216000000000001</v>
      </c>
      <c r="B325">
        <v>297</v>
      </c>
      <c r="D325">
        <f t="shared" si="22"/>
        <v>46.103259453058307</v>
      </c>
      <c r="R325">
        <v>0.488240017785604</v>
      </c>
      <c r="T325" s="1">
        <f t="shared" si="23"/>
        <v>6.938759233377839</v>
      </c>
    </row>
    <row r="326" spans="1:20" x14ac:dyDescent="0.25">
      <c r="A326">
        <v>58.308999999999997</v>
      </c>
      <c r="B326">
        <v>298</v>
      </c>
      <c r="D326">
        <f t="shared" si="22"/>
        <v>49.588408597479614</v>
      </c>
      <c r="R326">
        <v>0.49950989933835399</v>
      </c>
      <c r="T326" s="1">
        <f t="shared" si="23"/>
        <v>7.1694082485680894</v>
      </c>
    </row>
    <row r="327" spans="1:20" x14ac:dyDescent="0.25">
      <c r="A327">
        <v>76.284000000000006</v>
      </c>
      <c r="B327">
        <v>299</v>
      </c>
      <c r="D327">
        <f t="shared" si="22"/>
        <v>54.879494434141556</v>
      </c>
      <c r="R327">
        <v>1.8975887557085298E-2</v>
      </c>
      <c r="T327" s="1">
        <f t="shared" si="23"/>
        <v>0.19843932843703641</v>
      </c>
    </row>
    <row r="328" spans="1:20" x14ac:dyDescent="0.25">
      <c r="R328">
        <v>9.2734040715447996E-2</v>
      </c>
      <c r="T328" s="1">
        <f t="shared" si="23"/>
        <v>1.0080280952353775</v>
      </c>
    </row>
    <row r="329" spans="1:20" x14ac:dyDescent="0.25">
      <c r="R329">
        <v>0.61363968880703701</v>
      </c>
      <c r="T329" s="1">
        <f t="shared" si="23"/>
        <v>9.8502159664389914</v>
      </c>
    </row>
    <row r="330" spans="1:20" x14ac:dyDescent="0.25">
      <c r="R330">
        <v>1.12708876558763E-2</v>
      </c>
      <c r="T330" s="1">
        <f t="shared" si="23"/>
        <v>0.11740572323844271</v>
      </c>
    </row>
    <row r="331" spans="1:20" x14ac:dyDescent="0.25">
      <c r="R331">
        <v>0.59905948692405497</v>
      </c>
      <c r="T331" s="1">
        <f t="shared" si="23"/>
        <v>9.4665311473077498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2021-03-14T12:07:27Z</dcterms:modified>
</cp:coreProperties>
</file>