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laura\EDA\tareaEli\"/>
    </mc:Choice>
  </mc:AlternateContent>
  <xr:revisionPtr revIDLastSave="0" documentId="13_ncr:1_{0D93BFB3-9208-4818-A496-4F148B56A51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  <sheet name="copia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G12" i="1" s="1"/>
  <c r="H12" i="1" s="1"/>
  <c r="I12" i="1" s="1"/>
  <c r="E13" i="1"/>
  <c r="G13" i="1" s="1"/>
  <c r="H13" i="1" s="1"/>
  <c r="I13" i="1" s="1"/>
  <c r="E14" i="1"/>
  <c r="E15" i="1"/>
  <c r="E16" i="1"/>
  <c r="E17" i="1"/>
  <c r="E18" i="1"/>
  <c r="E19" i="1"/>
  <c r="E20" i="1"/>
  <c r="E21" i="1"/>
  <c r="E22" i="1"/>
  <c r="E23" i="1"/>
  <c r="E24" i="1"/>
  <c r="G24" i="1" s="1"/>
  <c r="H24" i="1" s="1"/>
  <c r="I24" i="1" s="1"/>
  <c r="E25" i="1"/>
  <c r="G25" i="1" s="1"/>
  <c r="H25" i="1" s="1"/>
  <c r="I25" i="1" s="1"/>
  <c r="E26" i="1"/>
  <c r="E27" i="1"/>
  <c r="E28" i="1"/>
  <c r="E29" i="1"/>
  <c r="E30" i="1"/>
  <c r="G30" i="1" s="1"/>
  <c r="H30" i="1" s="1"/>
  <c r="I30" i="1" s="1"/>
  <c r="E31" i="1"/>
  <c r="E32" i="1"/>
  <c r="E33" i="1"/>
  <c r="E34" i="1"/>
  <c r="E35" i="1"/>
  <c r="E36" i="1"/>
  <c r="G36" i="1" s="1"/>
  <c r="H36" i="1" s="1"/>
  <c r="I36" i="1" s="1"/>
  <c r="E37" i="1"/>
  <c r="G37" i="1" s="1"/>
  <c r="H37" i="1" s="1"/>
  <c r="I37" i="1" s="1"/>
  <c r="E38" i="1"/>
  <c r="E39" i="1"/>
  <c r="E40" i="1"/>
  <c r="E41" i="1"/>
  <c r="E42" i="1"/>
  <c r="G42" i="1" s="1"/>
  <c r="H42" i="1" s="1"/>
  <c r="I42" i="1" s="1"/>
  <c r="E43" i="1"/>
  <c r="E44" i="1"/>
  <c r="E45" i="1"/>
  <c r="E46" i="1"/>
  <c r="G46" i="1" s="1"/>
  <c r="H46" i="1" s="1"/>
  <c r="I46" i="1" s="1"/>
  <c r="E47" i="1"/>
  <c r="G47" i="1" s="1"/>
  <c r="H47" i="1" s="1"/>
  <c r="I47" i="1" s="1"/>
  <c r="E48" i="1"/>
  <c r="G48" i="1" s="1"/>
  <c r="H48" i="1" s="1"/>
  <c r="I48" i="1" s="1"/>
  <c r="E49" i="1"/>
  <c r="G49" i="1" s="1"/>
  <c r="H49" i="1" s="1"/>
  <c r="I49" i="1" s="1"/>
  <c r="E50" i="1"/>
  <c r="E51" i="1"/>
  <c r="E52" i="1"/>
  <c r="E53" i="1"/>
  <c r="E54" i="1"/>
  <c r="G54" i="1" s="1"/>
  <c r="H54" i="1" s="1"/>
  <c r="I54" i="1" s="1"/>
  <c r="E55" i="1"/>
  <c r="G55" i="1" s="1"/>
  <c r="H55" i="1" s="1"/>
  <c r="I55" i="1" s="1"/>
  <c r="E56" i="1"/>
  <c r="E57" i="1"/>
  <c r="G57" i="1" s="1"/>
  <c r="H57" i="1" s="1"/>
  <c r="I57" i="1" s="1"/>
  <c r="E58" i="1"/>
  <c r="E59" i="1"/>
  <c r="G59" i="1" s="1"/>
  <c r="H59" i="1" s="1"/>
  <c r="I59" i="1" s="1"/>
  <c r="E60" i="1"/>
  <c r="G60" i="1" s="1"/>
  <c r="H60" i="1" s="1"/>
  <c r="I60" i="1" s="1"/>
  <c r="E61" i="1"/>
  <c r="G61" i="1" s="1"/>
  <c r="H61" i="1" s="1"/>
  <c r="I61" i="1" s="1"/>
  <c r="E62" i="1"/>
  <c r="G62" i="1" s="1"/>
  <c r="H62" i="1" s="1"/>
  <c r="I62" i="1" s="1"/>
  <c r="E63" i="1"/>
  <c r="E64" i="1"/>
  <c r="E65" i="1"/>
  <c r="E66" i="1"/>
  <c r="G66" i="1" s="1"/>
  <c r="H66" i="1" s="1"/>
  <c r="I66" i="1" s="1"/>
  <c r="E67" i="1"/>
  <c r="G67" i="1" s="1"/>
  <c r="H67" i="1" s="1"/>
  <c r="I67" i="1" s="1"/>
  <c r="E3" i="2"/>
  <c r="G3" i="2" s="1"/>
  <c r="H3" i="2" s="1"/>
  <c r="I3" i="2" s="1"/>
  <c r="E4" i="2"/>
  <c r="G4" i="2" s="1"/>
  <c r="H4" i="2" s="1"/>
  <c r="I4" i="2" s="1"/>
  <c r="E5" i="2"/>
  <c r="G5" i="2" s="1"/>
  <c r="H5" i="2" s="1"/>
  <c r="I5" i="2" s="1"/>
  <c r="E6" i="2"/>
  <c r="G6" i="2" s="1"/>
  <c r="H6" i="2" s="1"/>
  <c r="I6" i="2" s="1"/>
  <c r="E7" i="2"/>
  <c r="G7" i="2" s="1"/>
  <c r="H7" i="2" s="1"/>
  <c r="I7" i="2" s="1"/>
  <c r="E8" i="2"/>
  <c r="G8" i="2" s="1"/>
  <c r="H8" i="2" s="1"/>
  <c r="I8" i="2" s="1"/>
  <c r="E9" i="2"/>
  <c r="G9" i="2" s="1"/>
  <c r="H9" i="2" s="1"/>
  <c r="I9" i="2" s="1"/>
  <c r="E10" i="2"/>
  <c r="G10" i="2" s="1"/>
  <c r="H10" i="2" s="1"/>
  <c r="I10" i="2" s="1"/>
  <c r="E11" i="2"/>
  <c r="G11" i="2" s="1"/>
  <c r="H11" i="2" s="1"/>
  <c r="I11" i="2" s="1"/>
  <c r="E12" i="2"/>
  <c r="G12" i="2" s="1"/>
  <c r="H12" i="2" s="1"/>
  <c r="I12" i="2" s="1"/>
  <c r="E13" i="2"/>
  <c r="G13" i="2" s="1"/>
  <c r="H13" i="2" s="1"/>
  <c r="K13" i="2" s="1"/>
  <c r="E14" i="2"/>
  <c r="G14" i="2" s="1"/>
  <c r="H14" i="2" s="1"/>
  <c r="I14" i="2" s="1"/>
  <c r="E15" i="2"/>
  <c r="G15" i="2" s="1"/>
  <c r="H15" i="2" s="1"/>
  <c r="I15" i="2" s="1"/>
  <c r="E16" i="2"/>
  <c r="G16" i="2" s="1"/>
  <c r="H16" i="2" s="1"/>
  <c r="I16" i="2" s="1"/>
  <c r="E17" i="2"/>
  <c r="G17" i="2" s="1"/>
  <c r="H17" i="2" s="1"/>
  <c r="I17" i="2" s="1"/>
  <c r="E18" i="2"/>
  <c r="G18" i="2" s="1"/>
  <c r="H18" i="2" s="1"/>
  <c r="I18" i="2" s="1"/>
  <c r="E19" i="2"/>
  <c r="G19" i="2" s="1"/>
  <c r="H19" i="2" s="1"/>
  <c r="I19" i="2" s="1"/>
  <c r="E20" i="2"/>
  <c r="G20" i="2" s="1"/>
  <c r="H20" i="2" s="1"/>
  <c r="I20" i="2" s="1"/>
  <c r="E21" i="2"/>
  <c r="G21" i="2" s="1"/>
  <c r="H21" i="2" s="1"/>
  <c r="I21" i="2" s="1"/>
  <c r="E22" i="2"/>
  <c r="G22" i="2" s="1"/>
  <c r="H22" i="2" s="1"/>
  <c r="I22" i="2" s="1"/>
  <c r="E23" i="2"/>
  <c r="G23" i="2" s="1"/>
  <c r="H23" i="2" s="1"/>
  <c r="I23" i="2" s="1"/>
  <c r="E24" i="2"/>
  <c r="G24" i="2" s="1"/>
  <c r="H24" i="2" s="1"/>
  <c r="I24" i="2" s="1"/>
  <c r="E25" i="2"/>
  <c r="G25" i="2" s="1"/>
  <c r="H25" i="2" s="1"/>
  <c r="I25" i="2" s="1"/>
  <c r="E26" i="2"/>
  <c r="G26" i="2" s="1"/>
  <c r="H26" i="2" s="1"/>
  <c r="I26" i="2" s="1"/>
  <c r="E27" i="2"/>
  <c r="G27" i="2" s="1"/>
  <c r="H27" i="2" s="1"/>
  <c r="I27" i="2" s="1"/>
  <c r="E28" i="2"/>
  <c r="G28" i="2" s="1"/>
  <c r="H28" i="2" s="1"/>
  <c r="I28" i="2" s="1"/>
  <c r="E29" i="2"/>
  <c r="G29" i="2" s="1"/>
  <c r="H29" i="2" s="1"/>
  <c r="I29" i="2" s="1"/>
  <c r="E30" i="2"/>
  <c r="G30" i="2" s="1"/>
  <c r="H30" i="2" s="1"/>
  <c r="I30" i="2" s="1"/>
  <c r="E31" i="2"/>
  <c r="G31" i="2" s="1"/>
  <c r="H31" i="2" s="1"/>
  <c r="I31" i="2" s="1"/>
  <c r="E32" i="2"/>
  <c r="G32" i="2" s="1"/>
  <c r="H32" i="2" s="1"/>
  <c r="I32" i="2" s="1"/>
  <c r="E33" i="2"/>
  <c r="G33" i="2" s="1"/>
  <c r="H33" i="2" s="1"/>
  <c r="I33" i="2" s="1"/>
  <c r="E34" i="2"/>
  <c r="G34" i="2" s="1"/>
  <c r="H34" i="2" s="1"/>
  <c r="I34" i="2" s="1"/>
  <c r="E35" i="2"/>
  <c r="G35" i="2" s="1"/>
  <c r="H35" i="2" s="1"/>
  <c r="I35" i="2" s="1"/>
  <c r="E36" i="2"/>
  <c r="G36" i="2" s="1"/>
  <c r="H36" i="2" s="1"/>
  <c r="I36" i="2" s="1"/>
  <c r="E37" i="2"/>
  <c r="E38" i="2"/>
  <c r="G38" i="2" s="1"/>
  <c r="H38" i="2" s="1"/>
  <c r="I38" i="2" s="1"/>
  <c r="E39" i="2"/>
  <c r="G39" i="2" s="1"/>
  <c r="H39" i="2" s="1"/>
  <c r="I39" i="2" s="1"/>
  <c r="E40" i="2"/>
  <c r="G40" i="2" s="1"/>
  <c r="H40" i="2" s="1"/>
  <c r="I40" i="2" s="1"/>
  <c r="E41" i="2"/>
  <c r="G41" i="2" s="1"/>
  <c r="H41" i="2" s="1"/>
  <c r="I41" i="2" s="1"/>
  <c r="E42" i="2"/>
  <c r="G42" i="2" s="1"/>
  <c r="H42" i="2" s="1"/>
  <c r="I42" i="2" s="1"/>
  <c r="E43" i="2"/>
  <c r="G43" i="2" s="1"/>
  <c r="H43" i="2" s="1"/>
  <c r="I43" i="2" s="1"/>
  <c r="E44" i="2"/>
  <c r="G44" i="2" s="1"/>
  <c r="H44" i="2" s="1"/>
  <c r="I44" i="2" s="1"/>
  <c r="E45" i="2"/>
  <c r="G45" i="2" s="1"/>
  <c r="H45" i="2" s="1"/>
  <c r="K45" i="2" s="1"/>
  <c r="E46" i="2"/>
  <c r="G46" i="2" s="1"/>
  <c r="H46" i="2" s="1"/>
  <c r="I46" i="2" s="1"/>
  <c r="E47" i="2"/>
  <c r="G47" i="2" s="1"/>
  <c r="H47" i="2" s="1"/>
  <c r="I47" i="2" s="1"/>
  <c r="E48" i="2"/>
  <c r="G48" i="2" s="1"/>
  <c r="H48" i="2" s="1"/>
  <c r="I48" i="2" s="1"/>
  <c r="E49" i="2"/>
  <c r="G49" i="2" s="1"/>
  <c r="H49" i="2" s="1"/>
  <c r="I49" i="2" s="1"/>
  <c r="E50" i="2"/>
  <c r="G50" i="2" s="1"/>
  <c r="H50" i="2" s="1"/>
  <c r="I50" i="2" s="1"/>
  <c r="E51" i="2"/>
  <c r="G51" i="2" s="1"/>
  <c r="H51" i="2" s="1"/>
  <c r="I51" i="2" s="1"/>
  <c r="E52" i="2"/>
  <c r="E60" i="2"/>
  <c r="G60" i="2" s="1"/>
  <c r="H60" i="2" s="1"/>
  <c r="I60" i="2" s="1"/>
  <c r="E53" i="2"/>
  <c r="G53" i="2" s="1"/>
  <c r="H53" i="2" s="1"/>
  <c r="I53" i="2" s="1"/>
  <c r="E54" i="2"/>
  <c r="G54" i="2" s="1"/>
  <c r="H54" i="2" s="1"/>
  <c r="I54" i="2" s="1"/>
  <c r="E55" i="2"/>
  <c r="G55" i="2" s="1"/>
  <c r="H55" i="2" s="1"/>
  <c r="I55" i="2" s="1"/>
  <c r="E61" i="2"/>
  <c r="G61" i="2" s="1"/>
  <c r="H61" i="2" s="1"/>
  <c r="I61" i="2" s="1"/>
  <c r="E62" i="2"/>
  <c r="G62" i="2" s="1"/>
  <c r="H62" i="2" s="1"/>
  <c r="I62" i="2" s="1"/>
  <c r="E56" i="2"/>
  <c r="G56" i="2" s="1"/>
  <c r="H56" i="2" s="1"/>
  <c r="I56" i="2" s="1"/>
  <c r="E57" i="2"/>
  <c r="G57" i="2" s="1"/>
  <c r="H57" i="2" s="1"/>
  <c r="I57" i="2" s="1"/>
  <c r="E63" i="2"/>
  <c r="G63" i="2" s="1"/>
  <c r="H63" i="2" s="1"/>
  <c r="I63" i="2" s="1"/>
  <c r="E64" i="2"/>
  <c r="G64" i="2" s="1"/>
  <c r="H64" i="2" s="1"/>
  <c r="I64" i="2" s="1"/>
  <c r="E65" i="2"/>
  <c r="G65" i="2" s="1"/>
  <c r="H65" i="2" s="1"/>
  <c r="I65" i="2" s="1"/>
  <c r="E66" i="2"/>
  <c r="G66" i="2" s="1"/>
  <c r="H66" i="2" s="1"/>
  <c r="I66" i="2" s="1"/>
  <c r="E67" i="2"/>
  <c r="G67" i="2" s="1"/>
  <c r="H67" i="2" s="1"/>
  <c r="I67" i="2" s="1"/>
  <c r="E68" i="2"/>
  <c r="G68" i="2" s="1"/>
  <c r="H68" i="2" s="1"/>
  <c r="I68" i="2" s="1"/>
  <c r="E69" i="2"/>
  <c r="G69" i="2" s="1"/>
  <c r="H69" i="2" s="1"/>
  <c r="I69" i="2" s="1"/>
  <c r="G52" i="2"/>
  <c r="H52" i="2" s="1"/>
  <c r="I52" i="2" s="1"/>
  <c r="G37" i="2"/>
  <c r="H37" i="2" s="1"/>
  <c r="I37" i="2" s="1"/>
  <c r="G43" i="1"/>
  <c r="H43" i="1" s="1"/>
  <c r="I43" i="1" s="1"/>
  <c r="G44" i="1"/>
  <c r="H44" i="1" s="1"/>
  <c r="I44" i="1" s="1"/>
  <c r="G45" i="1"/>
  <c r="H45" i="1" s="1"/>
  <c r="I45" i="1" s="1"/>
  <c r="G50" i="1"/>
  <c r="H50" i="1" s="1"/>
  <c r="I50" i="1" s="1"/>
  <c r="G51" i="1"/>
  <c r="H51" i="1" s="1"/>
  <c r="I51" i="1" s="1"/>
  <c r="G52" i="1"/>
  <c r="H52" i="1" s="1"/>
  <c r="I52" i="1" s="1"/>
  <c r="G56" i="1"/>
  <c r="H56" i="1" s="1"/>
  <c r="I56" i="1" s="1"/>
  <c r="G58" i="1"/>
  <c r="H58" i="1" s="1"/>
  <c r="I58" i="1" s="1"/>
  <c r="G63" i="1"/>
  <c r="H63" i="1" s="1"/>
  <c r="I63" i="1" s="1"/>
  <c r="G64" i="1"/>
  <c r="H64" i="1" s="1"/>
  <c r="I64" i="1" s="1"/>
  <c r="G65" i="1"/>
  <c r="H65" i="1" s="1"/>
  <c r="I65" i="1" s="1"/>
  <c r="G41" i="1"/>
  <c r="H41" i="1" s="1"/>
  <c r="I41" i="1" s="1"/>
  <c r="G53" i="1"/>
  <c r="H53" i="1" s="1"/>
  <c r="I53" i="1" s="1"/>
  <c r="G38" i="1"/>
  <c r="H38" i="1" s="1"/>
  <c r="I38" i="1" s="1"/>
  <c r="G4" i="1"/>
  <c r="H4" i="1" s="1"/>
  <c r="I4" i="1" s="1"/>
  <c r="G5" i="1"/>
  <c r="H5" i="1" s="1"/>
  <c r="I5" i="1" s="1"/>
  <c r="G6" i="1"/>
  <c r="H6" i="1" s="1"/>
  <c r="I6" i="1" s="1"/>
  <c r="G7" i="1"/>
  <c r="H7" i="1" s="1"/>
  <c r="I7" i="1" s="1"/>
  <c r="G8" i="1"/>
  <c r="H8" i="1" s="1"/>
  <c r="I8" i="1" s="1"/>
  <c r="G9" i="1"/>
  <c r="H9" i="1" s="1"/>
  <c r="I9" i="1" s="1"/>
  <c r="G10" i="1"/>
  <c r="H10" i="1" s="1"/>
  <c r="I10" i="1" s="1"/>
  <c r="G11" i="1"/>
  <c r="H11" i="1" s="1"/>
  <c r="I11" i="1" s="1"/>
  <c r="G14" i="1"/>
  <c r="H14" i="1" s="1"/>
  <c r="I14" i="1" s="1"/>
  <c r="G15" i="1"/>
  <c r="H15" i="1" s="1"/>
  <c r="I15" i="1" s="1"/>
  <c r="G16" i="1"/>
  <c r="H16" i="1" s="1"/>
  <c r="I16" i="1" s="1"/>
  <c r="G17" i="1"/>
  <c r="H17" i="1" s="1"/>
  <c r="I17" i="1" s="1"/>
  <c r="G18" i="1"/>
  <c r="H18" i="1" s="1"/>
  <c r="I18" i="1" s="1"/>
  <c r="G19" i="1"/>
  <c r="H19" i="1" s="1"/>
  <c r="I19" i="1" s="1"/>
  <c r="G20" i="1"/>
  <c r="H20" i="1" s="1"/>
  <c r="I20" i="1" s="1"/>
  <c r="G21" i="1"/>
  <c r="H21" i="1" s="1"/>
  <c r="I21" i="1" s="1"/>
  <c r="G22" i="1"/>
  <c r="H22" i="1" s="1"/>
  <c r="I22" i="1" s="1"/>
  <c r="G23" i="1"/>
  <c r="H23" i="1" s="1"/>
  <c r="I23" i="1" s="1"/>
  <c r="G26" i="1"/>
  <c r="H26" i="1" s="1"/>
  <c r="I26" i="1" s="1"/>
  <c r="G27" i="1"/>
  <c r="H27" i="1" s="1"/>
  <c r="I27" i="1" s="1"/>
  <c r="G28" i="1"/>
  <c r="H28" i="1" s="1"/>
  <c r="I28" i="1" s="1"/>
  <c r="G29" i="1"/>
  <c r="H29" i="1" s="1"/>
  <c r="I29" i="1" s="1"/>
  <c r="G31" i="1"/>
  <c r="H31" i="1" s="1"/>
  <c r="I31" i="1" s="1"/>
  <c r="G32" i="1"/>
  <c r="H32" i="1" s="1"/>
  <c r="I32" i="1" s="1"/>
  <c r="G33" i="1"/>
  <c r="H33" i="1" s="1"/>
  <c r="I33" i="1" s="1"/>
  <c r="G34" i="1"/>
  <c r="H34" i="1" s="1"/>
  <c r="I34" i="1" s="1"/>
  <c r="G35" i="1"/>
  <c r="H35" i="1" s="1"/>
  <c r="I35" i="1" s="1"/>
  <c r="G39" i="1"/>
  <c r="H39" i="1" s="1"/>
  <c r="I39" i="1" s="1"/>
  <c r="G40" i="1"/>
  <c r="H40" i="1" s="1"/>
  <c r="I40" i="1" s="1"/>
  <c r="G3" i="1"/>
  <c r="H3" i="1" s="1"/>
  <c r="I3" i="1" s="1"/>
  <c r="L12" i="1" l="1"/>
  <c r="L13" i="1" s="1"/>
  <c r="K60" i="2"/>
  <c r="K69" i="2"/>
  <c r="K62" i="2"/>
  <c r="K61" i="2"/>
  <c r="K67" i="2"/>
  <c r="K66" i="2"/>
  <c r="K65" i="2"/>
  <c r="K64" i="2"/>
  <c r="K54" i="2"/>
  <c r="K63" i="2"/>
  <c r="K68" i="2"/>
  <c r="K43" i="2"/>
  <c r="K35" i="2"/>
  <c r="K27" i="2"/>
  <c r="K19" i="2"/>
  <c r="K3" i="2"/>
  <c r="K50" i="2"/>
  <c r="K34" i="2"/>
  <c r="K18" i="2"/>
  <c r="K10" i="2"/>
  <c r="K57" i="2"/>
  <c r="K49" i="2"/>
  <c r="K41" i="2"/>
  <c r="K33" i="2"/>
  <c r="K25" i="2"/>
  <c r="K17" i="2"/>
  <c r="K9" i="2"/>
  <c r="K26" i="2"/>
  <c r="K56" i="2"/>
  <c r="K48" i="2"/>
  <c r="K40" i="2"/>
  <c r="K32" i="2"/>
  <c r="K24" i="2"/>
  <c r="K16" i="2"/>
  <c r="K8" i="2"/>
  <c r="K11" i="2"/>
  <c r="K42" i="2"/>
  <c r="K55" i="2"/>
  <c r="K47" i="2"/>
  <c r="K39" i="2"/>
  <c r="K31" i="2"/>
  <c r="K23" i="2"/>
  <c r="K15" i="2"/>
  <c r="K7" i="2"/>
  <c r="K51" i="2"/>
  <c r="K46" i="2"/>
  <c r="K38" i="2"/>
  <c r="K30" i="2"/>
  <c r="K14" i="2"/>
  <c r="K6" i="2"/>
  <c r="K53" i="2"/>
  <c r="K37" i="2"/>
  <c r="K29" i="2"/>
  <c r="K21" i="2"/>
  <c r="K5" i="2"/>
  <c r="K22" i="2"/>
  <c r="K52" i="2"/>
  <c r="K44" i="2"/>
  <c r="K36" i="2"/>
  <c r="K28" i="2"/>
  <c r="K20" i="2"/>
  <c r="K12" i="2"/>
  <c r="K4" i="2"/>
  <c r="I45" i="2"/>
  <c r="J45" i="2"/>
  <c r="I13" i="2"/>
  <c r="J13" i="2"/>
  <c r="J69" i="2"/>
  <c r="J56" i="2"/>
  <c r="J51" i="2"/>
  <c r="J43" i="2"/>
  <c r="J35" i="2"/>
  <c r="J27" i="2"/>
  <c r="J19" i="2"/>
  <c r="J11" i="2"/>
  <c r="J68" i="2"/>
  <c r="J62" i="2"/>
  <c r="J50" i="2"/>
  <c r="J42" i="2"/>
  <c r="J34" i="2"/>
  <c r="J26" i="2"/>
  <c r="J18" i="2"/>
  <c r="J10" i="2"/>
  <c r="J67" i="2"/>
  <c r="J61" i="2"/>
  <c r="J49" i="2"/>
  <c r="J41" i="2"/>
  <c r="J33" i="2"/>
  <c r="J25" i="2"/>
  <c r="J17" i="2"/>
  <c r="J9" i="2"/>
  <c r="J66" i="2"/>
  <c r="J55" i="2"/>
  <c r="J48" i="2"/>
  <c r="J40" i="2"/>
  <c r="J32" i="2"/>
  <c r="J24" i="2"/>
  <c r="J16" i="2"/>
  <c r="J8" i="2"/>
  <c r="J65" i="2"/>
  <c r="J54" i="2"/>
  <c r="J47" i="2"/>
  <c r="J39" i="2"/>
  <c r="J31" i="2"/>
  <c r="J23" i="2"/>
  <c r="J15" i="2"/>
  <c r="J7" i="2"/>
  <c r="J64" i="2"/>
  <c r="J53" i="2"/>
  <c r="J46" i="2"/>
  <c r="J38" i="2"/>
  <c r="J30" i="2"/>
  <c r="J22" i="2"/>
  <c r="J14" i="2"/>
  <c r="J6" i="2"/>
  <c r="J63" i="2"/>
  <c r="J60" i="2"/>
  <c r="J37" i="2"/>
  <c r="J29" i="2"/>
  <c r="J21" i="2"/>
  <c r="J5" i="2"/>
  <c r="J3" i="2"/>
  <c r="J57" i="2"/>
  <c r="J52" i="2"/>
  <c r="J44" i="2"/>
  <c r="J36" i="2"/>
  <c r="J28" i="2"/>
  <c r="J20" i="2"/>
  <c r="J12" i="2"/>
  <c r="J4" i="2"/>
  <c r="N63" i="2" l="1"/>
  <c r="N64" i="2" s="1"/>
  <c r="N12" i="2"/>
  <c r="N13" i="2" s="1"/>
</calcChain>
</file>

<file path=xl/sharedStrings.xml><?xml version="1.0" encoding="utf-8"?>
<sst xmlns="http://schemas.openxmlformats.org/spreadsheetml/2006/main" count="156" uniqueCount="105">
  <si>
    <t>x</t>
  </si>
  <si>
    <t>y</t>
  </si>
  <si>
    <r>
      <t xml:space="preserve">Ángulo </t>
    </r>
    <r>
      <rPr>
        <b/>
        <sz val="11"/>
        <color theme="1"/>
        <rFont val="Calibri"/>
        <family val="2"/>
      </rPr>
      <t>ø</t>
    </r>
  </si>
  <si>
    <t>5,8</t>
  </si>
  <si>
    <t>4,0</t>
  </si>
  <si>
    <t>3,5</t>
  </si>
  <si>
    <t>3,1</t>
  </si>
  <si>
    <t>2,7</t>
  </si>
  <si>
    <t>2,6</t>
  </si>
  <si>
    <t>2,4</t>
  </si>
  <si>
    <t>2,3</t>
  </si>
  <si>
    <t>2,2</t>
  </si>
  <si>
    <t>2,1</t>
  </si>
  <si>
    <t>2,0</t>
  </si>
  <si>
    <t>6,6</t>
  </si>
  <si>
    <t>5,2</t>
  </si>
  <si>
    <t>4,9</t>
  </si>
  <si>
    <t>4,3</t>
  </si>
  <si>
    <t>4,2</t>
  </si>
  <si>
    <t>3,8</t>
  </si>
  <si>
    <t>3,3</t>
  </si>
  <si>
    <t>3,2</t>
  </si>
  <si>
    <t>8,2</t>
  </si>
  <si>
    <t>8,8</t>
  </si>
  <si>
    <t>7,4</t>
  </si>
  <si>
    <t>6,4</t>
  </si>
  <si>
    <t>5,7</t>
  </si>
  <si>
    <t>4,8</t>
  </si>
  <si>
    <t>4,4</t>
  </si>
  <si>
    <t>9,0</t>
  </si>
  <si>
    <t>8,0</t>
  </si>
  <si>
    <t>7,0</t>
  </si>
  <si>
    <t>6,3</t>
  </si>
  <si>
    <t>5,4</t>
  </si>
  <si>
    <t>5,1</t>
  </si>
  <si>
    <t>9,3</t>
  </si>
  <si>
    <t>6,8</t>
  </si>
  <si>
    <t>5,9</t>
  </si>
  <si>
    <t>5,6</t>
  </si>
  <si>
    <t>9,5</t>
  </si>
  <si>
    <t>8,5</t>
  </si>
  <si>
    <t>7,8</t>
  </si>
  <si>
    <t>7,2</t>
  </si>
  <si>
    <t>8,6</t>
  </si>
  <si>
    <t>7,5</t>
  </si>
  <si>
    <t>7,6</t>
  </si>
  <si>
    <t>9,4</t>
  </si>
  <si>
    <t>8,9</t>
  </si>
  <si>
    <t>8,4</t>
  </si>
  <si>
    <t xml:space="preserve">Diferencia </t>
  </si>
  <si>
    <r>
      <t xml:space="preserve">V exp. = </t>
    </r>
    <r>
      <rPr>
        <b/>
        <sz val="14"/>
        <color theme="1"/>
        <rFont val="Calibri"/>
        <family val="2"/>
        <scheme val="minor"/>
      </rPr>
      <t>O</t>
    </r>
    <r>
      <rPr>
        <b/>
        <sz val="8"/>
        <color theme="1"/>
        <rFont val="Calibri"/>
        <family val="2"/>
        <scheme val="minor"/>
      </rPr>
      <t>i</t>
    </r>
  </si>
  <si>
    <r>
      <t xml:space="preserve">V teó. = </t>
    </r>
    <r>
      <rPr>
        <b/>
        <sz val="14"/>
        <color theme="1"/>
        <rFont val="Calibri"/>
        <family val="2"/>
        <scheme val="minor"/>
      </rPr>
      <t>E</t>
    </r>
    <r>
      <rPr>
        <b/>
        <sz val="8"/>
        <color theme="1"/>
        <rFont val="Calibri"/>
        <family val="2"/>
        <scheme val="minor"/>
      </rPr>
      <t>i</t>
    </r>
  </si>
  <si>
    <t>Nº</t>
  </si>
  <si>
    <t xml:space="preserve">Cuadrado de las diferencias </t>
  </si>
  <si>
    <t>FORMULA:</t>
  </si>
  <si>
    <t>ECM =</t>
  </si>
  <si>
    <t>RECM =</t>
  </si>
  <si>
    <t>valor absoluto</t>
  </si>
  <si>
    <t>cuadrado de diferencias</t>
  </si>
  <si>
    <t>5.8</t>
  </si>
  <si>
    <t>4.0</t>
  </si>
  <si>
    <t>3.5</t>
  </si>
  <si>
    <t>3.1</t>
  </si>
  <si>
    <t>2.7</t>
  </si>
  <si>
    <t>2.6</t>
  </si>
  <si>
    <t>2.4</t>
  </si>
  <si>
    <t>2.3</t>
  </si>
  <si>
    <t>2.2</t>
  </si>
  <si>
    <t>2.1</t>
  </si>
  <si>
    <t>2.0</t>
  </si>
  <si>
    <t>6.6</t>
  </si>
  <si>
    <t>5.2</t>
  </si>
  <si>
    <t>4.9</t>
  </si>
  <si>
    <t>4.3</t>
  </si>
  <si>
    <t>4.2</t>
  </si>
  <si>
    <t>3.8</t>
  </si>
  <si>
    <t>3.3</t>
  </si>
  <si>
    <t>3.2</t>
  </si>
  <si>
    <t>8.8</t>
  </si>
  <si>
    <t>7.4</t>
  </si>
  <si>
    <t>6.4</t>
  </si>
  <si>
    <t>5.7</t>
  </si>
  <si>
    <t>4.8</t>
  </si>
  <si>
    <t>4.4</t>
  </si>
  <si>
    <t>9.0</t>
  </si>
  <si>
    <t>8.0</t>
  </si>
  <si>
    <t>7.0</t>
  </si>
  <si>
    <t>6.3</t>
  </si>
  <si>
    <t>5.4</t>
  </si>
  <si>
    <t>5.1</t>
  </si>
  <si>
    <t>9.3</t>
  </si>
  <si>
    <t>8.2</t>
  </si>
  <si>
    <t>6.8</t>
  </si>
  <si>
    <t>5.9</t>
  </si>
  <si>
    <t>5.6</t>
  </si>
  <si>
    <t>9.5</t>
  </si>
  <si>
    <t>8.5</t>
  </si>
  <si>
    <t>7.8</t>
  </si>
  <si>
    <t>7.2</t>
  </si>
  <si>
    <t>8.6</t>
  </si>
  <si>
    <t>7.5</t>
  </si>
  <si>
    <t>7.6</t>
  </si>
  <si>
    <t>9.4</t>
  </si>
  <si>
    <t>8.9</t>
  </si>
  <si>
    <t>8.4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</si>
</sst>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714375</xdr:colOff>
      <xdr:row>4</xdr:row>
      <xdr:rowOff>47625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096375" y="809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twoCellAnchor editAs="oneCell">
    <xdr:from>
      <xdr:col>10</xdr:col>
      <xdr:colOff>0</xdr:colOff>
      <xdr:row>2</xdr:row>
      <xdr:rowOff>22412</xdr:rowOff>
    </xdr:from>
    <xdr:to>
      <xdr:col>14</xdr:col>
      <xdr:colOff>19478</xdr:colOff>
      <xdr:row>8</xdr:row>
      <xdr:rowOff>89256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F5B1B66-B9A9-A210-6768-C47235EB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235" y="448236"/>
          <a:ext cx="3067478" cy="12098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714375</xdr:colOff>
      <xdr:row>4</xdr:row>
      <xdr:rowOff>47625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53FF571-EB68-4DD9-8A60-CC660DCAB499}"/>
            </a:ext>
          </a:extLst>
        </xdr:cNvPr>
        <xdr:cNvSpPr txBox="1"/>
      </xdr:nvSpPr>
      <xdr:spPr>
        <a:xfrm>
          <a:off x="11382375" y="835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twoCellAnchor editAs="oneCell">
    <xdr:from>
      <xdr:col>12</xdr:col>
      <xdr:colOff>0</xdr:colOff>
      <xdr:row>2</xdr:row>
      <xdr:rowOff>64746</xdr:rowOff>
    </xdr:from>
    <xdr:to>
      <xdr:col>15</xdr:col>
      <xdr:colOff>430388</xdr:colOff>
      <xdr:row>7</xdr:row>
      <xdr:rowOff>181405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4458F5B-2D7A-47FC-B8D0-0716B1153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0" y="481024"/>
          <a:ext cx="2716388" cy="10338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67"/>
  <sheetViews>
    <sheetView tabSelected="1" zoomScaleNormal="100" workbookViewId="0">
      <selection activeCell="F67" sqref="F3:F67"/>
    </sheetView>
  </sheetViews>
  <sheetFormatPr baseColWidth="10" defaultRowHeight="15" x14ac:dyDescent="0.25"/>
  <cols>
    <col min="1" max="1" width="19.7109375" customWidth="1"/>
    <col min="2" max="2" width="5" customWidth="1"/>
    <col min="3" max="3" width="6.28515625" customWidth="1"/>
    <col min="4" max="4" width="6.5703125" customWidth="1"/>
    <col min="6" max="6" width="12.5703125" customWidth="1"/>
    <col min="7" max="7" width="12.140625" customWidth="1"/>
    <col min="9" max="9" width="25" customWidth="1"/>
  </cols>
  <sheetData>
    <row r="2" spans="2:13" ht="18.75" x14ac:dyDescent="0.3">
      <c r="B2" s="2" t="s">
        <v>52</v>
      </c>
      <c r="C2" s="2" t="s">
        <v>0</v>
      </c>
      <c r="D2" s="2" t="s">
        <v>1</v>
      </c>
      <c r="E2" s="2" t="s">
        <v>2</v>
      </c>
      <c r="F2" s="2" t="s">
        <v>50</v>
      </c>
      <c r="G2" s="2" t="s">
        <v>51</v>
      </c>
      <c r="H2" s="2" t="s">
        <v>49</v>
      </c>
      <c r="I2" s="2" t="s">
        <v>53</v>
      </c>
      <c r="J2" s="1"/>
      <c r="K2" s="29" t="s">
        <v>54</v>
      </c>
      <c r="L2" s="29"/>
      <c r="M2" s="1"/>
    </row>
    <row r="3" spans="2:13" x14ac:dyDescent="0.25">
      <c r="B3" s="2">
        <v>1</v>
      </c>
      <c r="C3" s="3">
        <v>1</v>
      </c>
      <c r="D3" s="3">
        <v>2</v>
      </c>
      <c r="E3" s="3">
        <f t="shared" ref="E3:E34" si="0">ATAN(D3/C3)</f>
        <v>1.1071487177940904</v>
      </c>
      <c r="F3" s="4" t="s">
        <v>59</v>
      </c>
      <c r="G3" s="5">
        <f>(-(40/PI())*E3)+20</f>
        <v>5.9033447060173305</v>
      </c>
      <c r="H3" s="3" t="e">
        <f>F3-G3</f>
        <v>#VALUE!</v>
      </c>
      <c r="I3" s="3" t="e">
        <f>H3^2</f>
        <v>#VALUE!</v>
      </c>
      <c r="K3" s="30"/>
      <c r="L3" s="30"/>
      <c r="M3" s="30"/>
    </row>
    <row r="4" spans="2:13" x14ac:dyDescent="0.25">
      <c r="B4" s="2">
        <v>2</v>
      </c>
      <c r="C4" s="3">
        <v>1</v>
      </c>
      <c r="D4" s="3">
        <v>3</v>
      </c>
      <c r="E4" s="3">
        <f t="shared" si="0"/>
        <v>1.2490457723982544</v>
      </c>
      <c r="F4" s="4" t="s">
        <v>60</v>
      </c>
      <c r="G4" s="5">
        <f>(-(40/PI())*E4)+20</f>
        <v>4.0966552939826677</v>
      </c>
      <c r="H4" s="3" t="e">
        <f t="shared" ref="H4:H67" si="1">F4-G4</f>
        <v>#VALUE!</v>
      </c>
      <c r="I4" s="3" t="e">
        <f t="shared" ref="I4:I67" si="2">H4^2</f>
        <v>#VALUE!</v>
      </c>
      <c r="K4" s="30"/>
      <c r="L4" s="30"/>
      <c r="M4" s="30"/>
    </row>
    <row r="5" spans="2:13" x14ac:dyDescent="0.25">
      <c r="B5" s="2">
        <v>3</v>
      </c>
      <c r="C5" s="3">
        <v>1</v>
      </c>
      <c r="D5" s="3">
        <v>4</v>
      </c>
      <c r="E5" s="3">
        <f t="shared" si="0"/>
        <v>1.3258176636680326</v>
      </c>
      <c r="F5" s="4" t="s">
        <v>61</v>
      </c>
      <c r="G5" s="5">
        <f>(-(40/PI())*E5)+20</f>
        <v>3.1191652150947711</v>
      </c>
      <c r="H5" s="3" t="e">
        <f t="shared" si="1"/>
        <v>#VALUE!</v>
      </c>
      <c r="I5" s="3" t="e">
        <f t="shared" si="2"/>
        <v>#VALUE!</v>
      </c>
      <c r="K5" s="30"/>
      <c r="L5" s="30"/>
      <c r="M5" s="30"/>
    </row>
    <row r="6" spans="2:13" x14ac:dyDescent="0.25">
      <c r="B6" s="2">
        <v>4</v>
      </c>
      <c r="C6" s="3">
        <v>1</v>
      </c>
      <c r="D6" s="3">
        <v>5</v>
      </c>
      <c r="E6" s="3">
        <f t="shared" si="0"/>
        <v>1.3734007669450159</v>
      </c>
      <c r="F6" s="4" t="s">
        <v>62</v>
      </c>
      <c r="G6" s="5">
        <f>(-(40/PI())*E6)+20</f>
        <v>2.5133183275600466</v>
      </c>
      <c r="H6" s="3" t="e">
        <f t="shared" si="1"/>
        <v>#VALUE!</v>
      </c>
      <c r="I6" s="3" t="e">
        <f t="shared" si="2"/>
        <v>#VALUE!</v>
      </c>
      <c r="K6" s="30"/>
      <c r="L6" s="30"/>
      <c r="M6" s="30"/>
    </row>
    <row r="7" spans="2:13" x14ac:dyDescent="0.25">
      <c r="B7" s="2">
        <v>5</v>
      </c>
      <c r="C7" s="3">
        <v>1</v>
      </c>
      <c r="D7" s="3">
        <v>6</v>
      </c>
      <c r="E7" s="3">
        <f t="shared" si="0"/>
        <v>1.4056476493802699</v>
      </c>
      <c r="F7" s="4" t="s">
        <v>63</v>
      </c>
      <c r="G7" s="5">
        <f>(-(40/PI())*E7)+20</f>
        <v>2.1027382684501355</v>
      </c>
      <c r="H7" s="3" t="e">
        <f t="shared" si="1"/>
        <v>#VALUE!</v>
      </c>
      <c r="I7" s="3" t="e">
        <f t="shared" si="2"/>
        <v>#VALUE!</v>
      </c>
    </row>
    <row r="8" spans="2:13" x14ac:dyDescent="0.25">
      <c r="B8" s="2">
        <v>6</v>
      </c>
      <c r="C8" s="3">
        <v>1</v>
      </c>
      <c r="D8" s="3">
        <v>7</v>
      </c>
      <c r="E8" s="3">
        <f t="shared" si="0"/>
        <v>1.4288992721907328</v>
      </c>
      <c r="F8" s="4" t="s">
        <v>64</v>
      </c>
      <c r="G8" s="5">
        <f>(-(40/PI())*E8)+20</f>
        <v>1.806689412034661</v>
      </c>
      <c r="H8" s="3" t="e">
        <f t="shared" si="1"/>
        <v>#VALUE!</v>
      </c>
      <c r="I8" s="3" t="e">
        <f t="shared" si="2"/>
        <v>#VALUE!</v>
      </c>
    </row>
    <row r="9" spans="2:13" x14ac:dyDescent="0.25">
      <c r="B9" s="2">
        <v>7</v>
      </c>
      <c r="C9" s="3">
        <v>1</v>
      </c>
      <c r="D9" s="3">
        <v>8</v>
      </c>
      <c r="E9" s="3">
        <f t="shared" si="0"/>
        <v>1.4464413322481351</v>
      </c>
      <c r="F9" s="4" t="s">
        <v>65</v>
      </c>
      <c r="G9" s="5">
        <f>(-(40/PI())*E9)+20</f>
        <v>1.5833369664226211</v>
      </c>
      <c r="H9" s="3" t="e">
        <f t="shared" si="1"/>
        <v>#VALUE!</v>
      </c>
      <c r="I9" s="3" t="e">
        <f t="shared" si="2"/>
        <v>#VALUE!</v>
      </c>
    </row>
    <row r="10" spans="2:13" x14ac:dyDescent="0.25">
      <c r="B10" s="2">
        <v>8</v>
      </c>
      <c r="C10" s="3">
        <v>1</v>
      </c>
      <c r="D10" s="3">
        <v>9</v>
      </c>
      <c r="E10" s="3">
        <f t="shared" si="0"/>
        <v>1.4601391056210009</v>
      </c>
      <c r="F10" s="4" t="s">
        <v>66</v>
      </c>
      <c r="G10" s="5">
        <f>(-(40/PI())*E10)+20</f>
        <v>1.4089314990910893</v>
      </c>
      <c r="H10" s="3" t="e">
        <f t="shared" si="1"/>
        <v>#VALUE!</v>
      </c>
      <c r="I10" s="3" t="e">
        <f t="shared" si="2"/>
        <v>#VALUE!</v>
      </c>
    </row>
    <row r="11" spans="2:13" x14ac:dyDescent="0.25">
      <c r="B11" s="2">
        <v>9</v>
      </c>
      <c r="C11" s="3">
        <v>1</v>
      </c>
      <c r="D11" s="3">
        <v>10</v>
      </c>
      <c r="E11" s="3">
        <f t="shared" si="0"/>
        <v>1.4711276743037347</v>
      </c>
      <c r="F11" s="4" t="s">
        <v>67</v>
      </c>
      <c r="G11" s="5">
        <f>(-(40/PI())*E11)+20</f>
        <v>1.2690206972221389</v>
      </c>
      <c r="H11" s="3" t="e">
        <f t="shared" si="1"/>
        <v>#VALUE!</v>
      </c>
      <c r="I11" s="3" t="e">
        <f t="shared" si="2"/>
        <v>#VALUE!</v>
      </c>
    </row>
    <row r="12" spans="2:13" x14ac:dyDescent="0.25">
      <c r="B12" s="2">
        <v>10</v>
      </c>
      <c r="C12" s="3">
        <v>1</v>
      </c>
      <c r="D12" s="3">
        <v>11</v>
      </c>
      <c r="E12" s="3">
        <f t="shared" si="0"/>
        <v>1.4801364395941514</v>
      </c>
      <c r="F12" s="4" t="s">
        <v>68</v>
      </c>
      <c r="G12" s="5">
        <f>(-(40/PI())*E12)+20</f>
        <v>1.1543175350521793</v>
      </c>
      <c r="H12" s="3" t="e">
        <f t="shared" si="1"/>
        <v>#VALUE!</v>
      </c>
      <c r="I12" s="3" t="e">
        <f t="shared" si="2"/>
        <v>#VALUE!</v>
      </c>
      <c r="K12" s="6" t="s">
        <v>55</v>
      </c>
      <c r="L12" s="31" t="e">
        <f>AVERAGE(I3:I67)</f>
        <v>#VALUE!</v>
      </c>
      <c r="M12" s="32"/>
    </row>
    <row r="13" spans="2:13" x14ac:dyDescent="0.25">
      <c r="B13" s="2">
        <v>11</v>
      </c>
      <c r="C13" s="3">
        <v>1</v>
      </c>
      <c r="D13" s="3">
        <v>12</v>
      </c>
      <c r="E13" s="3">
        <f t="shared" si="0"/>
        <v>1.4876550949064553</v>
      </c>
      <c r="F13" s="4" t="s">
        <v>69</v>
      </c>
      <c r="G13" s="5">
        <f>(-(40/PI())*E13)+20</f>
        <v>1.0585870423835928</v>
      </c>
      <c r="H13" s="3" t="e">
        <f t="shared" si="1"/>
        <v>#VALUE!</v>
      </c>
      <c r="I13" s="3" t="e">
        <f t="shared" si="2"/>
        <v>#VALUE!</v>
      </c>
      <c r="K13" s="7" t="s">
        <v>56</v>
      </c>
      <c r="L13" s="31" t="e">
        <f>SQRT(L12)</f>
        <v>#VALUE!</v>
      </c>
      <c r="M13" s="32"/>
    </row>
    <row r="14" spans="2:13" x14ac:dyDescent="0.25">
      <c r="B14" s="2">
        <v>12</v>
      </c>
      <c r="C14" s="3">
        <v>2</v>
      </c>
      <c r="D14" s="3">
        <v>3</v>
      </c>
      <c r="E14" s="3">
        <f t="shared" si="0"/>
        <v>0.98279372324732905</v>
      </c>
      <c r="F14" s="4" t="s">
        <v>70</v>
      </c>
      <c r="G14" s="5">
        <f>(-(40/PI())*E14)+20</f>
        <v>7.4866816724399516</v>
      </c>
      <c r="H14" s="3" t="e">
        <f t="shared" si="1"/>
        <v>#VALUE!</v>
      </c>
      <c r="I14" s="3" t="e">
        <f t="shared" si="2"/>
        <v>#VALUE!</v>
      </c>
    </row>
    <row r="15" spans="2:13" x14ac:dyDescent="0.25">
      <c r="B15" s="2">
        <v>13</v>
      </c>
      <c r="C15" s="3">
        <v>2</v>
      </c>
      <c r="D15" s="3">
        <v>4</v>
      </c>
      <c r="E15" s="3">
        <f t="shared" si="0"/>
        <v>1.1071487177940904</v>
      </c>
      <c r="F15" s="4" t="s">
        <v>71</v>
      </c>
      <c r="G15" s="5">
        <f>(-(40/PI())*E15)+20</f>
        <v>5.9033447060173305</v>
      </c>
      <c r="H15" s="3" t="e">
        <f t="shared" si="1"/>
        <v>#VALUE!</v>
      </c>
      <c r="I15" s="3" t="e">
        <f t="shared" si="2"/>
        <v>#VALUE!</v>
      </c>
    </row>
    <row r="16" spans="2:13" x14ac:dyDescent="0.25">
      <c r="B16" s="2">
        <v>14</v>
      </c>
      <c r="C16" s="3">
        <v>2</v>
      </c>
      <c r="D16" s="3">
        <v>5</v>
      </c>
      <c r="E16" s="3">
        <f t="shared" si="0"/>
        <v>1.1902899496825317</v>
      </c>
      <c r="F16" s="4" t="s">
        <v>72</v>
      </c>
      <c r="G16" s="5">
        <f>(-(40/PI())*E16)+20</f>
        <v>4.8447576636337359</v>
      </c>
      <c r="H16" s="3" t="e">
        <f t="shared" si="1"/>
        <v>#VALUE!</v>
      </c>
      <c r="I16" s="3" t="e">
        <f t="shared" si="2"/>
        <v>#VALUE!</v>
      </c>
    </row>
    <row r="17" spans="2:9" x14ac:dyDescent="0.25">
      <c r="B17" s="2">
        <v>15</v>
      </c>
      <c r="C17" s="3">
        <v>2</v>
      </c>
      <c r="D17" s="3">
        <v>6</v>
      </c>
      <c r="E17" s="3">
        <f t="shared" si="0"/>
        <v>1.2490457723982544</v>
      </c>
      <c r="F17" s="4" t="s">
        <v>73</v>
      </c>
      <c r="G17" s="5">
        <f>(-(40/PI())*E17)+20</f>
        <v>4.0966552939826677</v>
      </c>
      <c r="H17" s="3" t="e">
        <f t="shared" si="1"/>
        <v>#VALUE!</v>
      </c>
      <c r="I17" s="3" t="e">
        <f t="shared" si="2"/>
        <v>#VALUE!</v>
      </c>
    </row>
    <row r="18" spans="2:9" x14ac:dyDescent="0.25">
      <c r="B18" s="2">
        <v>16</v>
      </c>
      <c r="C18" s="3">
        <v>2</v>
      </c>
      <c r="D18" s="3">
        <v>7</v>
      </c>
      <c r="E18" s="3">
        <f t="shared" si="0"/>
        <v>1.2924966677897853</v>
      </c>
      <c r="F18" s="4" t="s">
        <v>74</v>
      </c>
      <c r="G18" s="5">
        <f>(-(40/PI())*E18)+20</f>
        <v>3.5434213113161874</v>
      </c>
      <c r="H18" s="3" t="e">
        <f t="shared" si="1"/>
        <v>#VALUE!</v>
      </c>
      <c r="I18" s="3" t="e">
        <f t="shared" si="2"/>
        <v>#VALUE!</v>
      </c>
    </row>
    <row r="19" spans="2:9" x14ac:dyDescent="0.25">
      <c r="B19" s="2">
        <v>17</v>
      </c>
      <c r="C19" s="3">
        <v>2</v>
      </c>
      <c r="D19" s="3">
        <v>8</v>
      </c>
      <c r="E19" s="3">
        <f t="shared" si="0"/>
        <v>1.3258176636680326</v>
      </c>
      <c r="F19" s="4" t="s">
        <v>75</v>
      </c>
      <c r="G19" s="5">
        <f>(-(40/PI())*E19)+20</f>
        <v>3.1191652150947711</v>
      </c>
      <c r="H19" s="3" t="e">
        <f t="shared" si="1"/>
        <v>#VALUE!</v>
      </c>
      <c r="I19" s="3" t="e">
        <f t="shared" si="2"/>
        <v>#VALUE!</v>
      </c>
    </row>
    <row r="20" spans="2:9" x14ac:dyDescent="0.25">
      <c r="B20" s="2">
        <v>18</v>
      </c>
      <c r="C20" s="3">
        <v>2</v>
      </c>
      <c r="D20" s="3">
        <v>9</v>
      </c>
      <c r="E20" s="3">
        <f t="shared" si="0"/>
        <v>1.3521273809209546</v>
      </c>
      <c r="F20" s="4" t="s">
        <v>61</v>
      </c>
      <c r="G20" s="5">
        <f>(-(40/PI())*E20)+20</f>
        <v>2.7841794909225577</v>
      </c>
      <c r="H20" s="3" t="e">
        <f t="shared" si="1"/>
        <v>#VALUE!</v>
      </c>
      <c r="I20" s="3" t="e">
        <f t="shared" si="2"/>
        <v>#VALUE!</v>
      </c>
    </row>
    <row r="21" spans="2:9" x14ac:dyDescent="0.25">
      <c r="B21" s="2">
        <v>19</v>
      </c>
      <c r="C21" s="3">
        <v>2</v>
      </c>
      <c r="D21" s="3">
        <v>10</v>
      </c>
      <c r="E21" s="3">
        <f t="shared" si="0"/>
        <v>1.3734007669450159</v>
      </c>
      <c r="F21" s="4" t="s">
        <v>76</v>
      </c>
      <c r="G21" s="5">
        <f>(-(40/PI())*E21)+20</f>
        <v>2.5133183275600466</v>
      </c>
      <c r="H21" s="3" t="e">
        <f t="shared" si="1"/>
        <v>#VALUE!</v>
      </c>
      <c r="I21" s="3" t="e">
        <f t="shared" si="2"/>
        <v>#VALUE!</v>
      </c>
    </row>
    <row r="22" spans="2:9" x14ac:dyDescent="0.25">
      <c r="B22" s="2">
        <v>20</v>
      </c>
      <c r="C22" s="3">
        <v>2</v>
      </c>
      <c r="D22" s="3">
        <v>11</v>
      </c>
      <c r="E22" s="3">
        <f t="shared" si="0"/>
        <v>1.3909428270024184</v>
      </c>
      <c r="F22" s="4" t="s">
        <v>77</v>
      </c>
      <c r="G22" s="5">
        <f>(-(40/PI())*E22)+20</f>
        <v>2.2899658819480031</v>
      </c>
      <c r="H22" s="3" t="e">
        <f t="shared" si="1"/>
        <v>#VALUE!</v>
      </c>
      <c r="I22" s="3" t="e">
        <f t="shared" si="2"/>
        <v>#VALUE!</v>
      </c>
    </row>
    <row r="23" spans="2:9" x14ac:dyDescent="0.25">
      <c r="B23" s="2">
        <v>21</v>
      </c>
      <c r="C23" s="3">
        <v>2</v>
      </c>
      <c r="D23" s="3">
        <v>12</v>
      </c>
      <c r="E23" s="3">
        <f t="shared" si="0"/>
        <v>1.4056476493802699</v>
      </c>
      <c r="F23" s="4" t="s">
        <v>62</v>
      </c>
      <c r="G23" s="5">
        <f>(-(40/PI())*E23)+20</f>
        <v>2.1027382684501355</v>
      </c>
      <c r="H23" s="3" t="e">
        <f t="shared" si="1"/>
        <v>#VALUE!</v>
      </c>
      <c r="I23" s="3" t="e">
        <f t="shared" si="2"/>
        <v>#VALUE!</v>
      </c>
    </row>
    <row r="24" spans="2:9" x14ac:dyDescent="0.25">
      <c r="B24" s="2">
        <v>22</v>
      </c>
      <c r="C24" s="3">
        <v>3</v>
      </c>
      <c r="D24" s="3">
        <v>4</v>
      </c>
      <c r="E24" s="3">
        <f t="shared" si="0"/>
        <v>0.92729521800161219</v>
      </c>
      <c r="F24" s="4" t="s">
        <v>78</v>
      </c>
      <c r="G24" s="5">
        <f>(-(40/PI())*E24)+20</f>
        <v>8.1933105879653372</v>
      </c>
      <c r="H24" s="3" t="e">
        <f t="shared" si="1"/>
        <v>#VALUE!</v>
      </c>
      <c r="I24" s="3" t="e">
        <f t="shared" si="2"/>
        <v>#VALUE!</v>
      </c>
    </row>
    <row r="25" spans="2:9" x14ac:dyDescent="0.25">
      <c r="B25" s="2">
        <v>23</v>
      </c>
      <c r="C25" s="3">
        <v>3</v>
      </c>
      <c r="D25" s="3">
        <v>5</v>
      </c>
      <c r="E25" s="3">
        <f t="shared" si="0"/>
        <v>1.0303768265243125</v>
      </c>
      <c r="F25" s="4" t="s">
        <v>79</v>
      </c>
      <c r="G25" s="5">
        <f>(-(40/PI())*E25)+20</f>
        <v>6.8808347849052254</v>
      </c>
      <c r="H25" s="3" t="e">
        <f t="shared" si="1"/>
        <v>#VALUE!</v>
      </c>
      <c r="I25" s="3" t="e">
        <f t="shared" si="2"/>
        <v>#VALUE!</v>
      </c>
    </row>
    <row r="26" spans="2:9" x14ac:dyDescent="0.25">
      <c r="B26" s="2">
        <v>24</v>
      </c>
      <c r="C26" s="3">
        <v>3</v>
      </c>
      <c r="D26" s="3">
        <v>6</v>
      </c>
      <c r="E26" s="3">
        <f t="shared" si="0"/>
        <v>1.1071487177940904</v>
      </c>
      <c r="F26" s="4" t="s">
        <v>80</v>
      </c>
      <c r="G26" s="5">
        <f>(-(40/PI())*E26)+20</f>
        <v>5.9033447060173305</v>
      </c>
      <c r="H26" s="3" t="e">
        <f t="shared" si="1"/>
        <v>#VALUE!</v>
      </c>
      <c r="I26" s="3" t="e">
        <f t="shared" si="2"/>
        <v>#VALUE!</v>
      </c>
    </row>
    <row r="27" spans="2:9" x14ac:dyDescent="0.25">
      <c r="B27" s="2">
        <v>25</v>
      </c>
      <c r="C27" s="3">
        <v>3</v>
      </c>
      <c r="D27" s="3">
        <v>7</v>
      </c>
      <c r="E27" s="3">
        <f t="shared" si="0"/>
        <v>1.1659045405098132</v>
      </c>
      <c r="F27" s="4" t="s">
        <v>81</v>
      </c>
      <c r="G27" s="5">
        <f>(-(40/PI())*E27)+20</f>
        <v>5.1552423363662623</v>
      </c>
      <c r="H27" s="3" t="e">
        <f t="shared" si="1"/>
        <v>#VALUE!</v>
      </c>
      <c r="I27" s="3" t="e">
        <f t="shared" si="2"/>
        <v>#VALUE!</v>
      </c>
    </row>
    <row r="28" spans="2:9" x14ac:dyDescent="0.25">
      <c r="B28" s="2">
        <v>26</v>
      </c>
      <c r="C28" s="3">
        <v>3</v>
      </c>
      <c r="D28" s="3">
        <v>8</v>
      </c>
      <c r="E28" s="3">
        <f t="shared" si="0"/>
        <v>1.2120256565243244</v>
      </c>
      <c r="F28" s="4" t="s">
        <v>71</v>
      </c>
      <c r="G28" s="5">
        <f>(-(40/PI())*E28)+20</f>
        <v>4.5680100487963244</v>
      </c>
      <c r="H28" s="3" t="e">
        <f t="shared" si="1"/>
        <v>#VALUE!</v>
      </c>
      <c r="I28" s="3" t="e">
        <f t="shared" si="2"/>
        <v>#VALUE!</v>
      </c>
    </row>
    <row r="29" spans="2:9" x14ac:dyDescent="0.25">
      <c r="B29" s="2">
        <v>27</v>
      </c>
      <c r="C29" s="3">
        <v>3</v>
      </c>
      <c r="D29" s="3">
        <v>9</v>
      </c>
      <c r="E29" s="3">
        <f t="shared" si="0"/>
        <v>1.2490457723982544</v>
      </c>
      <c r="F29" s="4" t="s">
        <v>82</v>
      </c>
      <c r="G29" s="5">
        <f>(-(40/PI())*E29)+20</f>
        <v>4.0966552939826677</v>
      </c>
      <c r="H29" s="3" t="e">
        <f t="shared" si="1"/>
        <v>#VALUE!</v>
      </c>
      <c r="I29" s="3" t="e">
        <f t="shared" si="2"/>
        <v>#VALUE!</v>
      </c>
    </row>
    <row r="30" spans="2:9" x14ac:dyDescent="0.25">
      <c r="B30" s="2">
        <v>28</v>
      </c>
      <c r="C30" s="3">
        <v>3</v>
      </c>
      <c r="D30" s="3">
        <v>10</v>
      </c>
      <c r="E30" s="3">
        <f t="shared" si="0"/>
        <v>1.2793395323170296</v>
      </c>
      <c r="F30" s="4" t="s">
        <v>83</v>
      </c>
      <c r="G30" s="5">
        <f>(-(40/PI())*E30)+20</f>
        <v>3.7109431631096932</v>
      </c>
      <c r="H30" s="3" t="e">
        <f t="shared" si="1"/>
        <v>#VALUE!</v>
      </c>
      <c r="I30" s="3" t="e">
        <f t="shared" si="2"/>
        <v>#VALUE!</v>
      </c>
    </row>
    <row r="31" spans="2:9" x14ac:dyDescent="0.25">
      <c r="B31" s="2">
        <v>29</v>
      </c>
      <c r="C31" s="3">
        <v>3</v>
      </c>
      <c r="D31" s="3">
        <v>11</v>
      </c>
      <c r="E31" s="3">
        <f t="shared" si="0"/>
        <v>1.3045442776439713</v>
      </c>
      <c r="F31" s="4" t="s">
        <v>74</v>
      </c>
      <c r="G31" s="5">
        <f>(-(40/PI())*E31)+20</f>
        <v>3.3900263784572822</v>
      </c>
      <c r="H31" s="3" t="e">
        <f t="shared" si="1"/>
        <v>#VALUE!</v>
      </c>
      <c r="I31" s="3" t="e">
        <f t="shared" si="2"/>
        <v>#VALUE!</v>
      </c>
    </row>
    <row r="32" spans="2:9" x14ac:dyDescent="0.25">
      <c r="B32" s="2">
        <v>30</v>
      </c>
      <c r="C32" s="3">
        <v>3</v>
      </c>
      <c r="D32" s="3">
        <v>12</v>
      </c>
      <c r="E32" s="3">
        <f t="shared" si="0"/>
        <v>1.3258176636680326</v>
      </c>
      <c r="F32" s="4" t="s">
        <v>60</v>
      </c>
      <c r="G32" s="5">
        <f>(-(40/PI())*E32)+20</f>
        <v>3.1191652150947711</v>
      </c>
      <c r="H32" s="3" t="e">
        <f t="shared" si="1"/>
        <v>#VALUE!</v>
      </c>
      <c r="I32" s="3" t="e">
        <f t="shared" si="2"/>
        <v>#VALUE!</v>
      </c>
    </row>
    <row r="33" spans="2:9" x14ac:dyDescent="0.25">
      <c r="B33" s="2">
        <v>31</v>
      </c>
      <c r="C33" s="3">
        <v>4</v>
      </c>
      <c r="D33" s="3">
        <v>5</v>
      </c>
      <c r="E33" s="3">
        <f t="shared" si="0"/>
        <v>0.89605538457134393</v>
      </c>
      <c r="F33" s="4" t="s">
        <v>84</v>
      </c>
      <c r="G33" s="5">
        <f>(-(40/PI())*E33)+20</f>
        <v>8.5910685009089089</v>
      </c>
      <c r="H33" s="3" t="e">
        <f t="shared" si="1"/>
        <v>#VALUE!</v>
      </c>
      <c r="I33" s="3" t="e">
        <f t="shared" si="2"/>
        <v>#VALUE!</v>
      </c>
    </row>
    <row r="34" spans="2:9" x14ac:dyDescent="0.25">
      <c r="B34" s="2">
        <v>32</v>
      </c>
      <c r="C34" s="3">
        <v>4</v>
      </c>
      <c r="D34" s="3">
        <v>6</v>
      </c>
      <c r="E34" s="3">
        <f t="shared" si="0"/>
        <v>0.98279372324732905</v>
      </c>
      <c r="F34" s="4" t="s">
        <v>85</v>
      </c>
      <c r="G34" s="5">
        <f>(-(40/PI())*E34)+20</f>
        <v>7.4866816724399516</v>
      </c>
      <c r="H34" s="3" t="e">
        <f t="shared" si="1"/>
        <v>#VALUE!</v>
      </c>
      <c r="I34" s="3" t="e">
        <f t="shared" si="2"/>
        <v>#VALUE!</v>
      </c>
    </row>
    <row r="35" spans="2:9" x14ac:dyDescent="0.25">
      <c r="B35" s="2">
        <v>33</v>
      </c>
      <c r="C35" s="3">
        <v>4</v>
      </c>
      <c r="D35" s="3">
        <v>7</v>
      </c>
      <c r="E35" s="3">
        <f t="shared" ref="E35:E66" si="3">ATAN(D35/C35)</f>
        <v>1.0516502125483738</v>
      </c>
      <c r="F35" s="4" t="s">
        <v>86</v>
      </c>
      <c r="G35" s="5">
        <f>(-(40/PI())*E35)+20</f>
        <v>6.6099736215427143</v>
      </c>
      <c r="H35" s="3" t="e">
        <f t="shared" si="1"/>
        <v>#VALUE!</v>
      </c>
      <c r="I35" s="3" t="e">
        <f t="shared" si="2"/>
        <v>#VALUE!</v>
      </c>
    </row>
    <row r="36" spans="2:9" x14ac:dyDescent="0.25">
      <c r="B36" s="2">
        <v>34</v>
      </c>
      <c r="C36" s="3">
        <v>4</v>
      </c>
      <c r="D36" s="3">
        <v>8</v>
      </c>
      <c r="E36" s="3">
        <f t="shared" si="3"/>
        <v>1.1071487177940904</v>
      </c>
      <c r="F36" s="4" t="s">
        <v>87</v>
      </c>
      <c r="G36" s="5">
        <f>(-(40/PI())*E36)+20</f>
        <v>5.9033447060173305</v>
      </c>
      <c r="H36" s="3" t="e">
        <f t="shared" si="1"/>
        <v>#VALUE!</v>
      </c>
      <c r="I36" s="3" t="e">
        <f t="shared" si="2"/>
        <v>#VALUE!</v>
      </c>
    </row>
    <row r="37" spans="2:9" x14ac:dyDescent="0.25">
      <c r="B37" s="2">
        <v>35</v>
      </c>
      <c r="C37" s="3">
        <v>4</v>
      </c>
      <c r="D37" s="3">
        <v>9</v>
      </c>
      <c r="E37" s="3">
        <f t="shared" si="3"/>
        <v>1.1525719972156676</v>
      </c>
      <c r="F37" s="4" t="s">
        <v>59</v>
      </c>
      <c r="G37" s="5">
        <f>(-(40/PI())*E37)+20</f>
        <v>5.3249975499062607</v>
      </c>
      <c r="H37" s="3" t="e">
        <f t="shared" si="1"/>
        <v>#VALUE!</v>
      </c>
      <c r="I37" s="3" t="e">
        <f t="shared" si="2"/>
        <v>#VALUE!</v>
      </c>
    </row>
    <row r="38" spans="2:9" x14ac:dyDescent="0.25">
      <c r="B38" s="2">
        <v>36</v>
      </c>
      <c r="C38" s="3">
        <v>4</v>
      </c>
      <c r="D38" s="3">
        <v>10</v>
      </c>
      <c r="E38" s="3">
        <f t="shared" si="3"/>
        <v>1.1902899496825317</v>
      </c>
      <c r="F38" s="4" t="s">
        <v>88</v>
      </c>
      <c r="G38" s="5">
        <f>(-(40/PI())*E38)+20</f>
        <v>4.8447576636337359</v>
      </c>
      <c r="H38" s="3" t="e">
        <f t="shared" si="1"/>
        <v>#VALUE!</v>
      </c>
      <c r="I38" s="3" t="e">
        <f t="shared" si="2"/>
        <v>#VALUE!</v>
      </c>
    </row>
    <row r="39" spans="2:9" x14ac:dyDescent="0.25">
      <c r="B39" s="2">
        <v>37</v>
      </c>
      <c r="C39" s="3">
        <v>4</v>
      </c>
      <c r="D39" s="3">
        <v>11</v>
      </c>
      <c r="E39" s="3">
        <f t="shared" si="3"/>
        <v>1.2220253232109897</v>
      </c>
      <c r="F39" s="4" t="s">
        <v>89</v>
      </c>
      <c r="G39" s="5">
        <f>(-(40/PI())*E39)+20</f>
        <v>4.4406903381999925</v>
      </c>
      <c r="H39" s="3" t="e">
        <f t="shared" si="1"/>
        <v>#VALUE!</v>
      </c>
      <c r="I39" s="3" t="e">
        <f t="shared" si="2"/>
        <v>#VALUE!</v>
      </c>
    </row>
    <row r="40" spans="2:9" x14ac:dyDescent="0.25">
      <c r="B40" s="2">
        <v>38</v>
      </c>
      <c r="C40" s="3">
        <v>4</v>
      </c>
      <c r="D40" s="3">
        <v>12</v>
      </c>
      <c r="E40" s="3">
        <f t="shared" si="3"/>
        <v>1.2490457723982544</v>
      </c>
      <c r="F40" s="4" t="s">
        <v>72</v>
      </c>
      <c r="G40" s="5">
        <f>(-(40/PI())*E40)+20</f>
        <v>4.0966552939826677</v>
      </c>
      <c r="H40" s="3" t="e">
        <f t="shared" si="1"/>
        <v>#VALUE!</v>
      </c>
      <c r="I40" s="3" t="e">
        <f t="shared" si="2"/>
        <v>#VALUE!</v>
      </c>
    </row>
    <row r="41" spans="2:9" x14ac:dyDescent="0.25">
      <c r="B41" s="2">
        <v>39</v>
      </c>
      <c r="C41" s="3">
        <v>5</v>
      </c>
      <c r="D41" s="3">
        <v>6</v>
      </c>
      <c r="E41" s="3">
        <f t="shared" si="3"/>
        <v>0.87605805059819342</v>
      </c>
      <c r="F41" s="4" t="s">
        <v>90</v>
      </c>
      <c r="G41" s="5">
        <f>(-(40/PI())*E41)+20</f>
        <v>8.8456824649478207</v>
      </c>
      <c r="H41" s="3" t="e">
        <f t="shared" si="1"/>
        <v>#VALUE!</v>
      </c>
      <c r="I41" s="3" t="e">
        <f t="shared" si="2"/>
        <v>#VALUE!</v>
      </c>
    </row>
    <row r="42" spans="2:9" x14ac:dyDescent="0.25">
      <c r="B42" s="2">
        <v>40</v>
      </c>
      <c r="C42" s="3">
        <v>5</v>
      </c>
      <c r="D42" s="3">
        <v>7</v>
      </c>
      <c r="E42" s="3">
        <f t="shared" si="3"/>
        <v>0.95054684081207508</v>
      </c>
      <c r="F42" s="4" t="s">
        <v>91</v>
      </c>
      <c r="G42" s="5">
        <f>(-(40/PI())*E42)+20</f>
        <v>7.8972617315498628</v>
      </c>
      <c r="H42" s="3" t="e">
        <f t="shared" si="1"/>
        <v>#VALUE!</v>
      </c>
      <c r="I42" s="3" t="e">
        <f t="shared" si="2"/>
        <v>#VALUE!</v>
      </c>
    </row>
    <row r="43" spans="2:9" x14ac:dyDescent="0.25">
      <c r="B43" s="2">
        <v>41</v>
      </c>
      <c r="C43" s="3">
        <v>5</v>
      </c>
      <c r="D43" s="3">
        <v>8</v>
      </c>
      <c r="E43" s="3">
        <f t="shared" si="3"/>
        <v>1.0121970114513341</v>
      </c>
      <c r="F43" s="4" t="s">
        <v>79</v>
      </c>
      <c r="G43" s="5">
        <f>(-(40/PI())*E43)+20</f>
        <v>7.1123073795741103</v>
      </c>
      <c r="H43" s="3" t="e">
        <f t="shared" si="1"/>
        <v>#VALUE!</v>
      </c>
      <c r="I43" s="3" t="e">
        <f t="shared" si="2"/>
        <v>#VALUE!</v>
      </c>
    </row>
    <row r="44" spans="2:9" x14ac:dyDescent="0.25">
      <c r="B44" s="2">
        <v>42</v>
      </c>
      <c r="C44" s="3">
        <v>5</v>
      </c>
      <c r="D44" s="3">
        <v>9</v>
      </c>
      <c r="E44" s="3">
        <f t="shared" si="3"/>
        <v>1.0636978224025597</v>
      </c>
      <c r="F44" s="4" t="s">
        <v>92</v>
      </c>
      <c r="G44" s="5">
        <f>(-(40/PI())*E44)+20</f>
        <v>6.4565786886838072</v>
      </c>
      <c r="H44" s="3" t="e">
        <f t="shared" si="1"/>
        <v>#VALUE!</v>
      </c>
      <c r="I44" s="3" t="e">
        <f t="shared" si="2"/>
        <v>#VALUE!</v>
      </c>
    </row>
    <row r="45" spans="2:9" x14ac:dyDescent="0.25">
      <c r="B45" s="2">
        <v>43</v>
      </c>
      <c r="C45" s="3">
        <v>5</v>
      </c>
      <c r="D45" s="3">
        <v>10</v>
      </c>
      <c r="E45" s="3">
        <f t="shared" si="3"/>
        <v>1.1071487177940904</v>
      </c>
      <c r="F45" s="4" t="s">
        <v>87</v>
      </c>
      <c r="G45" s="5">
        <f>(-(40/PI())*E45)+20</f>
        <v>5.9033447060173305</v>
      </c>
      <c r="H45" s="3" t="e">
        <f t="shared" si="1"/>
        <v>#VALUE!</v>
      </c>
      <c r="I45" s="3" t="e">
        <f t="shared" si="2"/>
        <v>#VALUE!</v>
      </c>
    </row>
    <row r="46" spans="2:9" x14ac:dyDescent="0.25">
      <c r="B46" s="2">
        <v>44</v>
      </c>
      <c r="C46" s="3">
        <v>5</v>
      </c>
      <c r="D46" s="3">
        <v>11</v>
      </c>
      <c r="E46" s="3">
        <f t="shared" si="3"/>
        <v>1.1441688336680205</v>
      </c>
      <c r="F46" s="4" t="s">
        <v>93</v>
      </c>
      <c r="G46" s="5">
        <f>(-(40/PI())*E46)+20</f>
        <v>5.4319899512036738</v>
      </c>
      <c r="H46" s="3" t="e">
        <f t="shared" si="1"/>
        <v>#VALUE!</v>
      </c>
      <c r="I46" s="3" t="e">
        <f t="shared" si="2"/>
        <v>#VALUE!</v>
      </c>
    </row>
    <row r="47" spans="2:9" x14ac:dyDescent="0.25">
      <c r="B47" s="2">
        <v>45</v>
      </c>
      <c r="C47" s="3">
        <v>5</v>
      </c>
      <c r="D47" s="3">
        <v>12</v>
      </c>
      <c r="E47" s="3">
        <f t="shared" si="3"/>
        <v>1.176005207095135</v>
      </c>
      <c r="F47" s="4" t="s">
        <v>94</v>
      </c>
      <c r="G47" s="5">
        <f>(-(40/PI())*E47)+20</f>
        <v>5.0266366551200949</v>
      </c>
      <c r="H47" s="3" t="e">
        <f t="shared" si="1"/>
        <v>#VALUE!</v>
      </c>
      <c r="I47" s="3" t="e">
        <f t="shared" si="2"/>
        <v>#VALUE!</v>
      </c>
    </row>
    <row r="48" spans="2:9" x14ac:dyDescent="0.25">
      <c r="B48" s="2">
        <v>46</v>
      </c>
      <c r="C48" s="3">
        <v>6</v>
      </c>
      <c r="D48" s="3">
        <v>7</v>
      </c>
      <c r="E48" s="3">
        <f t="shared" si="3"/>
        <v>0.8621700546672264</v>
      </c>
      <c r="F48" s="4" t="s">
        <v>95</v>
      </c>
      <c r="G48" s="5">
        <f>(-(40/PI())*E48)+20</f>
        <v>9.0225099211121016</v>
      </c>
      <c r="H48" s="3" t="e">
        <f t="shared" si="1"/>
        <v>#VALUE!</v>
      </c>
      <c r="I48" s="3" t="e">
        <f t="shared" si="2"/>
        <v>#VALUE!</v>
      </c>
    </row>
    <row r="49" spans="2:9" x14ac:dyDescent="0.25">
      <c r="B49" s="2">
        <v>47</v>
      </c>
      <c r="C49" s="3">
        <v>6</v>
      </c>
      <c r="D49" s="3">
        <v>8</v>
      </c>
      <c r="E49" s="3">
        <f t="shared" si="3"/>
        <v>0.92729521800161219</v>
      </c>
      <c r="F49" s="4" t="s">
        <v>96</v>
      </c>
      <c r="G49" s="5">
        <f>(-(40/PI())*E49)+20</f>
        <v>8.1933105879653372</v>
      </c>
      <c r="H49" s="3" t="e">
        <f t="shared" si="1"/>
        <v>#VALUE!</v>
      </c>
      <c r="I49" s="3" t="e">
        <f t="shared" si="2"/>
        <v>#VALUE!</v>
      </c>
    </row>
    <row r="50" spans="2:9" x14ac:dyDescent="0.25">
      <c r="B50" s="2">
        <v>48</v>
      </c>
      <c r="C50" s="3">
        <v>6</v>
      </c>
      <c r="D50" s="3">
        <v>9</v>
      </c>
      <c r="E50" s="3">
        <f t="shared" si="3"/>
        <v>0.98279372324732905</v>
      </c>
      <c r="F50" s="4" t="s">
        <v>97</v>
      </c>
      <c r="G50" s="5">
        <f>(-(40/PI())*E50)+20</f>
        <v>7.4866816724399516</v>
      </c>
      <c r="H50" s="3" t="e">
        <f t="shared" si="1"/>
        <v>#VALUE!</v>
      </c>
      <c r="I50" s="3" t="e">
        <f t="shared" si="2"/>
        <v>#VALUE!</v>
      </c>
    </row>
    <row r="51" spans="2:9" x14ac:dyDescent="0.25">
      <c r="B51" s="2">
        <v>49</v>
      </c>
      <c r="C51" s="3">
        <v>6</v>
      </c>
      <c r="D51" s="3">
        <v>10</v>
      </c>
      <c r="E51" s="3">
        <f t="shared" si="3"/>
        <v>1.0303768265243125</v>
      </c>
      <c r="F51" s="4" t="s">
        <v>98</v>
      </c>
      <c r="G51" s="5">
        <f>(-(40/PI())*E51)+20</f>
        <v>6.8808347849052254</v>
      </c>
      <c r="H51" s="3" t="e">
        <f t="shared" si="1"/>
        <v>#VALUE!</v>
      </c>
      <c r="I51" s="3" t="e">
        <f t="shared" si="2"/>
        <v>#VALUE!</v>
      </c>
    </row>
    <row r="52" spans="2:9" x14ac:dyDescent="0.25">
      <c r="B52" s="2">
        <v>50</v>
      </c>
      <c r="C52" s="3">
        <v>6</v>
      </c>
      <c r="D52" s="3">
        <v>11</v>
      </c>
      <c r="E52" s="3">
        <f t="shared" si="3"/>
        <v>1.0714496051147666</v>
      </c>
      <c r="F52" s="4" t="s">
        <v>92</v>
      </c>
      <c r="G52" s="5">
        <f>(-(40/PI())*E52)+20</f>
        <v>6.357879925770046</v>
      </c>
      <c r="H52" s="3" t="e">
        <f t="shared" si="1"/>
        <v>#VALUE!</v>
      </c>
      <c r="I52" s="3" t="e">
        <f t="shared" si="2"/>
        <v>#VALUE!</v>
      </c>
    </row>
    <row r="53" spans="2:9" x14ac:dyDescent="0.25">
      <c r="B53" s="2">
        <v>51</v>
      </c>
      <c r="C53" s="3">
        <v>6</v>
      </c>
      <c r="D53" s="3">
        <v>12</v>
      </c>
      <c r="E53" s="3">
        <f t="shared" si="3"/>
        <v>1.1071487177940904</v>
      </c>
      <c r="F53" s="4" t="s">
        <v>80</v>
      </c>
      <c r="G53" s="5">
        <f>(-(40/PI())*E53)+20</f>
        <v>5.9033447060173305</v>
      </c>
      <c r="H53" s="3" t="e">
        <f t="shared" si="1"/>
        <v>#VALUE!</v>
      </c>
      <c r="I53" s="3" t="e">
        <f t="shared" si="2"/>
        <v>#VALUE!</v>
      </c>
    </row>
    <row r="54" spans="2:9" x14ac:dyDescent="0.25">
      <c r="B54" s="2">
        <v>52</v>
      </c>
      <c r="C54" s="3">
        <v>7</v>
      </c>
      <c r="D54" s="3">
        <v>8</v>
      </c>
      <c r="E54" s="3">
        <f t="shared" si="3"/>
        <v>0.85196632717327203</v>
      </c>
      <c r="F54" s="4" t="s">
        <v>95</v>
      </c>
      <c r="G54" s="5">
        <f>(-(40/PI())*E54)+20</f>
        <v>9.1524278146021434</v>
      </c>
      <c r="H54" s="3" t="e">
        <f t="shared" si="1"/>
        <v>#VALUE!</v>
      </c>
      <c r="I54" s="3" t="e">
        <f t="shared" si="2"/>
        <v>#VALUE!</v>
      </c>
    </row>
    <row r="55" spans="2:9" x14ac:dyDescent="0.25">
      <c r="B55" s="2">
        <v>53</v>
      </c>
      <c r="C55" s="3">
        <v>7</v>
      </c>
      <c r="D55" s="3">
        <v>9</v>
      </c>
      <c r="E55" s="3">
        <f t="shared" si="3"/>
        <v>0.90975315794420974</v>
      </c>
      <c r="F55" s="4" t="s">
        <v>99</v>
      </c>
      <c r="G55" s="5">
        <f>(-(40/PI())*E55)+20</f>
        <v>8.4166630335773771</v>
      </c>
      <c r="H55" s="3" t="e">
        <f t="shared" si="1"/>
        <v>#VALUE!</v>
      </c>
      <c r="I55" s="3" t="e">
        <f t="shared" si="2"/>
        <v>#VALUE!</v>
      </c>
    </row>
    <row r="56" spans="2:9" x14ac:dyDescent="0.25">
      <c r="B56" s="2">
        <v>54</v>
      </c>
      <c r="C56" s="3">
        <v>7</v>
      </c>
      <c r="D56" s="3">
        <v>10</v>
      </c>
      <c r="E56" s="3">
        <f t="shared" si="3"/>
        <v>0.96007036240568799</v>
      </c>
      <c r="F56" s="4" t="s">
        <v>85</v>
      </c>
      <c r="G56" s="5">
        <f>(-(40/PI())*E56)+20</f>
        <v>7.7760044885685904</v>
      </c>
      <c r="H56" s="3" t="e">
        <f t="shared" si="1"/>
        <v>#VALUE!</v>
      </c>
      <c r="I56" s="3" t="e">
        <f t="shared" si="2"/>
        <v>#VALUE!</v>
      </c>
    </row>
    <row r="57" spans="2:9" x14ac:dyDescent="0.25">
      <c r="B57" s="2">
        <v>55</v>
      </c>
      <c r="C57" s="3">
        <v>7</v>
      </c>
      <c r="D57" s="3">
        <v>11</v>
      </c>
      <c r="E57" s="3">
        <f t="shared" si="3"/>
        <v>1.0040671092713902</v>
      </c>
      <c r="F57" s="4" t="s">
        <v>100</v>
      </c>
      <c r="G57" s="5">
        <f>(-(40/PI())*E57)+20</f>
        <v>7.2158205090774423</v>
      </c>
      <c r="H57" s="3" t="e">
        <f t="shared" si="1"/>
        <v>#VALUE!</v>
      </c>
      <c r="I57" s="3" t="e">
        <f t="shared" si="2"/>
        <v>#VALUE!</v>
      </c>
    </row>
    <row r="58" spans="2:9" x14ac:dyDescent="0.25">
      <c r="B58" s="2">
        <v>56</v>
      </c>
      <c r="C58" s="3">
        <v>7</v>
      </c>
      <c r="D58" s="3">
        <v>12</v>
      </c>
      <c r="E58" s="3">
        <f t="shared" si="3"/>
        <v>1.042721878368537</v>
      </c>
      <c r="F58" s="4" t="s">
        <v>86</v>
      </c>
      <c r="G58" s="5">
        <f>(-(40/PI())*E58)+20</f>
        <v>6.7236527030065005</v>
      </c>
      <c r="H58" s="3" t="e">
        <f t="shared" si="1"/>
        <v>#VALUE!</v>
      </c>
      <c r="I58" s="3" t="e">
        <f t="shared" si="2"/>
        <v>#VALUE!</v>
      </c>
    </row>
    <row r="59" spans="2:9" x14ac:dyDescent="0.25">
      <c r="B59" s="2">
        <v>57</v>
      </c>
      <c r="C59" s="3">
        <v>8</v>
      </c>
      <c r="D59" s="3">
        <v>9</v>
      </c>
      <c r="E59" s="3">
        <f t="shared" si="3"/>
        <v>0.84415398611317105</v>
      </c>
      <c r="F59" s="4" t="s">
        <v>95</v>
      </c>
      <c r="G59" s="5">
        <f>(-(40/PI())*E59)+20</f>
        <v>9.2518976303489318</v>
      </c>
      <c r="H59" s="3" t="e">
        <f t="shared" si="1"/>
        <v>#VALUE!</v>
      </c>
      <c r="I59" s="3" t="e">
        <f t="shared" si="2"/>
        <v>#VALUE!</v>
      </c>
    </row>
    <row r="60" spans="2:9" x14ac:dyDescent="0.25">
      <c r="B60" s="2">
        <v>58</v>
      </c>
      <c r="C60" s="3">
        <v>8</v>
      </c>
      <c r="D60" s="3">
        <v>10</v>
      </c>
      <c r="E60" s="3">
        <f t="shared" si="3"/>
        <v>0.89605538457134393</v>
      </c>
      <c r="F60" s="4" t="s">
        <v>78</v>
      </c>
      <c r="G60" s="5">
        <f>(-(40/PI())*E60)+20</f>
        <v>8.5910685009089089</v>
      </c>
      <c r="H60" s="3" t="e">
        <f t="shared" si="1"/>
        <v>#VALUE!</v>
      </c>
      <c r="I60" s="3" t="e">
        <f t="shared" si="2"/>
        <v>#VALUE!</v>
      </c>
    </row>
    <row r="61" spans="2:9" x14ac:dyDescent="0.25">
      <c r="B61" s="2">
        <v>59</v>
      </c>
      <c r="C61" s="3">
        <v>8</v>
      </c>
      <c r="D61" s="3">
        <v>11</v>
      </c>
      <c r="E61" s="3">
        <f t="shared" si="3"/>
        <v>0.94200004037946361</v>
      </c>
      <c r="F61" s="4" t="s">
        <v>91</v>
      </c>
      <c r="G61" s="5">
        <f>(-(40/PI())*E61)+20</f>
        <v>8.0060829744674677</v>
      </c>
      <c r="H61" s="3" t="e">
        <f t="shared" si="1"/>
        <v>#VALUE!</v>
      </c>
      <c r="I61" s="3" t="e">
        <f t="shared" si="2"/>
        <v>#VALUE!</v>
      </c>
    </row>
    <row r="62" spans="2:9" x14ac:dyDescent="0.25">
      <c r="B62" s="2">
        <v>60</v>
      </c>
      <c r="C62" s="3">
        <v>8</v>
      </c>
      <c r="D62" s="3">
        <v>12</v>
      </c>
      <c r="E62" s="3">
        <f t="shared" si="3"/>
        <v>0.98279372324732905</v>
      </c>
      <c r="F62" s="4" t="s">
        <v>101</v>
      </c>
      <c r="G62" s="5">
        <f>(-(40/PI())*E62)+20</f>
        <v>7.4866816724399516</v>
      </c>
      <c r="H62" s="3" t="e">
        <f t="shared" si="1"/>
        <v>#VALUE!</v>
      </c>
      <c r="I62" s="3" t="e">
        <f t="shared" si="2"/>
        <v>#VALUE!</v>
      </c>
    </row>
    <row r="63" spans="2:9" x14ac:dyDescent="0.25">
      <c r="B63" s="2">
        <v>61</v>
      </c>
      <c r="C63" s="3">
        <v>9</v>
      </c>
      <c r="D63" s="3">
        <v>10</v>
      </c>
      <c r="E63" s="3">
        <f t="shared" si="3"/>
        <v>0.83798122500839001</v>
      </c>
      <c r="F63" s="4" t="s">
        <v>102</v>
      </c>
      <c r="G63" s="5">
        <f>(-(40/PI())*E63)+20</f>
        <v>9.3304916657370356</v>
      </c>
      <c r="H63" s="3" t="e">
        <f t="shared" si="1"/>
        <v>#VALUE!</v>
      </c>
      <c r="I63" s="3" t="e">
        <f t="shared" si="2"/>
        <v>#VALUE!</v>
      </c>
    </row>
    <row r="64" spans="2:9" x14ac:dyDescent="0.25">
      <c r="B64" s="2">
        <v>62</v>
      </c>
      <c r="C64" s="3">
        <v>9</v>
      </c>
      <c r="D64" s="3">
        <v>11</v>
      </c>
      <c r="E64" s="3">
        <f t="shared" si="3"/>
        <v>0.88506681588861036</v>
      </c>
      <c r="F64" s="4" t="s">
        <v>99</v>
      </c>
      <c r="G64" s="5">
        <f>(-(40/PI())*E64)+20</f>
        <v>8.7309793027778557</v>
      </c>
      <c r="H64" s="3" t="e">
        <f t="shared" si="1"/>
        <v>#VALUE!</v>
      </c>
      <c r="I64" s="3" t="e">
        <f t="shared" si="2"/>
        <v>#VALUE!</v>
      </c>
    </row>
    <row r="65" spans="2:9" x14ac:dyDescent="0.25">
      <c r="B65" s="2">
        <v>63</v>
      </c>
      <c r="C65" s="3">
        <v>9</v>
      </c>
      <c r="D65" s="3">
        <v>12</v>
      </c>
      <c r="E65" s="3">
        <f t="shared" si="3"/>
        <v>0.92729521800161219</v>
      </c>
      <c r="F65" s="4" t="s">
        <v>85</v>
      </c>
      <c r="G65" s="5">
        <f>(-(40/PI())*E65)+20</f>
        <v>8.1933105879653372</v>
      </c>
      <c r="H65" s="3" t="e">
        <f t="shared" si="1"/>
        <v>#VALUE!</v>
      </c>
      <c r="I65" s="3" t="e">
        <f t="shared" si="2"/>
        <v>#VALUE!</v>
      </c>
    </row>
    <row r="66" spans="2:9" x14ac:dyDescent="0.25">
      <c r="B66" s="2">
        <v>64</v>
      </c>
      <c r="C66" s="3">
        <v>10</v>
      </c>
      <c r="D66" s="3">
        <v>11</v>
      </c>
      <c r="E66" s="3">
        <f t="shared" si="3"/>
        <v>0.83298126667443173</v>
      </c>
      <c r="F66" s="4" t="s">
        <v>103</v>
      </c>
      <c r="G66" s="5">
        <f>(-(40/PI())*E66)+20</f>
        <v>9.3941531124652737</v>
      </c>
      <c r="H66" s="3" t="e">
        <f t="shared" si="1"/>
        <v>#VALUE!</v>
      </c>
      <c r="I66" s="3" t="e">
        <f t="shared" si="2"/>
        <v>#VALUE!</v>
      </c>
    </row>
    <row r="67" spans="2:9" x14ac:dyDescent="0.25">
      <c r="B67" s="2">
        <v>65</v>
      </c>
      <c r="C67" s="3">
        <v>10</v>
      </c>
      <c r="D67" s="3">
        <v>12</v>
      </c>
      <c r="E67" s="3">
        <f t="shared" ref="E67" si="4">ATAN(D67/C67)</f>
        <v>0.87605805059819342</v>
      </c>
      <c r="F67" s="4" t="s">
        <v>104</v>
      </c>
      <c r="G67" s="5">
        <f>(-(40/PI())*E67)+20</f>
        <v>8.8456824649478207</v>
      </c>
      <c r="H67" s="3" t="e">
        <f t="shared" si="1"/>
        <v>#VALUE!</v>
      </c>
      <c r="I67" s="3" t="e">
        <f t="shared" si="2"/>
        <v>#VALUE!</v>
      </c>
    </row>
  </sheetData>
  <mergeCells count="4">
    <mergeCell ref="K2:L2"/>
    <mergeCell ref="K3:M6"/>
    <mergeCell ref="L12:M12"/>
    <mergeCell ref="L13:M13"/>
  </mergeCells>
  <pageMargins left="0.7" right="0.7" top="0.75" bottom="0.75" header="0.3" footer="0.3"/>
  <pageSetup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77813-8685-42C6-921D-98A6AA5C70E9}">
  <dimension ref="B1:O69"/>
  <sheetViews>
    <sheetView zoomScale="143" zoomScaleNormal="85" workbookViewId="0">
      <selection activeCell="D3" sqref="D3"/>
    </sheetView>
  </sheetViews>
  <sheetFormatPr baseColWidth="10" defaultRowHeight="15" x14ac:dyDescent="0.25"/>
  <cols>
    <col min="1" max="1" width="19.7109375" customWidth="1"/>
    <col min="2" max="2" width="5" customWidth="1"/>
    <col min="3" max="3" width="6.28515625" customWidth="1"/>
    <col min="4" max="4" width="6.5703125" customWidth="1"/>
    <col min="5" max="5" width="0" hidden="1" customWidth="1"/>
    <col min="6" max="6" width="12.5703125" customWidth="1"/>
    <col min="7" max="7" width="12.140625" customWidth="1"/>
    <col min="8" max="8" width="16.42578125" customWidth="1"/>
    <col min="9" max="9" width="25" hidden="1" customWidth="1"/>
    <col min="10" max="10" width="18" customWidth="1"/>
    <col min="11" max="11" width="21.42578125" customWidth="1"/>
    <col min="12" max="12" width="11.140625" customWidth="1"/>
  </cols>
  <sheetData>
    <row r="1" spans="2:15" ht="15.75" thickBot="1" x14ac:dyDescent="0.3"/>
    <row r="2" spans="2:15" ht="18.75" x14ac:dyDescent="0.3">
      <c r="B2" s="12" t="s">
        <v>52</v>
      </c>
      <c r="C2" s="26" t="s">
        <v>0</v>
      </c>
      <c r="D2" s="26" t="s">
        <v>1</v>
      </c>
      <c r="E2" s="26" t="s">
        <v>2</v>
      </c>
      <c r="F2" s="26" t="s">
        <v>50</v>
      </c>
      <c r="G2" s="26" t="s">
        <v>51</v>
      </c>
      <c r="H2" s="26" t="s">
        <v>49</v>
      </c>
      <c r="I2" s="26" t="s">
        <v>53</v>
      </c>
      <c r="J2" s="28" t="s">
        <v>57</v>
      </c>
      <c r="K2" s="27" t="s">
        <v>58</v>
      </c>
      <c r="L2" s="10"/>
      <c r="M2" s="29" t="s">
        <v>54</v>
      </c>
      <c r="N2" s="29"/>
      <c r="O2" s="1"/>
    </row>
    <row r="3" spans="2:15" x14ac:dyDescent="0.25">
      <c r="B3" s="18">
        <v>1</v>
      </c>
      <c r="C3" s="3">
        <v>1</v>
      </c>
      <c r="D3" s="3">
        <v>2</v>
      </c>
      <c r="E3" s="3">
        <f t="shared" ref="E3:E68" si="0">ATAN(D3/C3)</f>
        <v>1.1071487177940904</v>
      </c>
      <c r="F3" s="4" t="s">
        <v>3</v>
      </c>
      <c r="G3" s="5">
        <f t="shared" ref="G3:G34" si="1">(-(40/PI())*E3)+20</f>
        <v>5.9033447060173305</v>
      </c>
      <c r="H3" s="3">
        <f>F3-G3</f>
        <v>-0.1033447060173307</v>
      </c>
      <c r="I3" s="3">
        <f>H3^2</f>
        <v>1.0680128261808508E-2</v>
      </c>
      <c r="J3" s="3">
        <f>ABS(H3)</f>
        <v>0.1033447060173307</v>
      </c>
      <c r="K3" s="19">
        <f>H3^2</f>
        <v>1.0680128261808508E-2</v>
      </c>
      <c r="L3" s="11"/>
      <c r="M3" s="30"/>
      <c r="N3" s="30"/>
      <c r="O3" s="30"/>
    </row>
    <row r="4" spans="2:15" x14ac:dyDescent="0.25">
      <c r="B4" s="18">
        <v>2</v>
      </c>
      <c r="C4" s="3">
        <v>1</v>
      </c>
      <c r="D4" s="3">
        <v>3</v>
      </c>
      <c r="E4" s="3">
        <f t="shared" si="0"/>
        <v>1.2490457723982544</v>
      </c>
      <c r="F4" s="4" t="s">
        <v>4</v>
      </c>
      <c r="G4" s="5">
        <f t="shared" si="1"/>
        <v>4.0966552939826677</v>
      </c>
      <c r="H4" s="3">
        <f t="shared" ref="H4:H69" si="2">F4-G4</f>
        <v>-9.66552939826677E-2</v>
      </c>
      <c r="I4" s="3">
        <f t="shared" ref="I4:I69" si="3">H4^2</f>
        <v>9.3422458548759191E-3</v>
      </c>
      <c r="J4" s="3">
        <f t="shared" ref="J4:J69" si="4">ABS(H4)</f>
        <v>9.66552939826677E-2</v>
      </c>
      <c r="K4" s="19">
        <f t="shared" ref="K4:K57" si="5">H4^2</f>
        <v>9.3422458548759191E-3</v>
      </c>
      <c r="L4" s="11"/>
      <c r="M4" s="30"/>
      <c r="N4" s="30"/>
      <c r="O4" s="30"/>
    </row>
    <row r="5" spans="2:15" x14ac:dyDescent="0.25">
      <c r="B5" s="18">
        <v>3</v>
      </c>
      <c r="C5" s="3">
        <v>1</v>
      </c>
      <c r="D5" s="3">
        <v>4</v>
      </c>
      <c r="E5" s="3">
        <f t="shared" si="0"/>
        <v>1.3258176636680326</v>
      </c>
      <c r="F5" s="4" t="s">
        <v>5</v>
      </c>
      <c r="G5" s="5">
        <f t="shared" si="1"/>
        <v>3.1191652150947711</v>
      </c>
      <c r="H5" s="3">
        <f t="shared" si="2"/>
        <v>0.38083478490522893</v>
      </c>
      <c r="I5" s="3">
        <f t="shared" si="3"/>
        <v>0.14503513339381199</v>
      </c>
      <c r="J5" s="3">
        <f t="shared" si="4"/>
        <v>0.38083478490522893</v>
      </c>
      <c r="K5" s="19">
        <f t="shared" si="5"/>
        <v>0.14503513339381199</v>
      </c>
      <c r="L5" s="11"/>
      <c r="M5" s="30"/>
      <c r="N5" s="30"/>
      <c r="O5" s="30"/>
    </row>
    <row r="6" spans="2:15" x14ac:dyDescent="0.25">
      <c r="B6" s="18">
        <v>4</v>
      </c>
      <c r="C6" s="3">
        <v>1</v>
      </c>
      <c r="D6" s="3">
        <v>5</v>
      </c>
      <c r="E6" s="3">
        <f t="shared" si="0"/>
        <v>1.3734007669450159</v>
      </c>
      <c r="F6" s="4" t="s">
        <v>6</v>
      </c>
      <c r="G6" s="5">
        <f t="shared" si="1"/>
        <v>2.5133183275600466</v>
      </c>
      <c r="H6" s="3">
        <f t="shared" si="2"/>
        <v>0.58668167243995351</v>
      </c>
      <c r="I6" s="3">
        <f t="shared" si="3"/>
        <v>0.34419538477694089</v>
      </c>
      <c r="J6" s="3">
        <f t="shared" si="4"/>
        <v>0.58668167243995351</v>
      </c>
      <c r="K6" s="19">
        <f t="shared" si="5"/>
        <v>0.34419538477694089</v>
      </c>
      <c r="L6" s="11"/>
      <c r="M6" s="30"/>
      <c r="N6" s="30"/>
      <c r="O6" s="30"/>
    </row>
    <row r="7" spans="2:15" x14ac:dyDescent="0.25">
      <c r="B7" s="18">
        <v>5</v>
      </c>
      <c r="C7" s="3">
        <v>1</v>
      </c>
      <c r="D7" s="3">
        <v>6</v>
      </c>
      <c r="E7" s="3">
        <f t="shared" si="0"/>
        <v>1.4056476493802699</v>
      </c>
      <c r="F7" s="4" t="s">
        <v>7</v>
      </c>
      <c r="G7" s="5">
        <f t="shared" si="1"/>
        <v>2.1027382684501355</v>
      </c>
      <c r="H7" s="3">
        <f t="shared" si="2"/>
        <v>0.59726173154986473</v>
      </c>
      <c r="I7" s="3">
        <f t="shared" si="3"/>
        <v>0.35672157597394266</v>
      </c>
      <c r="J7" s="3">
        <f t="shared" si="4"/>
        <v>0.59726173154986473</v>
      </c>
      <c r="K7" s="19">
        <f t="shared" si="5"/>
        <v>0.35672157597394266</v>
      </c>
      <c r="L7" s="11"/>
    </row>
    <row r="8" spans="2:15" x14ac:dyDescent="0.25">
      <c r="B8" s="18">
        <v>6</v>
      </c>
      <c r="C8" s="3">
        <v>1</v>
      </c>
      <c r="D8" s="9">
        <v>7</v>
      </c>
      <c r="E8" s="3">
        <f t="shared" si="0"/>
        <v>1.4288992721907328</v>
      </c>
      <c r="F8" s="4" t="s">
        <v>8</v>
      </c>
      <c r="G8" s="5">
        <f t="shared" si="1"/>
        <v>1.806689412034661</v>
      </c>
      <c r="H8" s="3">
        <f t="shared" si="2"/>
        <v>0.79331058796533904</v>
      </c>
      <c r="I8" s="3">
        <f t="shared" si="3"/>
        <v>0.62934168897791198</v>
      </c>
      <c r="J8" s="3">
        <f t="shared" si="4"/>
        <v>0.79331058796533904</v>
      </c>
      <c r="K8" s="19">
        <f t="shared" si="5"/>
        <v>0.62934168897791198</v>
      </c>
      <c r="L8" s="11"/>
    </row>
    <row r="9" spans="2:15" x14ac:dyDescent="0.25">
      <c r="B9" s="18">
        <v>7</v>
      </c>
      <c r="C9" s="3">
        <v>1</v>
      </c>
      <c r="D9" s="9">
        <v>8</v>
      </c>
      <c r="E9" s="3">
        <f t="shared" si="0"/>
        <v>1.4464413322481351</v>
      </c>
      <c r="F9" s="4" t="s">
        <v>9</v>
      </c>
      <c r="G9" s="5">
        <f t="shared" si="1"/>
        <v>1.5833369664226211</v>
      </c>
      <c r="H9" s="3">
        <f t="shared" si="2"/>
        <v>0.81666303357737879</v>
      </c>
      <c r="I9" s="3">
        <f t="shared" si="3"/>
        <v>0.66693851041180696</v>
      </c>
      <c r="J9" s="3">
        <f t="shared" si="4"/>
        <v>0.81666303357737879</v>
      </c>
      <c r="K9" s="19">
        <f t="shared" si="5"/>
        <v>0.66693851041180696</v>
      </c>
      <c r="L9" s="11"/>
    </row>
    <row r="10" spans="2:15" x14ac:dyDescent="0.25">
      <c r="B10" s="18">
        <v>8</v>
      </c>
      <c r="C10" s="3">
        <v>1</v>
      </c>
      <c r="D10" s="9">
        <v>9</v>
      </c>
      <c r="E10" s="3">
        <f t="shared" si="0"/>
        <v>1.4601391056210009</v>
      </c>
      <c r="F10" s="4" t="s">
        <v>10</v>
      </c>
      <c r="G10" s="5">
        <f t="shared" si="1"/>
        <v>1.4089314990910893</v>
      </c>
      <c r="H10" s="3">
        <f t="shared" si="2"/>
        <v>0.89106850090891054</v>
      </c>
      <c r="I10" s="3">
        <f t="shared" si="3"/>
        <v>0.79400307331205311</v>
      </c>
      <c r="J10" s="3">
        <f t="shared" si="4"/>
        <v>0.89106850090891054</v>
      </c>
      <c r="K10" s="19">
        <f t="shared" si="5"/>
        <v>0.79400307331205311</v>
      </c>
      <c r="L10" s="11"/>
    </row>
    <row r="11" spans="2:15" x14ac:dyDescent="0.25">
      <c r="B11" s="18">
        <v>9</v>
      </c>
      <c r="C11" s="3">
        <v>1</v>
      </c>
      <c r="D11" s="9">
        <v>10</v>
      </c>
      <c r="E11" s="3">
        <f t="shared" si="0"/>
        <v>1.4711276743037347</v>
      </c>
      <c r="F11" s="4" t="s">
        <v>11</v>
      </c>
      <c r="G11" s="5">
        <f t="shared" si="1"/>
        <v>1.2690206972221389</v>
      </c>
      <c r="H11" s="3">
        <f t="shared" si="2"/>
        <v>0.93097930277786123</v>
      </c>
      <c r="I11" s="3">
        <f t="shared" si="3"/>
        <v>0.86672246220075266</v>
      </c>
      <c r="J11" s="3">
        <f t="shared" si="4"/>
        <v>0.93097930277786123</v>
      </c>
      <c r="K11" s="19">
        <f t="shared" si="5"/>
        <v>0.86672246220075266</v>
      </c>
      <c r="L11" s="11"/>
    </row>
    <row r="12" spans="2:15" x14ac:dyDescent="0.25">
      <c r="B12" s="18">
        <v>10</v>
      </c>
      <c r="C12" s="3">
        <v>1</v>
      </c>
      <c r="D12" s="9">
        <v>11</v>
      </c>
      <c r="E12" s="3">
        <f t="shared" si="0"/>
        <v>1.4801364395941514</v>
      </c>
      <c r="F12" s="4" t="s">
        <v>12</v>
      </c>
      <c r="G12" s="5">
        <f t="shared" si="1"/>
        <v>1.1543175350521793</v>
      </c>
      <c r="H12" s="3">
        <f t="shared" si="2"/>
        <v>0.94568246494782082</v>
      </c>
      <c r="I12" s="3">
        <f t="shared" si="3"/>
        <v>0.89431532450978635</v>
      </c>
      <c r="J12" s="3">
        <f t="shared" si="4"/>
        <v>0.94568246494782082</v>
      </c>
      <c r="K12" s="19">
        <f t="shared" si="5"/>
        <v>0.89431532450978635</v>
      </c>
      <c r="L12" s="11"/>
      <c r="M12" s="6" t="s">
        <v>55</v>
      </c>
      <c r="N12" s="31">
        <f>AVERAGE(K3:K57)</f>
        <v>0.35172168537159615</v>
      </c>
      <c r="O12" s="32"/>
    </row>
    <row r="13" spans="2:15" x14ac:dyDescent="0.25">
      <c r="B13" s="18">
        <v>11</v>
      </c>
      <c r="C13" s="3">
        <v>1</v>
      </c>
      <c r="D13" s="9">
        <v>12</v>
      </c>
      <c r="E13" s="3">
        <f t="shared" si="0"/>
        <v>1.4876550949064553</v>
      </c>
      <c r="F13" s="4" t="s">
        <v>13</v>
      </c>
      <c r="G13" s="5">
        <f t="shared" si="1"/>
        <v>1.0585870423835928</v>
      </c>
      <c r="H13" s="3">
        <f t="shared" si="2"/>
        <v>0.9414129576164072</v>
      </c>
      <c r="I13" s="3">
        <f t="shared" si="3"/>
        <v>0.8862583567680713</v>
      </c>
      <c r="J13" s="3">
        <f t="shared" si="4"/>
        <v>0.9414129576164072</v>
      </c>
      <c r="K13" s="19">
        <f t="shared" si="5"/>
        <v>0.8862583567680713</v>
      </c>
      <c r="L13" s="11"/>
      <c r="M13" s="7" t="s">
        <v>56</v>
      </c>
      <c r="N13" s="31">
        <f>SQRT(N12)</f>
        <v>0.59306128298144378</v>
      </c>
      <c r="O13" s="32"/>
    </row>
    <row r="14" spans="2:15" x14ac:dyDescent="0.25">
      <c r="B14" s="18">
        <v>12</v>
      </c>
      <c r="C14" s="3">
        <v>2</v>
      </c>
      <c r="D14" s="3">
        <v>3</v>
      </c>
      <c r="E14" s="3">
        <f t="shared" si="0"/>
        <v>0.98279372324732905</v>
      </c>
      <c r="F14" s="4" t="s">
        <v>14</v>
      </c>
      <c r="G14" s="5">
        <f t="shared" si="1"/>
        <v>7.4866816724399516</v>
      </c>
      <c r="H14" s="3">
        <f t="shared" si="2"/>
        <v>-0.886681672439952</v>
      </c>
      <c r="I14" s="3">
        <f t="shared" si="3"/>
        <v>0.78620438824091032</v>
      </c>
      <c r="J14" s="3">
        <f t="shared" si="4"/>
        <v>0.886681672439952</v>
      </c>
      <c r="K14" s="19">
        <f t="shared" si="5"/>
        <v>0.78620438824091032</v>
      </c>
      <c r="L14" s="11"/>
    </row>
    <row r="15" spans="2:15" x14ac:dyDescent="0.25">
      <c r="B15" s="18">
        <v>13</v>
      </c>
      <c r="C15" s="3">
        <v>2</v>
      </c>
      <c r="D15" s="3">
        <v>4</v>
      </c>
      <c r="E15" s="3">
        <f t="shared" si="0"/>
        <v>1.1071487177940904</v>
      </c>
      <c r="F15" s="4" t="s">
        <v>15</v>
      </c>
      <c r="G15" s="5">
        <f t="shared" si="1"/>
        <v>5.9033447060173305</v>
      </c>
      <c r="H15" s="3">
        <f t="shared" si="2"/>
        <v>-0.70334470601733035</v>
      </c>
      <c r="I15" s="3">
        <f t="shared" si="3"/>
        <v>0.49469377548260485</v>
      </c>
      <c r="J15" s="3">
        <f t="shared" si="4"/>
        <v>0.70334470601733035</v>
      </c>
      <c r="K15" s="19">
        <f t="shared" si="5"/>
        <v>0.49469377548260485</v>
      </c>
      <c r="L15" s="11"/>
    </row>
    <row r="16" spans="2:15" x14ac:dyDescent="0.25">
      <c r="B16" s="18">
        <v>14</v>
      </c>
      <c r="C16" s="3">
        <v>2</v>
      </c>
      <c r="D16" s="3">
        <v>5</v>
      </c>
      <c r="E16" s="3">
        <f t="shared" si="0"/>
        <v>1.1902899496825317</v>
      </c>
      <c r="F16" s="4" t="s">
        <v>16</v>
      </c>
      <c r="G16" s="5">
        <f t="shared" si="1"/>
        <v>4.8447576636337359</v>
      </c>
      <c r="H16" s="3">
        <f t="shared" si="2"/>
        <v>5.5242336366264411E-2</v>
      </c>
      <c r="I16" s="3">
        <f t="shared" si="3"/>
        <v>3.0517157272034992E-3</v>
      </c>
      <c r="J16" s="3">
        <f t="shared" si="4"/>
        <v>5.5242336366264411E-2</v>
      </c>
      <c r="K16" s="19">
        <f t="shared" si="5"/>
        <v>3.0517157272034992E-3</v>
      </c>
      <c r="L16" s="11"/>
    </row>
    <row r="17" spans="2:12" x14ac:dyDescent="0.25">
      <c r="B17" s="18">
        <v>15</v>
      </c>
      <c r="C17" s="3">
        <v>2</v>
      </c>
      <c r="D17" s="3">
        <v>6</v>
      </c>
      <c r="E17" s="3">
        <f t="shared" si="0"/>
        <v>1.2490457723982544</v>
      </c>
      <c r="F17" s="4" t="s">
        <v>17</v>
      </c>
      <c r="G17" s="5">
        <f t="shared" si="1"/>
        <v>4.0966552939826677</v>
      </c>
      <c r="H17" s="3">
        <f t="shared" si="2"/>
        <v>0.20334470601733212</v>
      </c>
      <c r="I17" s="3">
        <f t="shared" si="3"/>
        <v>4.1349069465275223E-2</v>
      </c>
      <c r="J17" s="3">
        <f t="shared" si="4"/>
        <v>0.20334470601733212</v>
      </c>
      <c r="K17" s="19">
        <f t="shared" si="5"/>
        <v>4.1349069465275223E-2</v>
      </c>
      <c r="L17" s="11"/>
    </row>
    <row r="18" spans="2:12" x14ac:dyDescent="0.25">
      <c r="B18" s="18">
        <v>16</v>
      </c>
      <c r="C18" s="3">
        <v>2</v>
      </c>
      <c r="D18" s="3">
        <v>7</v>
      </c>
      <c r="E18" s="3">
        <f t="shared" si="0"/>
        <v>1.2924966677897853</v>
      </c>
      <c r="F18" s="4" t="s">
        <v>18</v>
      </c>
      <c r="G18" s="5">
        <f t="shared" si="1"/>
        <v>3.5434213113161874</v>
      </c>
      <c r="H18" s="3">
        <f t="shared" si="2"/>
        <v>0.65657868868381275</v>
      </c>
      <c r="I18" s="3">
        <f t="shared" si="3"/>
        <v>0.43109557443375512</v>
      </c>
      <c r="J18" s="3">
        <f t="shared" si="4"/>
        <v>0.65657868868381275</v>
      </c>
      <c r="K18" s="19">
        <f t="shared" si="5"/>
        <v>0.43109557443375512</v>
      </c>
      <c r="L18" s="11"/>
    </row>
    <row r="19" spans="2:12" x14ac:dyDescent="0.25">
      <c r="B19" s="18">
        <v>17</v>
      </c>
      <c r="C19" s="3">
        <v>2</v>
      </c>
      <c r="D19" s="3">
        <v>8</v>
      </c>
      <c r="E19" s="3">
        <f t="shared" si="0"/>
        <v>1.3258176636680326</v>
      </c>
      <c r="F19" s="4" t="s">
        <v>19</v>
      </c>
      <c r="G19" s="5">
        <f t="shared" si="1"/>
        <v>3.1191652150947711</v>
      </c>
      <c r="H19" s="3">
        <f t="shared" si="2"/>
        <v>0.68083478490522875</v>
      </c>
      <c r="I19" s="3">
        <f t="shared" si="3"/>
        <v>0.46353600433694908</v>
      </c>
      <c r="J19" s="3">
        <f t="shared" si="4"/>
        <v>0.68083478490522875</v>
      </c>
      <c r="K19" s="19">
        <f t="shared" si="5"/>
        <v>0.46353600433694908</v>
      </c>
      <c r="L19" s="11"/>
    </row>
    <row r="20" spans="2:12" x14ac:dyDescent="0.25">
      <c r="B20" s="18">
        <v>18</v>
      </c>
      <c r="C20" s="3">
        <v>2</v>
      </c>
      <c r="D20" s="3">
        <v>9</v>
      </c>
      <c r="E20" s="3">
        <f t="shared" si="0"/>
        <v>1.3521273809209546</v>
      </c>
      <c r="F20" s="4" t="s">
        <v>5</v>
      </c>
      <c r="G20" s="5">
        <f t="shared" si="1"/>
        <v>2.7841794909225577</v>
      </c>
      <c r="H20" s="3">
        <f t="shared" si="2"/>
        <v>0.71582050907744232</v>
      </c>
      <c r="I20" s="3">
        <f t="shared" si="3"/>
        <v>0.51239900121588866</v>
      </c>
      <c r="J20" s="3">
        <f t="shared" si="4"/>
        <v>0.71582050907744232</v>
      </c>
      <c r="K20" s="19">
        <f t="shared" si="5"/>
        <v>0.51239900121588866</v>
      </c>
      <c r="L20" s="11"/>
    </row>
    <row r="21" spans="2:12" x14ac:dyDescent="0.25">
      <c r="B21" s="18">
        <v>19</v>
      </c>
      <c r="C21" s="3">
        <v>2</v>
      </c>
      <c r="D21" s="9">
        <v>10</v>
      </c>
      <c r="E21" s="3">
        <f t="shared" si="0"/>
        <v>1.3734007669450159</v>
      </c>
      <c r="F21" s="4" t="s">
        <v>20</v>
      </c>
      <c r="G21" s="5">
        <f t="shared" si="1"/>
        <v>2.5133183275600466</v>
      </c>
      <c r="H21" s="3">
        <f t="shared" si="2"/>
        <v>0.78668167243995324</v>
      </c>
      <c r="I21" s="3">
        <f t="shared" si="3"/>
        <v>0.61886805375292187</v>
      </c>
      <c r="J21" s="3">
        <f t="shared" si="4"/>
        <v>0.78668167243995324</v>
      </c>
      <c r="K21" s="19">
        <f t="shared" si="5"/>
        <v>0.61886805375292187</v>
      </c>
      <c r="L21" s="11"/>
    </row>
    <row r="22" spans="2:12" x14ac:dyDescent="0.25">
      <c r="B22" s="18">
        <v>20</v>
      </c>
      <c r="C22" s="3">
        <v>2</v>
      </c>
      <c r="D22" s="9">
        <v>11</v>
      </c>
      <c r="E22" s="3">
        <f t="shared" si="0"/>
        <v>1.3909428270024184</v>
      </c>
      <c r="F22" s="4" t="s">
        <v>21</v>
      </c>
      <c r="G22" s="5">
        <f t="shared" si="1"/>
        <v>2.2899658819480031</v>
      </c>
      <c r="H22" s="3">
        <f t="shared" si="2"/>
        <v>0.91003411805199708</v>
      </c>
      <c r="I22" s="3">
        <f t="shared" si="3"/>
        <v>0.82816209601867619</v>
      </c>
      <c r="J22" s="3">
        <f t="shared" si="4"/>
        <v>0.91003411805199708</v>
      </c>
      <c r="K22" s="19">
        <f t="shared" si="5"/>
        <v>0.82816209601867619</v>
      </c>
      <c r="L22" s="11"/>
    </row>
    <row r="23" spans="2:12" x14ac:dyDescent="0.25">
      <c r="B23" s="18">
        <v>21</v>
      </c>
      <c r="C23" s="3">
        <v>2</v>
      </c>
      <c r="D23" s="9">
        <v>12</v>
      </c>
      <c r="E23" s="3">
        <f t="shared" si="0"/>
        <v>1.4056476493802699</v>
      </c>
      <c r="F23" s="4" t="s">
        <v>6</v>
      </c>
      <c r="G23" s="5">
        <f t="shared" si="1"/>
        <v>2.1027382684501355</v>
      </c>
      <c r="H23" s="3">
        <f t="shared" si="2"/>
        <v>0.99726173154986464</v>
      </c>
      <c r="I23" s="3">
        <f t="shared" si="3"/>
        <v>0.99453096121383433</v>
      </c>
      <c r="J23" s="3">
        <f t="shared" si="4"/>
        <v>0.99726173154986464</v>
      </c>
      <c r="K23" s="19">
        <f t="shared" si="5"/>
        <v>0.99453096121383433</v>
      </c>
      <c r="L23" s="11"/>
    </row>
    <row r="24" spans="2:12" x14ac:dyDescent="0.25">
      <c r="B24" s="18">
        <v>22</v>
      </c>
      <c r="C24" s="3">
        <v>3</v>
      </c>
      <c r="D24" s="3">
        <v>4</v>
      </c>
      <c r="E24" s="3">
        <f t="shared" si="0"/>
        <v>0.92729521800161219</v>
      </c>
      <c r="F24" s="4" t="s">
        <v>23</v>
      </c>
      <c r="G24" s="5">
        <f t="shared" si="1"/>
        <v>8.1933105879653372</v>
      </c>
      <c r="H24" s="3">
        <f t="shared" si="2"/>
        <v>0.60668941203466353</v>
      </c>
      <c r="I24" s="3">
        <f t="shared" si="3"/>
        <v>0.36807204267496574</v>
      </c>
      <c r="J24" s="3">
        <f t="shared" si="4"/>
        <v>0.60668941203466353</v>
      </c>
      <c r="K24" s="19">
        <f t="shared" si="5"/>
        <v>0.36807204267496574</v>
      </c>
      <c r="L24" s="11"/>
    </row>
    <row r="25" spans="2:12" x14ac:dyDescent="0.25">
      <c r="B25" s="18">
        <v>23</v>
      </c>
      <c r="C25" s="3">
        <v>3</v>
      </c>
      <c r="D25" s="3">
        <v>5</v>
      </c>
      <c r="E25" s="3">
        <f t="shared" si="0"/>
        <v>1.0303768265243125</v>
      </c>
      <c r="F25" s="4" t="s">
        <v>24</v>
      </c>
      <c r="G25" s="5">
        <f t="shared" si="1"/>
        <v>6.8808347849052254</v>
      </c>
      <c r="H25" s="3">
        <f t="shared" si="2"/>
        <v>0.51916521509477498</v>
      </c>
      <c r="I25" s="3">
        <f t="shared" si="3"/>
        <v>0.26953252056440397</v>
      </c>
      <c r="J25" s="3">
        <f t="shared" si="4"/>
        <v>0.51916521509477498</v>
      </c>
      <c r="K25" s="19">
        <f t="shared" si="5"/>
        <v>0.26953252056440397</v>
      </c>
      <c r="L25" s="11"/>
    </row>
    <row r="26" spans="2:12" x14ac:dyDescent="0.25">
      <c r="B26" s="18">
        <v>24</v>
      </c>
      <c r="C26" s="3">
        <v>3</v>
      </c>
      <c r="D26" s="3">
        <v>6</v>
      </c>
      <c r="E26" s="3">
        <f t="shared" si="0"/>
        <v>1.1071487177940904</v>
      </c>
      <c r="F26" s="4" t="s">
        <v>25</v>
      </c>
      <c r="G26" s="5">
        <f t="shared" si="1"/>
        <v>5.9033447060173305</v>
      </c>
      <c r="H26" s="3">
        <f t="shared" si="2"/>
        <v>0.49665529398266983</v>
      </c>
      <c r="I26" s="3">
        <f t="shared" si="3"/>
        <v>0.24666648104101219</v>
      </c>
      <c r="J26" s="3">
        <f t="shared" si="4"/>
        <v>0.49665529398266983</v>
      </c>
      <c r="K26" s="19">
        <f t="shared" si="5"/>
        <v>0.24666648104101219</v>
      </c>
      <c r="L26" s="11"/>
    </row>
    <row r="27" spans="2:12" x14ac:dyDescent="0.25">
      <c r="B27" s="18">
        <v>25</v>
      </c>
      <c r="C27" s="3">
        <v>3</v>
      </c>
      <c r="D27" s="3">
        <v>7</v>
      </c>
      <c r="E27" s="3">
        <f t="shared" si="0"/>
        <v>1.1659045405098132</v>
      </c>
      <c r="F27" s="4" t="s">
        <v>26</v>
      </c>
      <c r="G27" s="5">
        <f t="shared" si="1"/>
        <v>5.1552423363662623</v>
      </c>
      <c r="H27" s="3">
        <f t="shared" si="2"/>
        <v>0.5447576636337379</v>
      </c>
      <c r="I27" s="3">
        <f t="shared" si="3"/>
        <v>0.29676091208768873</v>
      </c>
      <c r="J27" s="3">
        <f t="shared" si="4"/>
        <v>0.5447576636337379</v>
      </c>
      <c r="K27" s="19">
        <f t="shared" si="5"/>
        <v>0.29676091208768873</v>
      </c>
      <c r="L27" s="11"/>
    </row>
    <row r="28" spans="2:12" x14ac:dyDescent="0.25">
      <c r="B28" s="18">
        <v>26</v>
      </c>
      <c r="C28" s="3">
        <v>3</v>
      </c>
      <c r="D28" s="3">
        <v>8</v>
      </c>
      <c r="E28" s="3">
        <f t="shared" si="0"/>
        <v>1.2120256565243244</v>
      </c>
      <c r="F28" s="4" t="s">
        <v>15</v>
      </c>
      <c r="G28" s="5">
        <f t="shared" si="1"/>
        <v>4.5680100487963244</v>
      </c>
      <c r="H28" s="3">
        <f t="shared" si="2"/>
        <v>0.63198995120367574</v>
      </c>
      <c r="I28" s="3">
        <f t="shared" si="3"/>
        <v>0.39941129842242445</v>
      </c>
      <c r="J28" s="3">
        <f t="shared" si="4"/>
        <v>0.63198995120367574</v>
      </c>
      <c r="K28" s="19">
        <f t="shared" si="5"/>
        <v>0.39941129842242445</v>
      </c>
      <c r="L28" s="11"/>
    </row>
    <row r="29" spans="2:12" x14ac:dyDescent="0.25">
      <c r="B29" s="18">
        <v>27</v>
      </c>
      <c r="C29" s="3">
        <v>3</v>
      </c>
      <c r="D29" s="3">
        <v>9</v>
      </c>
      <c r="E29" s="3">
        <f t="shared" si="0"/>
        <v>1.2490457723982544</v>
      </c>
      <c r="F29" s="4" t="s">
        <v>27</v>
      </c>
      <c r="G29" s="5">
        <f t="shared" si="1"/>
        <v>4.0966552939826677</v>
      </c>
      <c r="H29" s="3">
        <f t="shared" si="2"/>
        <v>0.70334470601733212</v>
      </c>
      <c r="I29" s="3">
        <f t="shared" si="3"/>
        <v>0.49469377548260735</v>
      </c>
      <c r="J29" s="3">
        <f t="shared" si="4"/>
        <v>0.70334470601733212</v>
      </c>
      <c r="K29" s="19">
        <f t="shared" si="5"/>
        <v>0.49469377548260735</v>
      </c>
      <c r="L29" s="11"/>
    </row>
    <row r="30" spans="2:12" x14ac:dyDescent="0.25">
      <c r="B30" s="18">
        <v>28</v>
      </c>
      <c r="C30" s="3">
        <v>3</v>
      </c>
      <c r="D30" s="3">
        <v>10</v>
      </c>
      <c r="E30" s="3">
        <f t="shared" si="0"/>
        <v>1.2793395323170296</v>
      </c>
      <c r="F30" s="4" t="s">
        <v>28</v>
      </c>
      <c r="G30" s="5">
        <f t="shared" si="1"/>
        <v>3.7109431631096932</v>
      </c>
      <c r="H30" s="3">
        <f t="shared" si="2"/>
        <v>0.68905683689030717</v>
      </c>
      <c r="I30" s="3">
        <f t="shared" si="3"/>
        <v>0.4747993244652754</v>
      </c>
      <c r="J30" s="3">
        <f t="shared" si="4"/>
        <v>0.68905683689030717</v>
      </c>
      <c r="K30" s="19">
        <f t="shared" si="5"/>
        <v>0.4747993244652754</v>
      </c>
      <c r="L30" s="11"/>
    </row>
    <row r="31" spans="2:12" x14ac:dyDescent="0.25">
      <c r="B31" s="18">
        <v>29</v>
      </c>
      <c r="C31" s="3">
        <v>3</v>
      </c>
      <c r="D31" s="9">
        <v>11</v>
      </c>
      <c r="E31" s="3">
        <f t="shared" si="0"/>
        <v>1.3045442776439713</v>
      </c>
      <c r="F31" s="4" t="s">
        <v>18</v>
      </c>
      <c r="G31" s="5">
        <f t="shared" si="1"/>
        <v>3.3900263784572822</v>
      </c>
      <c r="H31" s="3">
        <f t="shared" si="2"/>
        <v>0.80997362154271801</v>
      </c>
      <c r="I31" s="3">
        <f t="shared" si="3"/>
        <v>0.65605726759502614</v>
      </c>
      <c r="J31" s="3">
        <f t="shared" si="4"/>
        <v>0.80997362154271801</v>
      </c>
      <c r="K31" s="19">
        <f t="shared" si="5"/>
        <v>0.65605726759502614</v>
      </c>
      <c r="L31" s="11"/>
    </row>
    <row r="32" spans="2:12" x14ac:dyDescent="0.25">
      <c r="B32" s="18">
        <v>30</v>
      </c>
      <c r="C32" s="3">
        <v>3</v>
      </c>
      <c r="D32" s="9">
        <v>12</v>
      </c>
      <c r="E32" s="3">
        <f t="shared" si="0"/>
        <v>1.3258176636680326</v>
      </c>
      <c r="F32" s="4" t="s">
        <v>4</v>
      </c>
      <c r="G32" s="5">
        <f t="shared" si="1"/>
        <v>3.1191652150947711</v>
      </c>
      <c r="H32" s="3">
        <f t="shared" si="2"/>
        <v>0.88083478490522893</v>
      </c>
      <c r="I32" s="3">
        <f t="shared" si="3"/>
        <v>0.77586991829904095</v>
      </c>
      <c r="J32" s="3">
        <f t="shared" si="4"/>
        <v>0.88083478490522893</v>
      </c>
      <c r="K32" s="19">
        <f t="shared" si="5"/>
        <v>0.77586991829904095</v>
      </c>
      <c r="L32" s="11"/>
    </row>
    <row r="33" spans="2:12" x14ac:dyDescent="0.25">
      <c r="B33" s="18">
        <v>31</v>
      </c>
      <c r="C33" s="3">
        <v>4</v>
      </c>
      <c r="D33" s="3">
        <v>5</v>
      </c>
      <c r="E33" s="3">
        <f t="shared" si="0"/>
        <v>0.89605538457134393</v>
      </c>
      <c r="F33" s="4" t="s">
        <v>29</v>
      </c>
      <c r="G33" s="5">
        <f t="shared" si="1"/>
        <v>8.5910685009089089</v>
      </c>
      <c r="H33" s="3">
        <f t="shared" si="2"/>
        <v>0.40893149909109106</v>
      </c>
      <c r="I33" s="3">
        <f t="shared" si="3"/>
        <v>0.167224970948887</v>
      </c>
      <c r="J33" s="3">
        <f t="shared" si="4"/>
        <v>0.40893149909109106</v>
      </c>
      <c r="K33" s="19">
        <f t="shared" si="5"/>
        <v>0.167224970948887</v>
      </c>
      <c r="L33" s="11"/>
    </row>
    <row r="34" spans="2:12" x14ac:dyDescent="0.25">
      <c r="B34" s="18">
        <v>32</v>
      </c>
      <c r="C34" s="3">
        <v>4</v>
      </c>
      <c r="D34" s="3">
        <v>6</v>
      </c>
      <c r="E34" s="3">
        <f t="shared" si="0"/>
        <v>0.98279372324732905</v>
      </c>
      <c r="F34" s="4" t="s">
        <v>30</v>
      </c>
      <c r="G34" s="5">
        <f t="shared" si="1"/>
        <v>7.4866816724399516</v>
      </c>
      <c r="H34" s="3">
        <f t="shared" si="2"/>
        <v>0.51331832756004836</v>
      </c>
      <c r="I34" s="3">
        <f t="shared" si="3"/>
        <v>0.2634957054090451</v>
      </c>
      <c r="J34" s="3">
        <f t="shared" si="4"/>
        <v>0.51331832756004836</v>
      </c>
      <c r="K34" s="19">
        <f t="shared" si="5"/>
        <v>0.2634957054090451</v>
      </c>
      <c r="L34" s="11"/>
    </row>
    <row r="35" spans="2:12" x14ac:dyDescent="0.25">
      <c r="B35" s="18">
        <v>33</v>
      </c>
      <c r="C35" s="3">
        <v>4</v>
      </c>
      <c r="D35" s="3">
        <v>7</v>
      </c>
      <c r="E35" s="3">
        <f t="shared" si="0"/>
        <v>1.0516502125483738</v>
      </c>
      <c r="F35" s="4" t="s">
        <v>31</v>
      </c>
      <c r="G35" s="5">
        <f t="shared" ref="G35:G69" si="6">(-(40/PI())*E35)+20</f>
        <v>6.6099736215427143</v>
      </c>
      <c r="H35" s="3">
        <f t="shared" si="2"/>
        <v>0.39002637845728572</v>
      </c>
      <c r="I35" s="3">
        <f t="shared" si="3"/>
        <v>0.15212057589250585</v>
      </c>
      <c r="J35" s="3">
        <f t="shared" si="4"/>
        <v>0.39002637845728572</v>
      </c>
      <c r="K35" s="19">
        <f t="shared" si="5"/>
        <v>0.15212057589250585</v>
      </c>
      <c r="L35" s="11"/>
    </row>
    <row r="36" spans="2:12" x14ac:dyDescent="0.25">
      <c r="B36" s="18">
        <v>34</v>
      </c>
      <c r="C36" s="3">
        <v>4</v>
      </c>
      <c r="D36" s="3">
        <v>8</v>
      </c>
      <c r="E36" s="3">
        <f t="shared" si="0"/>
        <v>1.1071487177940904</v>
      </c>
      <c r="F36" s="4" t="s">
        <v>32</v>
      </c>
      <c r="G36" s="5">
        <f t="shared" si="6"/>
        <v>5.9033447060173305</v>
      </c>
      <c r="H36" s="3">
        <f t="shared" si="2"/>
        <v>0.3966552939826693</v>
      </c>
      <c r="I36" s="3">
        <f t="shared" si="3"/>
        <v>0.1573354222444778</v>
      </c>
      <c r="J36" s="3">
        <f t="shared" si="4"/>
        <v>0.3966552939826693</v>
      </c>
      <c r="K36" s="19">
        <f t="shared" si="5"/>
        <v>0.1573354222444778</v>
      </c>
      <c r="L36" s="11"/>
    </row>
    <row r="37" spans="2:12" x14ac:dyDescent="0.25">
      <c r="B37" s="18">
        <v>35</v>
      </c>
      <c r="C37" s="3">
        <v>4</v>
      </c>
      <c r="D37" s="3">
        <v>9</v>
      </c>
      <c r="E37" s="3">
        <f t="shared" si="0"/>
        <v>1.1525719972156676</v>
      </c>
      <c r="F37" s="4" t="s">
        <v>3</v>
      </c>
      <c r="G37" s="5">
        <f t="shared" si="6"/>
        <v>5.3249975499062607</v>
      </c>
      <c r="H37" s="3">
        <f t="shared" si="2"/>
        <v>0.47500245009373909</v>
      </c>
      <c r="I37" s="3">
        <f t="shared" si="3"/>
        <v>0.2256273275950551</v>
      </c>
      <c r="J37" s="3">
        <f t="shared" si="4"/>
        <v>0.47500245009373909</v>
      </c>
      <c r="K37" s="19">
        <f t="shared" si="5"/>
        <v>0.2256273275950551</v>
      </c>
      <c r="L37" s="11"/>
    </row>
    <row r="38" spans="2:12" x14ac:dyDescent="0.25">
      <c r="B38" s="18">
        <v>36</v>
      </c>
      <c r="C38" s="3">
        <v>4</v>
      </c>
      <c r="D38" s="3">
        <v>10</v>
      </c>
      <c r="E38" s="3">
        <f t="shared" si="0"/>
        <v>1.1902899496825317</v>
      </c>
      <c r="F38" s="4" t="s">
        <v>33</v>
      </c>
      <c r="G38" s="5">
        <f t="shared" si="6"/>
        <v>4.8447576636337359</v>
      </c>
      <c r="H38" s="3">
        <f t="shared" si="2"/>
        <v>0.55524233636626441</v>
      </c>
      <c r="I38" s="3">
        <f t="shared" si="3"/>
        <v>0.30829405209346789</v>
      </c>
      <c r="J38" s="3">
        <f t="shared" si="4"/>
        <v>0.55524233636626441</v>
      </c>
      <c r="K38" s="19">
        <f t="shared" si="5"/>
        <v>0.30829405209346789</v>
      </c>
      <c r="L38" s="11"/>
    </row>
    <row r="39" spans="2:12" x14ac:dyDescent="0.25">
      <c r="B39" s="18">
        <v>37</v>
      </c>
      <c r="C39" s="3">
        <v>4</v>
      </c>
      <c r="D39" s="3">
        <v>11</v>
      </c>
      <c r="E39" s="3">
        <f t="shared" si="0"/>
        <v>1.2220253232109897</v>
      </c>
      <c r="F39" s="4" t="s">
        <v>34</v>
      </c>
      <c r="G39" s="5">
        <f t="shared" si="6"/>
        <v>4.4406903381999925</v>
      </c>
      <c r="H39" s="3">
        <f t="shared" si="2"/>
        <v>0.65930966180000716</v>
      </c>
      <c r="I39" s="3">
        <f t="shared" si="3"/>
        <v>0.43468923014283983</v>
      </c>
      <c r="J39" s="3">
        <f t="shared" si="4"/>
        <v>0.65930966180000716</v>
      </c>
      <c r="K39" s="19">
        <f t="shared" si="5"/>
        <v>0.43468923014283983</v>
      </c>
      <c r="L39" s="11"/>
    </row>
    <row r="40" spans="2:12" x14ac:dyDescent="0.25">
      <c r="B40" s="18">
        <v>38</v>
      </c>
      <c r="C40" s="3">
        <v>4</v>
      </c>
      <c r="D40" s="9">
        <v>12</v>
      </c>
      <c r="E40" s="3">
        <f t="shared" si="0"/>
        <v>1.2490457723982544</v>
      </c>
      <c r="F40" s="4" t="s">
        <v>16</v>
      </c>
      <c r="G40" s="5">
        <f t="shared" si="6"/>
        <v>4.0966552939826677</v>
      </c>
      <c r="H40" s="3">
        <f t="shared" si="2"/>
        <v>0.80334470601733265</v>
      </c>
      <c r="I40" s="3">
        <f t="shared" si="3"/>
        <v>0.64536271668607459</v>
      </c>
      <c r="J40" s="3">
        <f t="shared" si="4"/>
        <v>0.80334470601733265</v>
      </c>
      <c r="K40" s="19">
        <f t="shared" si="5"/>
        <v>0.64536271668607459</v>
      </c>
      <c r="L40" s="11"/>
    </row>
    <row r="41" spans="2:12" x14ac:dyDescent="0.25">
      <c r="B41" s="18">
        <v>39</v>
      </c>
      <c r="C41" s="3">
        <v>5</v>
      </c>
      <c r="D41" s="3">
        <v>6</v>
      </c>
      <c r="E41" s="3">
        <f t="shared" si="0"/>
        <v>0.87605805059819342</v>
      </c>
      <c r="F41" s="4" t="s">
        <v>35</v>
      </c>
      <c r="G41" s="5">
        <f t="shared" si="6"/>
        <v>8.8456824649478207</v>
      </c>
      <c r="H41" s="3">
        <f t="shared" si="2"/>
        <v>0.45431753505217998</v>
      </c>
      <c r="I41" s="3">
        <f t="shared" si="3"/>
        <v>0.20640442265588879</v>
      </c>
      <c r="J41" s="3">
        <f t="shared" si="4"/>
        <v>0.45431753505217998</v>
      </c>
      <c r="K41" s="19">
        <f t="shared" si="5"/>
        <v>0.20640442265588879</v>
      </c>
      <c r="L41" s="11"/>
    </row>
    <row r="42" spans="2:12" x14ac:dyDescent="0.25">
      <c r="B42" s="18">
        <v>40</v>
      </c>
      <c r="C42" s="3">
        <v>5</v>
      </c>
      <c r="D42" s="3">
        <v>7</v>
      </c>
      <c r="E42" s="3">
        <f t="shared" si="0"/>
        <v>0.95054684081207508</v>
      </c>
      <c r="F42" s="4" t="s">
        <v>22</v>
      </c>
      <c r="G42" s="5">
        <f t="shared" si="6"/>
        <v>7.8972617315498628</v>
      </c>
      <c r="H42" s="3">
        <f t="shared" si="2"/>
        <v>0.30273826845013652</v>
      </c>
      <c r="I42" s="3">
        <f t="shared" si="3"/>
        <v>9.1650459184186919E-2</v>
      </c>
      <c r="J42" s="3">
        <f t="shared" si="4"/>
        <v>0.30273826845013652</v>
      </c>
      <c r="K42" s="19">
        <f t="shared" si="5"/>
        <v>9.1650459184186919E-2</v>
      </c>
      <c r="L42" s="11"/>
    </row>
    <row r="43" spans="2:12" x14ac:dyDescent="0.25">
      <c r="B43" s="18">
        <v>41</v>
      </c>
      <c r="C43" s="3">
        <v>5</v>
      </c>
      <c r="D43" s="3">
        <v>8</v>
      </c>
      <c r="E43" s="3">
        <f t="shared" si="0"/>
        <v>1.0121970114513341</v>
      </c>
      <c r="F43" s="4" t="s">
        <v>24</v>
      </c>
      <c r="G43" s="5">
        <f t="shared" si="6"/>
        <v>7.1123073795741103</v>
      </c>
      <c r="H43" s="3">
        <f t="shared" si="2"/>
        <v>0.28769262042589006</v>
      </c>
      <c r="I43" s="3">
        <f t="shared" si="3"/>
        <v>8.2767043847515251E-2</v>
      </c>
      <c r="J43" s="3">
        <f t="shared" si="4"/>
        <v>0.28769262042589006</v>
      </c>
      <c r="K43" s="19">
        <f t="shared" si="5"/>
        <v>8.2767043847515251E-2</v>
      </c>
      <c r="L43" s="11"/>
    </row>
    <row r="44" spans="2:12" x14ac:dyDescent="0.25">
      <c r="B44" s="18">
        <v>42</v>
      </c>
      <c r="C44" s="3">
        <v>5</v>
      </c>
      <c r="D44" s="3">
        <v>9</v>
      </c>
      <c r="E44" s="3">
        <f t="shared" si="0"/>
        <v>1.0636978224025597</v>
      </c>
      <c r="F44" s="4" t="s">
        <v>36</v>
      </c>
      <c r="G44" s="5">
        <f t="shared" si="6"/>
        <v>6.4565786886838072</v>
      </c>
      <c r="H44" s="3">
        <f t="shared" si="2"/>
        <v>0.34342131131619258</v>
      </c>
      <c r="I44" s="3">
        <f t="shared" si="3"/>
        <v>0.11793819706613326</v>
      </c>
      <c r="J44" s="3">
        <f t="shared" si="4"/>
        <v>0.34342131131619258</v>
      </c>
      <c r="K44" s="19">
        <f t="shared" si="5"/>
        <v>0.11793819706613326</v>
      </c>
      <c r="L44" s="11"/>
    </row>
    <row r="45" spans="2:12" x14ac:dyDescent="0.25">
      <c r="B45" s="18">
        <v>43</v>
      </c>
      <c r="C45" s="3">
        <v>5</v>
      </c>
      <c r="D45" s="3">
        <v>10</v>
      </c>
      <c r="E45" s="3">
        <f t="shared" si="0"/>
        <v>1.1071487177940904</v>
      </c>
      <c r="F45" s="4" t="s">
        <v>32</v>
      </c>
      <c r="G45" s="5">
        <f t="shared" si="6"/>
        <v>5.9033447060173305</v>
      </c>
      <c r="H45" s="3">
        <f t="shared" si="2"/>
        <v>0.3966552939826693</v>
      </c>
      <c r="I45" s="3">
        <f t="shared" si="3"/>
        <v>0.1573354222444778</v>
      </c>
      <c r="J45" s="3">
        <f t="shared" si="4"/>
        <v>0.3966552939826693</v>
      </c>
      <c r="K45" s="19">
        <f t="shared" si="5"/>
        <v>0.1573354222444778</v>
      </c>
      <c r="L45" s="11"/>
    </row>
    <row r="46" spans="2:12" x14ac:dyDescent="0.25">
      <c r="B46" s="18">
        <v>44</v>
      </c>
      <c r="C46" s="3">
        <v>5</v>
      </c>
      <c r="D46" s="3">
        <v>11</v>
      </c>
      <c r="E46" s="3">
        <f t="shared" si="0"/>
        <v>1.1441688336680205</v>
      </c>
      <c r="F46" s="4" t="s">
        <v>37</v>
      </c>
      <c r="G46" s="5">
        <f t="shared" si="6"/>
        <v>5.4319899512036738</v>
      </c>
      <c r="H46" s="3">
        <f t="shared" si="2"/>
        <v>0.46801004879632657</v>
      </c>
      <c r="I46" s="3">
        <f t="shared" si="3"/>
        <v>0.21903340577433997</v>
      </c>
      <c r="J46" s="3">
        <f t="shared" si="4"/>
        <v>0.46801004879632657</v>
      </c>
      <c r="K46" s="19">
        <f t="shared" si="5"/>
        <v>0.21903340577433997</v>
      </c>
      <c r="L46" s="11"/>
    </row>
    <row r="47" spans="2:12" x14ac:dyDescent="0.25">
      <c r="B47" s="18">
        <v>45</v>
      </c>
      <c r="C47" s="3">
        <v>5</v>
      </c>
      <c r="D47" s="3">
        <v>12</v>
      </c>
      <c r="E47" s="3">
        <f t="shared" si="0"/>
        <v>1.176005207095135</v>
      </c>
      <c r="F47" s="4" t="s">
        <v>38</v>
      </c>
      <c r="G47" s="5">
        <f t="shared" si="6"/>
        <v>5.0266366551200949</v>
      </c>
      <c r="H47" s="3">
        <f t="shared" si="2"/>
        <v>0.5733633448799047</v>
      </c>
      <c r="I47" s="3">
        <f t="shared" si="3"/>
        <v>0.32874552525187256</v>
      </c>
      <c r="J47" s="3">
        <f t="shared" si="4"/>
        <v>0.5733633448799047</v>
      </c>
      <c r="K47" s="19">
        <f t="shared" si="5"/>
        <v>0.32874552525187256</v>
      </c>
      <c r="L47" s="11"/>
    </row>
    <row r="48" spans="2:12" x14ac:dyDescent="0.25">
      <c r="B48" s="18">
        <v>46</v>
      </c>
      <c r="C48" s="3">
        <v>6</v>
      </c>
      <c r="D48" s="3">
        <v>7</v>
      </c>
      <c r="E48" s="3">
        <f t="shared" si="0"/>
        <v>0.8621700546672264</v>
      </c>
      <c r="F48" s="4" t="s">
        <v>39</v>
      </c>
      <c r="G48" s="5">
        <f t="shared" si="6"/>
        <v>9.0225099211121016</v>
      </c>
      <c r="H48" s="3">
        <f t="shared" si="2"/>
        <v>0.47749007888789841</v>
      </c>
      <c r="I48" s="3">
        <f t="shared" si="3"/>
        <v>0.22799677543637145</v>
      </c>
      <c r="J48" s="3">
        <f t="shared" si="4"/>
        <v>0.47749007888789841</v>
      </c>
      <c r="K48" s="19">
        <f t="shared" si="5"/>
        <v>0.22799677543637145</v>
      </c>
      <c r="L48" s="11"/>
    </row>
    <row r="49" spans="2:15" x14ac:dyDescent="0.25">
      <c r="B49" s="18">
        <v>47</v>
      </c>
      <c r="C49" s="3">
        <v>6</v>
      </c>
      <c r="D49" s="3">
        <v>8</v>
      </c>
      <c r="E49" s="3">
        <f t="shared" si="0"/>
        <v>0.92729521800161219</v>
      </c>
      <c r="F49" s="4" t="s">
        <v>40</v>
      </c>
      <c r="G49" s="5">
        <f t="shared" si="6"/>
        <v>8.1933105879653372</v>
      </c>
      <c r="H49" s="3">
        <f t="shared" si="2"/>
        <v>0.30668941203466282</v>
      </c>
      <c r="I49" s="3">
        <f t="shared" si="3"/>
        <v>9.4058395454167179E-2</v>
      </c>
      <c r="J49" s="3">
        <f t="shared" si="4"/>
        <v>0.30668941203466282</v>
      </c>
      <c r="K49" s="19">
        <f t="shared" si="5"/>
        <v>9.4058395454167179E-2</v>
      </c>
      <c r="L49" s="11"/>
    </row>
    <row r="50" spans="2:15" x14ac:dyDescent="0.25">
      <c r="B50" s="18">
        <v>48</v>
      </c>
      <c r="C50" s="3">
        <v>6</v>
      </c>
      <c r="D50" s="3">
        <v>9</v>
      </c>
      <c r="E50" s="3">
        <f t="shared" si="0"/>
        <v>0.98279372324732905</v>
      </c>
      <c r="F50" s="4" t="s">
        <v>41</v>
      </c>
      <c r="G50" s="5">
        <f t="shared" si="6"/>
        <v>7.4866816724399516</v>
      </c>
      <c r="H50" s="3">
        <f t="shared" si="2"/>
        <v>0.31331832756004818</v>
      </c>
      <c r="I50" s="3">
        <f t="shared" si="3"/>
        <v>9.8168374385025653E-2</v>
      </c>
      <c r="J50" s="3">
        <f t="shared" si="4"/>
        <v>0.31331832756004818</v>
      </c>
      <c r="K50" s="19">
        <f t="shared" si="5"/>
        <v>9.8168374385025653E-2</v>
      </c>
      <c r="L50" s="11"/>
    </row>
    <row r="51" spans="2:15" x14ac:dyDescent="0.25">
      <c r="B51" s="18">
        <v>49</v>
      </c>
      <c r="C51" s="3">
        <v>6</v>
      </c>
      <c r="D51" s="3">
        <v>10</v>
      </c>
      <c r="E51" s="3">
        <f t="shared" si="0"/>
        <v>1.0303768265243125</v>
      </c>
      <c r="F51" s="4" t="s">
        <v>42</v>
      </c>
      <c r="G51" s="5">
        <f t="shared" si="6"/>
        <v>6.8808347849052254</v>
      </c>
      <c r="H51" s="3">
        <f t="shared" si="2"/>
        <v>0.3191652150947748</v>
      </c>
      <c r="I51" s="3">
        <f t="shared" si="3"/>
        <v>0.10186643452649387</v>
      </c>
      <c r="J51" s="3">
        <f t="shared" si="4"/>
        <v>0.3191652150947748</v>
      </c>
      <c r="K51" s="19">
        <f t="shared" si="5"/>
        <v>0.10186643452649387</v>
      </c>
      <c r="L51" s="11"/>
    </row>
    <row r="52" spans="2:15" x14ac:dyDescent="0.25">
      <c r="B52" s="18">
        <v>50</v>
      </c>
      <c r="C52" s="3">
        <v>6</v>
      </c>
      <c r="D52" s="3">
        <v>11</v>
      </c>
      <c r="E52" s="3">
        <f t="shared" si="0"/>
        <v>1.0714496051147666</v>
      </c>
      <c r="F52" s="4" t="s">
        <v>36</v>
      </c>
      <c r="G52" s="5">
        <f t="shared" si="6"/>
        <v>6.357879925770046</v>
      </c>
      <c r="H52" s="3">
        <f t="shared" si="2"/>
        <v>0.44212007422995381</v>
      </c>
      <c r="I52" s="3">
        <f t="shared" si="3"/>
        <v>0.19547016003709985</v>
      </c>
      <c r="J52" s="3">
        <f t="shared" si="4"/>
        <v>0.44212007422995381</v>
      </c>
      <c r="K52" s="19">
        <f t="shared" si="5"/>
        <v>0.19547016003709985</v>
      </c>
      <c r="L52" s="11"/>
    </row>
    <row r="53" spans="2:15" x14ac:dyDescent="0.25">
      <c r="B53" s="18">
        <v>51</v>
      </c>
      <c r="C53" s="3">
        <v>7</v>
      </c>
      <c r="D53" s="3">
        <v>8</v>
      </c>
      <c r="E53" s="3">
        <f>ATAN(D53/C53)</f>
        <v>0.85196632717327203</v>
      </c>
      <c r="F53" s="4" t="s">
        <v>39</v>
      </c>
      <c r="G53" s="5">
        <f>(-(40/PI())*E53)+20</f>
        <v>9.1524278146021434</v>
      </c>
      <c r="H53" s="3">
        <f>F53-G53</f>
        <v>0.34757218539785661</v>
      </c>
      <c r="I53" s="3">
        <f>H53^2</f>
        <v>0.12080642406224201</v>
      </c>
      <c r="J53" s="3">
        <f>ABS(H53)</f>
        <v>0.34757218539785661</v>
      </c>
      <c r="K53" s="19">
        <f t="shared" si="5"/>
        <v>0.12080642406224201</v>
      </c>
      <c r="L53" s="11"/>
    </row>
    <row r="54" spans="2:15" x14ac:dyDescent="0.25">
      <c r="B54" s="18">
        <v>52</v>
      </c>
      <c r="C54" s="3">
        <v>7</v>
      </c>
      <c r="D54" s="3">
        <v>9</v>
      </c>
      <c r="E54" s="3">
        <f>ATAN(D54/C54)</f>
        <v>0.90975315794420974</v>
      </c>
      <c r="F54" s="4" t="s">
        <v>43</v>
      </c>
      <c r="G54" s="5">
        <f>(-(40/PI())*E54)+20</f>
        <v>8.4166630335773771</v>
      </c>
      <c r="H54" s="3">
        <f>F54-G54</f>
        <v>0.18333696642262254</v>
      </c>
      <c r="I54" s="3">
        <f>H54^2</f>
        <v>3.3612443257049825E-2</v>
      </c>
      <c r="J54" s="3">
        <f>ABS(H54)</f>
        <v>0.18333696642262254</v>
      </c>
      <c r="K54" s="19">
        <f t="shared" si="5"/>
        <v>3.3612443257049825E-2</v>
      </c>
      <c r="L54" s="11"/>
    </row>
    <row r="55" spans="2:15" x14ac:dyDescent="0.25">
      <c r="B55" s="18">
        <v>53</v>
      </c>
      <c r="C55" s="3">
        <v>7</v>
      </c>
      <c r="D55" s="3">
        <v>10</v>
      </c>
      <c r="E55" s="3">
        <f>ATAN(D55/C55)</f>
        <v>0.96007036240568799</v>
      </c>
      <c r="F55" s="4" t="s">
        <v>30</v>
      </c>
      <c r="G55" s="5">
        <f>(-(40/PI())*E55)+20</f>
        <v>7.7760044885685904</v>
      </c>
      <c r="H55" s="3">
        <f>F55-G55</f>
        <v>0.22399551143140961</v>
      </c>
      <c r="I55" s="3">
        <f>H55^2</f>
        <v>5.0173989141418754E-2</v>
      </c>
      <c r="J55" s="3">
        <f>ABS(H55)</f>
        <v>0.22399551143140961</v>
      </c>
      <c r="K55" s="19">
        <f t="shared" si="5"/>
        <v>5.0173989141418754E-2</v>
      </c>
      <c r="L55" s="11"/>
    </row>
    <row r="56" spans="2:15" x14ac:dyDescent="0.25">
      <c r="B56" s="18">
        <v>54</v>
      </c>
      <c r="C56" s="3">
        <v>8</v>
      </c>
      <c r="D56" s="3">
        <v>9</v>
      </c>
      <c r="E56" s="3">
        <f>ATAN(D56/C56)</f>
        <v>0.84415398611317105</v>
      </c>
      <c r="F56" s="4" t="s">
        <v>39</v>
      </c>
      <c r="G56" s="5">
        <f>(-(40/PI())*E56)+20</f>
        <v>9.2518976303489318</v>
      </c>
      <c r="H56" s="3">
        <f>F56-G56</f>
        <v>0.24810236965106824</v>
      </c>
      <c r="I56" s="3">
        <f>H56^2</f>
        <v>6.1554785826475306E-2</v>
      </c>
      <c r="J56" s="3">
        <f>ABS(H56)</f>
        <v>0.24810236965106824</v>
      </c>
      <c r="K56" s="19">
        <f t="shared" si="5"/>
        <v>6.1554785826475306E-2</v>
      </c>
      <c r="L56" s="11"/>
    </row>
    <row r="57" spans="2:15" ht="15.75" thickBot="1" x14ac:dyDescent="0.3">
      <c r="B57" s="20">
        <v>55</v>
      </c>
      <c r="C57" s="22">
        <v>8</v>
      </c>
      <c r="D57" s="22">
        <v>10</v>
      </c>
      <c r="E57" s="22">
        <f>ATAN(D57/C57)</f>
        <v>0.89605538457134393</v>
      </c>
      <c r="F57" s="23" t="s">
        <v>23</v>
      </c>
      <c r="G57" s="24">
        <f>(-(40/PI())*E57)+20</f>
        <v>8.5910685009089089</v>
      </c>
      <c r="H57" s="22">
        <f>F57-G57</f>
        <v>0.20893149909109177</v>
      </c>
      <c r="I57" s="22">
        <f>H57^2</f>
        <v>4.365237131245088E-2</v>
      </c>
      <c r="J57" s="22">
        <f>ABS(H57)</f>
        <v>0.20893149909109177</v>
      </c>
      <c r="K57" s="25">
        <f t="shared" si="5"/>
        <v>4.365237131245088E-2</v>
      </c>
      <c r="L57" s="11"/>
    </row>
    <row r="58" spans="2:15" x14ac:dyDescent="0.25">
      <c r="B58" s="10"/>
      <c r="C58" s="11"/>
      <c r="D58" s="11"/>
      <c r="E58" s="11"/>
      <c r="F58" s="11"/>
      <c r="G58" s="11"/>
      <c r="H58" s="11"/>
      <c r="I58" s="11"/>
      <c r="J58" s="11"/>
      <c r="K58" s="11"/>
      <c r="L58" s="11"/>
    </row>
    <row r="59" spans="2:15" ht="15.75" thickBot="1" x14ac:dyDescent="0.3">
      <c r="B59" s="10"/>
      <c r="C59" s="11"/>
      <c r="D59" s="11"/>
      <c r="E59" s="11"/>
      <c r="F59" s="11"/>
      <c r="G59" s="11"/>
      <c r="H59" s="11"/>
      <c r="I59" s="11"/>
      <c r="J59" s="11"/>
      <c r="K59" s="11"/>
      <c r="L59" s="11"/>
    </row>
    <row r="60" spans="2:15" x14ac:dyDescent="0.25">
      <c r="B60" s="12">
        <v>1</v>
      </c>
      <c r="C60" s="13">
        <v>6</v>
      </c>
      <c r="D60" s="13">
        <v>12</v>
      </c>
      <c r="E60" s="14">
        <f t="shared" si="0"/>
        <v>1.1071487177940904</v>
      </c>
      <c r="F60" s="15" t="s">
        <v>25</v>
      </c>
      <c r="G60" s="16">
        <f t="shared" si="6"/>
        <v>5.9033447060173305</v>
      </c>
      <c r="H60" s="14">
        <f t="shared" si="2"/>
        <v>0.49665529398266983</v>
      </c>
      <c r="I60" s="14">
        <f t="shared" si="3"/>
        <v>0.24666648104101219</v>
      </c>
      <c r="J60" s="14">
        <f t="shared" si="4"/>
        <v>0.49665529398266983</v>
      </c>
      <c r="K60" s="17">
        <f t="shared" ref="K60:K69" si="7">H60^2</f>
        <v>0.24666648104101219</v>
      </c>
      <c r="L60" s="11"/>
    </row>
    <row r="61" spans="2:15" x14ac:dyDescent="0.25">
      <c r="B61" s="18">
        <v>2</v>
      </c>
      <c r="C61" s="8">
        <v>7</v>
      </c>
      <c r="D61" s="8">
        <v>11</v>
      </c>
      <c r="E61" s="3">
        <f t="shared" si="0"/>
        <v>1.0040671092713902</v>
      </c>
      <c r="F61" s="4" t="s">
        <v>44</v>
      </c>
      <c r="G61" s="5">
        <f t="shared" si="6"/>
        <v>7.2158205090774423</v>
      </c>
      <c r="H61" s="3">
        <f t="shared" si="2"/>
        <v>0.28417949092255768</v>
      </c>
      <c r="I61" s="3">
        <f t="shared" si="3"/>
        <v>8.0757983061004041E-2</v>
      </c>
      <c r="J61" s="3">
        <f t="shared" si="4"/>
        <v>0.28417949092255768</v>
      </c>
      <c r="K61" s="19">
        <f t="shared" si="7"/>
        <v>8.0757983061004041E-2</v>
      </c>
      <c r="L61" s="11"/>
    </row>
    <row r="62" spans="2:15" x14ac:dyDescent="0.25">
      <c r="B62" s="18">
        <v>3</v>
      </c>
      <c r="C62" s="8">
        <v>7</v>
      </c>
      <c r="D62" s="8">
        <v>12</v>
      </c>
      <c r="E62" s="3">
        <f t="shared" si="0"/>
        <v>1.042721878368537</v>
      </c>
      <c r="F62" s="4" t="s">
        <v>31</v>
      </c>
      <c r="G62" s="5">
        <f t="shared" si="6"/>
        <v>6.7236527030065005</v>
      </c>
      <c r="H62" s="3">
        <f t="shared" si="2"/>
        <v>0.27634729699349947</v>
      </c>
      <c r="I62" s="3">
        <f t="shared" si="3"/>
        <v>7.6367828555613401E-2</v>
      </c>
      <c r="J62" s="3">
        <f t="shared" si="4"/>
        <v>0.27634729699349947</v>
      </c>
      <c r="K62" s="19">
        <f t="shared" si="7"/>
        <v>7.6367828555613401E-2</v>
      </c>
      <c r="L62" s="11"/>
    </row>
    <row r="63" spans="2:15" x14ac:dyDescent="0.25">
      <c r="B63" s="18">
        <v>4</v>
      </c>
      <c r="C63" s="8">
        <v>8</v>
      </c>
      <c r="D63" s="8">
        <v>11</v>
      </c>
      <c r="E63" s="3">
        <f t="shared" si="0"/>
        <v>0.94200004037946361</v>
      </c>
      <c r="F63" s="4" t="s">
        <v>22</v>
      </c>
      <c r="G63" s="5">
        <f t="shared" si="6"/>
        <v>8.0060829744674677</v>
      </c>
      <c r="H63" s="3">
        <f t="shared" si="2"/>
        <v>0.19391702553253154</v>
      </c>
      <c r="I63" s="3">
        <f t="shared" si="3"/>
        <v>3.7603812791384486E-2</v>
      </c>
      <c r="J63" s="3">
        <f t="shared" si="4"/>
        <v>0.19391702553253154</v>
      </c>
      <c r="K63" s="19">
        <f t="shared" si="7"/>
        <v>3.7603812791384486E-2</v>
      </c>
      <c r="L63" s="11"/>
      <c r="M63" s="6" t="s">
        <v>55</v>
      </c>
      <c r="N63" s="31">
        <f>AVERAGE(K60:K69)</f>
        <v>9.5641327663879228E-2</v>
      </c>
      <c r="O63" s="32"/>
    </row>
    <row r="64" spans="2:15" x14ac:dyDescent="0.25">
      <c r="B64" s="18">
        <v>5</v>
      </c>
      <c r="C64" s="8">
        <v>8</v>
      </c>
      <c r="D64" s="8">
        <v>12</v>
      </c>
      <c r="E64" s="3">
        <f t="shared" si="0"/>
        <v>0.98279372324732905</v>
      </c>
      <c r="F64" s="4" t="s">
        <v>45</v>
      </c>
      <c r="G64" s="5">
        <f t="shared" si="6"/>
        <v>7.4866816724399516</v>
      </c>
      <c r="H64" s="3">
        <f t="shared" si="2"/>
        <v>0.113318327560048</v>
      </c>
      <c r="I64" s="3">
        <f t="shared" si="3"/>
        <v>1.2841043361006336E-2</v>
      </c>
      <c r="J64" s="3">
        <f t="shared" si="4"/>
        <v>0.113318327560048</v>
      </c>
      <c r="K64" s="19">
        <f t="shared" si="7"/>
        <v>1.2841043361006336E-2</v>
      </c>
      <c r="L64" s="11"/>
      <c r="M64" s="7" t="s">
        <v>56</v>
      </c>
      <c r="N64" s="31">
        <f>SQRT(N63)</f>
        <v>0.30925932106224258</v>
      </c>
      <c r="O64" s="32"/>
    </row>
    <row r="65" spans="2:12" x14ac:dyDescent="0.25">
      <c r="B65" s="18">
        <v>6</v>
      </c>
      <c r="C65" s="8">
        <v>9</v>
      </c>
      <c r="D65" s="8">
        <v>10</v>
      </c>
      <c r="E65" s="3">
        <f t="shared" si="0"/>
        <v>0.83798122500839001</v>
      </c>
      <c r="F65" s="4" t="s">
        <v>46</v>
      </c>
      <c r="G65" s="5">
        <f t="shared" si="6"/>
        <v>9.3304916657370356</v>
      </c>
      <c r="H65" s="3">
        <f t="shared" si="2"/>
        <v>6.9508334262964766E-2</v>
      </c>
      <c r="I65" s="3">
        <f t="shared" si="3"/>
        <v>4.8314085320120418E-3</v>
      </c>
      <c r="J65" s="3">
        <f t="shared" si="4"/>
        <v>6.9508334262964766E-2</v>
      </c>
      <c r="K65" s="19">
        <f t="shared" si="7"/>
        <v>4.8314085320120418E-3</v>
      </c>
      <c r="L65" s="11"/>
    </row>
    <row r="66" spans="2:12" x14ac:dyDescent="0.25">
      <c r="B66" s="18">
        <v>7</v>
      </c>
      <c r="C66" s="8">
        <v>9</v>
      </c>
      <c r="D66" s="8">
        <v>11</v>
      </c>
      <c r="E66" s="3">
        <f t="shared" si="0"/>
        <v>0.88506681588861036</v>
      </c>
      <c r="F66" s="4" t="s">
        <v>43</v>
      </c>
      <c r="G66" s="5">
        <f t="shared" si="6"/>
        <v>8.7309793027778557</v>
      </c>
      <c r="H66" s="3">
        <f t="shared" si="2"/>
        <v>-0.13097930277785608</v>
      </c>
      <c r="I66" s="3">
        <f t="shared" si="3"/>
        <v>1.7155577756173296E-2</v>
      </c>
      <c r="J66" s="3">
        <f t="shared" si="4"/>
        <v>0.13097930277785608</v>
      </c>
      <c r="K66" s="19">
        <f t="shared" si="7"/>
        <v>1.7155577756173296E-2</v>
      </c>
      <c r="L66" s="11"/>
    </row>
    <row r="67" spans="2:12" x14ac:dyDescent="0.25">
      <c r="B67" s="18">
        <v>8</v>
      </c>
      <c r="C67" s="8">
        <v>9</v>
      </c>
      <c r="D67" s="8">
        <v>12</v>
      </c>
      <c r="E67" s="3">
        <f t="shared" si="0"/>
        <v>0.92729521800161219</v>
      </c>
      <c r="F67" s="4" t="s">
        <v>30</v>
      </c>
      <c r="G67" s="5">
        <f t="shared" si="6"/>
        <v>8.1933105879653372</v>
      </c>
      <c r="H67" s="3">
        <f t="shared" si="2"/>
        <v>-0.19331058796533718</v>
      </c>
      <c r="I67" s="3">
        <f t="shared" si="3"/>
        <v>3.7368983419504363E-2</v>
      </c>
      <c r="J67" s="3">
        <f t="shared" si="4"/>
        <v>0.19331058796533718</v>
      </c>
      <c r="K67" s="19">
        <f t="shared" si="7"/>
        <v>3.7368983419504363E-2</v>
      </c>
      <c r="L67" s="11"/>
    </row>
    <row r="68" spans="2:12" x14ac:dyDescent="0.25">
      <c r="B68" s="18">
        <v>9</v>
      </c>
      <c r="C68" s="8">
        <v>10</v>
      </c>
      <c r="D68" s="8">
        <v>11</v>
      </c>
      <c r="E68" s="3">
        <f t="shared" si="0"/>
        <v>0.83298126667443173</v>
      </c>
      <c r="F68" s="4" t="s">
        <v>47</v>
      </c>
      <c r="G68" s="5">
        <f t="shared" si="6"/>
        <v>9.3941531124652737</v>
      </c>
      <c r="H68" s="3">
        <f t="shared" si="2"/>
        <v>-0.49415311246527338</v>
      </c>
      <c r="I68" s="3">
        <f t="shared" si="3"/>
        <v>0.24418729855911711</v>
      </c>
      <c r="J68" s="3">
        <f t="shared" si="4"/>
        <v>0.49415311246527338</v>
      </c>
      <c r="K68" s="19">
        <f t="shared" si="7"/>
        <v>0.24418729855911711</v>
      </c>
      <c r="L68" s="11"/>
    </row>
    <row r="69" spans="2:12" ht="15.75" thickBot="1" x14ac:dyDescent="0.3">
      <c r="B69" s="20">
        <v>10</v>
      </c>
      <c r="C69" s="21">
        <v>10</v>
      </c>
      <c r="D69" s="21">
        <v>12</v>
      </c>
      <c r="E69" s="22">
        <f t="shared" ref="E69" si="8">ATAN(D69/C69)</f>
        <v>0.87605805059819342</v>
      </c>
      <c r="F69" s="23" t="s">
        <v>48</v>
      </c>
      <c r="G69" s="24">
        <f t="shared" si="6"/>
        <v>8.8456824649478207</v>
      </c>
      <c r="H69" s="22">
        <f t="shared" si="2"/>
        <v>-0.44568246494782038</v>
      </c>
      <c r="I69" s="22">
        <f t="shared" si="3"/>
        <v>0.19863285956196514</v>
      </c>
      <c r="J69" s="22">
        <f t="shared" si="4"/>
        <v>0.44568246494782038</v>
      </c>
      <c r="K69" s="25">
        <f t="shared" si="7"/>
        <v>0.19863285956196514</v>
      </c>
      <c r="L69" s="11"/>
    </row>
  </sheetData>
  <mergeCells count="6">
    <mergeCell ref="N64:O64"/>
    <mergeCell ref="M2:N2"/>
    <mergeCell ref="M3:O6"/>
    <mergeCell ref="N12:O12"/>
    <mergeCell ref="N13:O13"/>
    <mergeCell ref="N63:O63"/>
  </mergeCells>
  <conditionalFormatting sqref="L3:L69 J3:J69">
    <cfRule type="cellIs" dxfId="0" priority="1" operator="greaterThan">
      <formula>0.593061283</formula>
    </cfRule>
  </conditionalFormatting>
  <pageMargins left="0.7" right="0.7" top="0.75" bottom="0.75" header="0.3" footer="0.3"/>
  <pageSetup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copia 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Felipe Guarin Neira</dc:creator>
  <cp:lastModifiedBy>Julián Quintero</cp:lastModifiedBy>
  <dcterms:created xsi:type="dcterms:W3CDTF">2023-02-17T20:29:38Z</dcterms:created>
  <dcterms:modified xsi:type="dcterms:W3CDTF">2023-02-23T00:31:03Z</dcterms:modified>
</cp:coreProperties>
</file>