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sarkinovic\source\repos\0. TennisApplication\"/>
    </mc:Choice>
  </mc:AlternateContent>
  <xr:revisionPtr revIDLastSave="0" documentId="13_ncr:1_{D03CF82A-E74F-44A5-BCA6-76258E3B1D70}" xr6:coauthVersionLast="45" xr6:coauthVersionMax="45" xr10:uidLastSave="{00000000-0000-0000-0000-000000000000}"/>
  <bookViews>
    <workbookView xWindow="-23148" yWindow="-108" windowWidth="23256" windowHeight="12576" activeTab="1" xr2:uid="{8411D8E5-5C6C-43DC-AEC0-CA52F40A8332}"/>
  </bookViews>
  <sheets>
    <sheet name="Formula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" i="1" l="1"/>
  <c r="AA35" i="1" l="1"/>
  <c r="AD15" i="1" l="1"/>
  <c r="AD13" i="1"/>
  <c r="AA15" i="1"/>
  <c r="AD16" i="1"/>
  <c r="V15" i="1"/>
  <c r="O15" i="1"/>
  <c r="P15" i="1"/>
  <c r="U15" i="1" s="1"/>
  <c r="Q15" i="1"/>
  <c r="R15" i="1"/>
  <c r="S15" i="1"/>
  <c r="T15" i="1"/>
  <c r="W15" i="1"/>
  <c r="X15" i="1"/>
  <c r="Y15" i="1"/>
  <c r="Z15" i="1"/>
  <c r="O16" i="1"/>
  <c r="P16" i="1"/>
  <c r="U16" i="1" s="1"/>
  <c r="Q16" i="1"/>
  <c r="R16" i="1"/>
  <c r="S16" i="1"/>
  <c r="T16" i="1"/>
  <c r="V16" i="1"/>
  <c r="W16" i="1"/>
  <c r="X16" i="1"/>
  <c r="Y16" i="1"/>
  <c r="Z16" i="1"/>
  <c r="N16" i="1"/>
  <c r="N15" i="1"/>
  <c r="AE15" i="1" l="1"/>
  <c r="AF15" i="1" s="1"/>
  <c r="AG15" i="1" s="1"/>
  <c r="AI15" i="1"/>
  <c r="AA16" i="1"/>
  <c r="O45" i="1"/>
  <c r="AD45" i="1"/>
  <c r="AA25" i="1"/>
  <c r="P45" i="1"/>
  <c r="O3" i="1"/>
  <c r="O4" i="1"/>
  <c r="O5" i="1"/>
  <c r="O6" i="1"/>
  <c r="O7" i="1"/>
  <c r="O8" i="1"/>
  <c r="O9" i="1"/>
  <c r="O10" i="1"/>
  <c r="O11" i="1"/>
  <c r="O12" i="1"/>
  <c r="O13" i="1"/>
  <c r="O14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6" i="1"/>
  <c r="N45" i="1"/>
  <c r="N33" i="1" l="1"/>
  <c r="P33" i="1"/>
  <c r="Q33" i="1"/>
  <c r="R33" i="1"/>
  <c r="S33" i="1"/>
  <c r="T33" i="1"/>
  <c r="V33" i="1"/>
  <c r="W33" i="1"/>
  <c r="X33" i="1"/>
  <c r="Y33" i="1"/>
  <c r="Z33" i="1"/>
  <c r="N34" i="1"/>
  <c r="P34" i="1"/>
  <c r="Q34" i="1"/>
  <c r="R34" i="1"/>
  <c r="S34" i="1"/>
  <c r="T34" i="1"/>
  <c r="V34" i="1"/>
  <c r="W34" i="1"/>
  <c r="X34" i="1"/>
  <c r="Y34" i="1"/>
  <c r="Z34" i="1"/>
  <c r="N35" i="1"/>
  <c r="P35" i="1"/>
  <c r="Q35" i="1"/>
  <c r="R35" i="1"/>
  <c r="S35" i="1"/>
  <c r="T35" i="1"/>
  <c r="V35" i="1"/>
  <c r="W35" i="1"/>
  <c r="X35" i="1"/>
  <c r="Y35" i="1"/>
  <c r="Z35" i="1"/>
  <c r="N36" i="1"/>
  <c r="P36" i="1"/>
  <c r="Q36" i="1"/>
  <c r="R36" i="1"/>
  <c r="S36" i="1"/>
  <c r="T36" i="1"/>
  <c r="V36" i="1"/>
  <c r="W36" i="1"/>
  <c r="X36" i="1"/>
  <c r="Y36" i="1"/>
  <c r="Z36" i="1"/>
  <c r="N37" i="1"/>
  <c r="P37" i="1"/>
  <c r="Q37" i="1"/>
  <c r="R37" i="1"/>
  <c r="S37" i="1"/>
  <c r="T37" i="1"/>
  <c r="V37" i="1"/>
  <c r="W37" i="1"/>
  <c r="X37" i="1"/>
  <c r="Y37" i="1"/>
  <c r="Z37" i="1"/>
  <c r="N38" i="1"/>
  <c r="P38" i="1"/>
  <c r="Q38" i="1"/>
  <c r="R38" i="1"/>
  <c r="S38" i="1"/>
  <c r="T38" i="1"/>
  <c r="V38" i="1"/>
  <c r="W38" i="1"/>
  <c r="X38" i="1"/>
  <c r="Y38" i="1"/>
  <c r="Z38" i="1"/>
  <c r="N39" i="1"/>
  <c r="P39" i="1"/>
  <c r="Q39" i="1"/>
  <c r="R39" i="1"/>
  <c r="S39" i="1"/>
  <c r="T39" i="1"/>
  <c r="V39" i="1"/>
  <c r="W39" i="1"/>
  <c r="X39" i="1"/>
  <c r="Y39" i="1"/>
  <c r="Z39" i="1"/>
  <c r="N40" i="1"/>
  <c r="P40" i="1"/>
  <c r="Q40" i="1"/>
  <c r="R40" i="1"/>
  <c r="S40" i="1"/>
  <c r="T40" i="1"/>
  <c r="V40" i="1"/>
  <c r="W40" i="1"/>
  <c r="X40" i="1"/>
  <c r="Y40" i="1"/>
  <c r="Z40" i="1"/>
  <c r="N41" i="1"/>
  <c r="P41" i="1"/>
  <c r="Q41" i="1"/>
  <c r="R41" i="1"/>
  <c r="S41" i="1"/>
  <c r="T41" i="1"/>
  <c r="V41" i="1"/>
  <c r="W41" i="1"/>
  <c r="X41" i="1"/>
  <c r="Y41" i="1"/>
  <c r="Z41" i="1"/>
  <c r="N42" i="1"/>
  <c r="P42" i="1"/>
  <c r="Q42" i="1"/>
  <c r="R42" i="1"/>
  <c r="S42" i="1"/>
  <c r="T42" i="1"/>
  <c r="V42" i="1"/>
  <c r="W42" i="1"/>
  <c r="X42" i="1"/>
  <c r="Y42" i="1"/>
  <c r="Z42" i="1"/>
  <c r="N43" i="1"/>
  <c r="P43" i="1"/>
  <c r="Q43" i="1"/>
  <c r="R43" i="1"/>
  <c r="S43" i="1"/>
  <c r="T43" i="1"/>
  <c r="V43" i="1"/>
  <c r="W43" i="1"/>
  <c r="X43" i="1"/>
  <c r="Y43" i="1"/>
  <c r="Z43" i="1"/>
  <c r="N44" i="1"/>
  <c r="P44" i="1"/>
  <c r="Q44" i="1"/>
  <c r="R44" i="1"/>
  <c r="S44" i="1"/>
  <c r="T44" i="1"/>
  <c r="V44" i="1"/>
  <c r="W44" i="1"/>
  <c r="X44" i="1"/>
  <c r="Y44" i="1"/>
  <c r="Z44" i="1"/>
  <c r="Q45" i="1"/>
  <c r="R45" i="1"/>
  <c r="S45" i="1"/>
  <c r="T45" i="1"/>
  <c r="V45" i="1"/>
  <c r="W45" i="1"/>
  <c r="X45" i="1"/>
  <c r="Y45" i="1"/>
  <c r="Z45" i="1"/>
  <c r="N46" i="1"/>
  <c r="P46" i="1"/>
  <c r="Q46" i="1"/>
  <c r="R46" i="1"/>
  <c r="S46" i="1"/>
  <c r="T46" i="1"/>
  <c r="V46" i="1"/>
  <c r="W46" i="1"/>
  <c r="X46" i="1"/>
  <c r="Y46" i="1"/>
  <c r="Z46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X3" i="1"/>
  <c r="Y3" i="1"/>
  <c r="Y4" i="1"/>
  <c r="Z4" i="1"/>
  <c r="X4" i="1"/>
  <c r="W4" i="1"/>
  <c r="V4" i="1"/>
  <c r="Z3" i="1"/>
  <c r="W3" i="1"/>
  <c r="V3" i="1"/>
  <c r="P8" i="1"/>
  <c r="P7" i="1"/>
  <c r="P6" i="1"/>
  <c r="P5" i="1"/>
  <c r="P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T4" i="1"/>
  <c r="S4" i="1"/>
  <c r="R4" i="1"/>
  <c r="Q4" i="1"/>
  <c r="P3" i="1"/>
  <c r="T3" i="1"/>
  <c r="S3" i="1"/>
  <c r="R3" i="1"/>
  <c r="Q3" i="1"/>
  <c r="N4" i="1"/>
  <c r="N5" i="1"/>
  <c r="N6" i="1"/>
  <c r="N7" i="1"/>
  <c r="N8" i="1"/>
  <c r="N9" i="1"/>
  <c r="N10" i="1"/>
  <c r="N11" i="1"/>
  <c r="N12" i="1"/>
  <c r="N13" i="1"/>
  <c r="N14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U3" i="1" l="1"/>
  <c r="AA22" i="1"/>
  <c r="AA8" i="1"/>
  <c r="AA27" i="1"/>
  <c r="AA24" i="1"/>
  <c r="AA10" i="1"/>
  <c r="U17" i="1"/>
  <c r="AD17" i="1" s="1"/>
  <c r="U4" i="1"/>
  <c r="AA19" i="1"/>
  <c r="AA5" i="1"/>
  <c r="AA3" i="1"/>
  <c r="AA26" i="1"/>
  <c r="AA7" i="1"/>
  <c r="AA28" i="1"/>
  <c r="AA9" i="1"/>
  <c r="AA40" i="1"/>
  <c r="AA17" i="1"/>
  <c r="AA23" i="1"/>
  <c r="AA18" i="1"/>
  <c r="AA33" i="1"/>
  <c r="AA11" i="1"/>
  <c r="AA20" i="1"/>
  <c r="AA6" i="1"/>
  <c r="AA4" i="1"/>
  <c r="AA39" i="1"/>
  <c r="U45" i="1"/>
  <c r="AA41" i="1"/>
  <c r="AA46" i="1"/>
  <c r="U42" i="1"/>
  <c r="AA45" i="1"/>
  <c r="U40" i="1"/>
  <c r="AA37" i="1"/>
  <c r="AA38" i="1"/>
  <c r="U37" i="1"/>
  <c r="U34" i="1"/>
  <c r="U33" i="1"/>
  <c r="AA42" i="1"/>
  <c r="U44" i="1"/>
  <c r="AA36" i="1"/>
  <c r="U43" i="1"/>
  <c r="U46" i="1"/>
  <c r="AD46" i="1" s="1"/>
  <c r="U39" i="1"/>
  <c r="AA34" i="1"/>
  <c r="U41" i="1"/>
  <c r="U35" i="1"/>
  <c r="U36" i="1"/>
  <c r="U38" i="1"/>
  <c r="AA43" i="1"/>
  <c r="AA44" i="1"/>
  <c r="AA32" i="1"/>
  <c r="AA31" i="1"/>
  <c r="U31" i="1"/>
  <c r="U32" i="1"/>
  <c r="AA30" i="1"/>
  <c r="AA29" i="1"/>
  <c r="U27" i="1"/>
  <c r="U26" i="1"/>
  <c r="U29" i="1"/>
  <c r="U30" i="1"/>
  <c r="U28" i="1"/>
  <c r="U25" i="1"/>
  <c r="AA21" i="1"/>
  <c r="U24" i="1"/>
  <c r="U23" i="1"/>
  <c r="U21" i="1"/>
  <c r="U22" i="1"/>
  <c r="U19" i="1"/>
  <c r="U20" i="1"/>
  <c r="U18" i="1"/>
  <c r="AA14" i="1"/>
  <c r="AA13" i="1"/>
  <c r="AA12" i="1"/>
  <c r="U11" i="1"/>
  <c r="U5" i="1"/>
  <c r="U14" i="1"/>
  <c r="U13" i="1"/>
  <c r="U12" i="1"/>
  <c r="U10" i="1"/>
  <c r="AD10" i="1" s="1"/>
  <c r="U9" i="1"/>
  <c r="U6" i="1"/>
  <c r="U8" i="1"/>
  <c r="U7" i="1"/>
  <c r="AD24" i="1" l="1"/>
  <c r="AD19" i="1"/>
  <c r="AD28" i="1"/>
  <c r="AD11" i="1"/>
  <c r="AD3" i="1"/>
  <c r="AD41" i="1"/>
  <c r="AD31" i="1"/>
  <c r="AD6" i="1"/>
  <c r="AD27" i="1"/>
  <c r="AD9" i="1"/>
  <c r="AI9" i="1" s="1"/>
  <c r="AD43" i="1"/>
  <c r="AD7" i="1"/>
  <c r="AD26" i="1"/>
  <c r="AD20" i="1"/>
  <c r="AD22" i="1"/>
  <c r="AD42" i="1"/>
  <c r="AD44" i="1"/>
  <c r="AI45" i="1"/>
  <c r="AD32" i="1"/>
  <c r="AD21" i="1"/>
  <c r="AD23" i="1"/>
  <c r="AD38" i="1"/>
  <c r="AD29" i="1"/>
  <c r="AD5" i="1"/>
  <c r="AD33" i="1"/>
  <c r="AD4" i="1"/>
  <c r="AD25" i="1"/>
  <c r="AD34" i="1"/>
  <c r="AD12" i="1"/>
  <c r="AD30" i="1"/>
  <c r="AD8" i="1"/>
  <c r="AD36" i="1"/>
  <c r="AD37" i="1"/>
  <c r="AD18" i="1"/>
  <c r="AE17" i="1" s="1"/>
  <c r="AF17" i="1" s="1"/>
  <c r="AG17" i="1" s="1"/>
  <c r="AD35" i="1"/>
  <c r="AD40" i="1"/>
  <c r="AD39" i="1"/>
  <c r="AD14" i="1"/>
  <c r="AI19" i="1" l="1"/>
  <c r="AE5" i="1"/>
  <c r="AF5" i="1" s="1"/>
  <c r="AI23" i="1"/>
  <c r="AI27" i="1"/>
  <c r="AE11" i="1"/>
  <c r="AF11" i="1" s="1"/>
  <c r="AG11" i="1" s="1"/>
  <c r="AI43" i="1"/>
  <c r="AE25" i="1"/>
  <c r="AF25" i="1" s="1"/>
  <c r="AG25" i="1" s="1"/>
  <c r="AI31" i="1"/>
  <c r="AE3" i="1"/>
  <c r="AF3" i="1" s="1"/>
  <c r="AG3" i="1" s="1"/>
  <c r="AI5" i="1"/>
  <c r="AE27" i="1"/>
  <c r="AF27" i="1" s="1"/>
  <c r="AG27" i="1" s="1"/>
  <c r="AI41" i="1"/>
  <c r="AE21" i="1"/>
  <c r="AF21" i="1" s="1"/>
  <c r="AG21" i="1" s="1"/>
  <c r="AE7" i="1"/>
  <c r="AF7" i="1" s="1"/>
  <c r="AG7" i="1" s="1"/>
  <c r="AI3" i="1"/>
  <c r="AE23" i="1"/>
  <c r="AF23" i="1" s="1"/>
  <c r="AG23" i="1" s="1"/>
  <c r="AE19" i="1"/>
  <c r="AF19" i="1" s="1"/>
  <c r="AG19" i="1" s="1"/>
  <c r="AI25" i="1"/>
  <c r="AE35" i="1"/>
  <c r="AF35" i="1" s="1"/>
  <c r="AG35" i="1" s="1"/>
  <c r="AE9" i="1"/>
  <c r="AF9" i="1" s="1"/>
  <c r="AG9" i="1" s="1"/>
  <c r="AI21" i="1"/>
  <c r="AI13" i="1"/>
  <c r="AI7" i="1"/>
  <c r="AI11" i="1"/>
  <c r="AI39" i="1"/>
  <c r="AI33" i="1"/>
  <c r="AI17" i="1"/>
  <c r="AI35" i="1"/>
  <c r="AI29" i="1"/>
  <c r="AI37" i="1"/>
  <c r="AE41" i="1"/>
  <c r="AF41" i="1" s="1"/>
  <c r="AG41" i="1" s="1"/>
  <c r="AE29" i="1"/>
  <c r="AF29" i="1" s="1"/>
  <c r="AG29" i="1" s="1"/>
  <c r="AE45" i="1"/>
  <c r="AF45" i="1" s="1"/>
  <c r="AG45" i="1" s="1"/>
  <c r="AE13" i="1"/>
  <c r="AF13" i="1" s="1"/>
  <c r="AG13" i="1" s="1"/>
  <c r="AE31" i="1"/>
  <c r="AF31" i="1" s="1"/>
  <c r="AG31" i="1" s="1"/>
  <c r="AE43" i="1"/>
  <c r="AF43" i="1" s="1"/>
  <c r="AG43" i="1" s="1"/>
  <c r="AE39" i="1"/>
  <c r="AF39" i="1" s="1"/>
  <c r="AG39" i="1" s="1"/>
  <c r="AE33" i="1"/>
  <c r="AF33" i="1" s="1"/>
  <c r="AG33" i="1" s="1"/>
  <c r="AE37" i="1"/>
  <c r="AF37" i="1" s="1"/>
  <c r="AG37" i="1" s="1"/>
</calcChain>
</file>

<file path=xl/sharedStrings.xml><?xml version="1.0" encoding="utf-8"?>
<sst xmlns="http://schemas.openxmlformats.org/spreadsheetml/2006/main" count="87" uniqueCount="35">
  <si>
    <t>Game</t>
  </si>
  <si>
    <t>Tie-breaker</t>
  </si>
  <si>
    <t>Super tie-breaker</t>
  </si>
  <si>
    <t>Match</t>
  </si>
  <si>
    <t>Albert</t>
  </si>
  <si>
    <t>Casius</t>
  </si>
  <si>
    <t>Set 1</t>
  </si>
  <si>
    <t>Games</t>
  </si>
  <si>
    <t>Points</t>
  </si>
  <si>
    <t>Players</t>
  </si>
  <si>
    <t>Set 2</t>
  </si>
  <si>
    <t>Set 3</t>
  </si>
  <si>
    <t>Set 4</t>
  </si>
  <si>
    <t>Set 5</t>
  </si>
  <si>
    <t>TB</t>
  </si>
  <si>
    <t>STB</t>
  </si>
  <si>
    <t>Score</t>
  </si>
  <si>
    <t>Sets</t>
  </si>
  <si>
    <t>Set1</t>
  </si>
  <si>
    <t>Set2</t>
  </si>
  <si>
    <t>Set3</t>
  </si>
  <si>
    <t>Set4</t>
  </si>
  <si>
    <t>Set5</t>
  </si>
  <si>
    <t>tb1</t>
  </si>
  <si>
    <t>tb2</t>
  </si>
  <si>
    <t>tb3</t>
  </si>
  <si>
    <t>tb4</t>
  </si>
  <si>
    <t>tb5</t>
  </si>
  <si>
    <t>P2/P1</t>
  </si>
  <si>
    <t>Win</t>
  </si>
  <si>
    <t>WinstBonus</t>
  </si>
  <si>
    <t>SetBonus</t>
  </si>
  <si>
    <t>Actual Score</t>
  </si>
  <si>
    <t>(P2/P1)/2</t>
  </si>
  <si>
    <t>p1/p2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</si>
</sst>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3" fillId="0" borderId="3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0" xfId="0" applyFont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34C7-CCF7-485A-9625-88CFCB22D986}">
  <dimension ref="B5:C10"/>
  <sheetViews>
    <sheetView workbookViewId="0">
      <selection activeCell="F15" sqref="F15"/>
    </sheetView>
  </sheetViews>
  <sheetFormatPr defaultRowHeight="15" x14ac:dyDescent="0.25"/>
  <cols>
    <col min="2" max="2" width="19.28515625" customWidth="1"/>
    <col min="3" max="3" width="16.85546875" customWidth="1"/>
  </cols>
  <sheetData>
    <row r="5" spans="2:3" ht="15.75" thickBot="1" x14ac:dyDescent="0.3"/>
    <row r="6" spans="2:3" x14ac:dyDescent="0.25">
      <c r="B6" s="11" t="s">
        <v>30</v>
      </c>
      <c r="C6" s="14">
        <v>40</v>
      </c>
    </row>
    <row r="7" spans="2:3" x14ac:dyDescent="0.25">
      <c r="B7" s="12" t="s">
        <v>31</v>
      </c>
      <c r="C7" s="15">
        <v>70</v>
      </c>
    </row>
    <row r="8" spans="2:3" x14ac:dyDescent="0.25">
      <c r="B8" s="12" t="s">
        <v>0</v>
      </c>
      <c r="C8" s="15">
        <v>10</v>
      </c>
    </row>
    <row r="9" spans="2:3" x14ac:dyDescent="0.25">
      <c r="B9" s="12" t="s">
        <v>1</v>
      </c>
      <c r="C9" s="15">
        <v>-10</v>
      </c>
    </row>
    <row r="10" spans="2:3" ht="15.75" thickBot="1" x14ac:dyDescent="0.3">
      <c r="B10" s="13" t="s">
        <v>2</v>
      </c>
      <c r="C10" s="1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C56A-9341-404E-A091-C0FEA8537083}">
  <dimension ref="A1:AI46"/>
  <sheetViews>
    <sheetView tabSelected="1" topLeftCell="A21" workbookViewId="0">
      <selection activeCell="A31" sqref="A31:XFD31"/>
    </sheetView>
  </sheetViews>
  <sheetFormatPr defaultRowHeight="15" x14ac:dyDescent="0.25"/>
  <cols>
    <col min="1" max="1" width="8.5703125" style="19" customWidth="1"/>
    <col min="2" max="2" width="10.7109375" customWidth="1"/>
    <col min="3" max="12" width="7.140625" customWidth="1"/>
    <col min="14" max="14" width="7.140625" customWidth="1"/>
    <col min="15" max="26" width="7.140625" hidden="1" customWidth="1"/>
    <col min="27" max="28" width="7.140625" customWidth="1"/>
    <col min="29" max="29" width="10.28515625" customWidth="1"/>
    <col min="30" max="30" width="9.140625" style="24" customWidth="1"/>
    <col min="31" max="31" width="10.5703125" style="24" customWidth="1"/>
    <col min="32" max="32" width="10" style="24" customWidth="1"/>
    <col min="33" max="33" width="14.42578125" customWidth="1"/>
  </cols>
  <sheetData>
    <row r="1" spans="1:35" s="10" customFormat="1" x14ac:dyDescent="0.25">
      <c r="A1" s="17"/>
      <c r="B1" s="9"/>
      <c r="C1" s="8" t="s">
        <v>6</v>
      </c>
      <c r="D1" s="9"/>
      <c r="E1" s="8" t="s">
        <v>10</v>
      </c>
      <c r="F1" s="9"/>
      <c r="G1" s="8" t="s">
        <v>11</v>
      </c>
      <c r="H1" s="9"/>
      <c r="I1" s="8" t="s">
        <v>12</v>
      </c>
      <c r="J1" s="9"/>
      <c r="K1" s="8" t="s">
        <v>13</v>
      </c>
      <c r="L1" s="9"/>
      <c r="AD1" s="21"/>
      <c r="AE1" s="21"/>
      <c r="AF1" s="21"/>
    </row>
    <row r="2" spans="1:35" s="6" customFormat="1" x14ac:dyDescent="0.25">
      <c r="A2" s="18" t="s">
        <v>3</v>
      </c>
      <c r="B2" s="4" t="s">
        <v>9</v>
      </c>
      <c r="C2" s="5" t="s">
        <v>7</v>
      </c>
      <c r="D2" s="4" t="s">
        <v>8</v>
      </c>
      <c r="E2" s="5" t="s">
        <v>7</v>
      </c>
      <c r="F2" s="4" t="s">
        <v>8</v>
      </c>
      <c r="G2" s="5" t="s">
        <v>7</v>
      </c>
      <c r="H2" s="4" t="s">
        <v>8</v>
      </c>
      <c r="I2" s="5" t="s">
        <v>7</v>
      </c>
      <c r="J2" s="4" t="s">
        <v>8</v>
      </c>
      <c r="K2" s="5" t="s">
        <v>7</v>
      </c>
      <c r="L2" s="4" t="s">
        <v>8</v>
      </c>
      <c r="N2" s="6" t="s">
        <v>7</v>
      </c>
      <c r="O2" s="6" t="s">
        <v>8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17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14</v>
      </c>
      <c r="AB2" s="6" t="s">
        <v>29</v>
      </c>
      <c r="AC2" s="6" t="s">
        <v>15</v>
      </c>
      <c r="AD2" s="22" t="s">
        <v>16</v>
      </c>
      <c r="AE2" s="22" t="s">
        <v>28</v>
      </c>
      <c r="AF2" s="22" t="s">
        <v>33</v>
      </c>
      <c r="AG2" s="6" t="s">
        <v>32</v>
      </c>
      <c r="AI2" s="6" t="s">
        <v>34</v>
      </c>
    </row>
    <row r="3" spans="1:35" x14ac:dyDescent="0.25">
      <c r="A3" s="19">
        <v>1</v>
      </c>
      <c r="B3" s="7" t="s">
        <v>4</v>
      </c>
      <c r="C3">
        <v>6</v>
      </c>
      <c r="D3" s="1"/>
      <c r="E3">
        <v>6</v>
      </c>
      <c r="F3" s="1"/>
      <c r="H3" s="1"/>
      <c r="J3" s="1"/>
      <c r="L3" s="1"/>
      <c r="N3">
        <f>C3+E3+G3+I3+K3</f>
        <v>12</v>
      </c>
      <c r="O3">
        <f>D3+F3+H3+J3+L3</f>
        <v>0</v>
      </c>
      <c r="P3">
        <f>IF(C3&gt;C4, 1,0)</f>
        <v>1</v>
      </c>
      <c r="Q3">
        <f>IF(E3&gt;E4, 1,0)</f>
        <v>1</v>
      </c>
      <c r="R3">
        <f>IF(G3&gt;G4, 1,0)</f>
        <v>0</v>
      </c>
      <c r="S3">
        <f>IF(I3&gt;I4, 1,0)</f>
        <v>0</v>
      </c>
      <c r="T3">
        <f>IF(K3&gt;K4, 1,0)</f>
        <v>0</v>
      </c>
      <c r="U3">
        <f>SUM(P3:T3)</f>
        <v>2</v>
      </c>
      <c r="V3">
        <f>IF(D3&gt;D4,1,0)</f>
        <v>0</v>
      </c>
      <c r="W3">
        <f>IF(F3&gt;F4,1,0)</f>
        <v>0</v>
      </c>
      <c r="X3">
        <f>IF(H3&gt;H4,1,0)</f>
        <v>0</v>
      </c>
      <c r="Y3">
        <f>IF(J3&gt;J4,1,0)</f>
        <v>0</v>
      </c>
      <c r="Z3">
        <f>IF(L3&gt;L4,1,0)</f>
        <v>0</v>
      </c>
      <c r="AA3">
        <f>SUM(V3:Z3)</f>
        <v>0</v>
      </c>
      <c r="AB3">
        <v>1</v>
      </c>
      <c r="AD3" s="23">
        <f>N3*Formula!$C$8+U3*Formula!$C$7+AA3*Formula!$C$9+AB3*Formula!$C$6</f>
        <v>300</v>
      </c>
      <c r="AE3" s="25">
        <f>AD4/AD3</f>
        <v>0</v>
      </c>
      <c r="AF3" s="25">
        <f>AE3/2</f>
        <v>0</v>
      </c>
      <c r="AG3" s="26">
        <f>1-AF3</f>
        <v>1</v>
      </c>
      <c r="AI3" t="e">
        <f>AD3/AD4</f>
        <v>#DIV/0!</v>
      </c>
    </row>
    <row r="4" spans="1:35" x14ac:dyDescent="0.25">
      <c r="A4" s="18"/>
      <c r="B4" s="4" t="s">
        <v>5</v>
      </c>
      <c r="C4" s="3">
        <v>0</v>
      </c>
      <c r="D4" s="2"/>
      <c r="E4" s="3">
        <v>0</v>
      </c>
      <c r="F4" s="2"/>
      <c r="G4" s="3"/>
      <c r="H4" s="2"/>
      <c r="I4" s="3"/>
      <c r="J4" s="2"/>
      <c r="K4" s="3"/>
      <c r="L4" s="2"/>
      <c r="N4">
        <f t="shared" ref="N4:N32" si="0">C4+E4+G4+I4+K4</f>
        <v>0</v>
      </c>
      <c r="O4">
        <f t="shared" ref="O4:O32" si="1">D4+F4+H4+J4+L4</f>
        <v>0</v>
      </c>
      <c r="P4">
        <f>IF(C4&gt;C3, 1,0)</f>
        <v>0</v>
      </c>
      <c r="Q4">
        <f>IF(E4&gt;E3, 1,0)</f>
        <v>0</v>
      </c>
      <c r="R4">
        <f>IF(G4&gt;G3, 1,0)</f>
        <v>0</v>
      </c>
      <c r="S4">
        <f>IF(I4&gt;I3, 1,0)</f>
        <v>0</v>
      </c>
      <c r="T4">
        <f>IF(K4&gt;K3, 1,0)</f>
        <v>0</v>
      </c>
      <c r="U4">
        <f t="shared" ref="U4:U32" si="2">SUM(P4:T4)</f>
        <v>0</v>
      </c>
      <c r="V4">
        <f>IF(D4&gt;D3,1,0)</f>
        <v>0</v>
      </c>
      <c r="W4">
        <f>IF(F4&gt;F3,1,0)</f>
        <v>0</v>
      </c>
      <c r="X4">
        <f>IF(H4&gt;H3,1,0)</f>
        <v>0</v>
      </c>
      <c r="Y4">
        <f>IF(J4&gt;J3,1,0)</f>
        <v>0</v>
      </c>
      <c r="Z4">
        <f>IF(L4&gt;L3,1,0)</f>
        <v>0</v>
      </c>
      <c r="AA4">
        <f t="shared" ref="AA4:AA32" si="3">SUM(V4:Z4)</f>
        <v>0</v>
      </c>
      <c r="AD4" s="23">
        <f>N4*Formula!$C$8+U4*Formula!$C$7+AA4*Formula!$C$9+AB4*Formula!$C$6</f>
        <v>0</v>
      </c>
      <c r="AE4" s="25"/>
      <c r="AF4" s="25"/>
    </row>
    <row r="5" spans="1:35" x14ac:dyDescent="0.25">
      <c r="A5" s="19">
        <v>2</v>
      </c>
      <c r="B5" s="7" t="s">
        <v>4</v>
      </c>
      <c r="C5">
        <v>6</v>
      </c>
      <c r="D5" s="1"/>
      <c r="E5">
        <v>6</v>
      </c>
      <c r="F5" s="1"/>
      <c r="H5" s="1"/>
      <c r="J5" s="1"/>
      <c r="L5" s="1"/>
      <c r="N5">
        <f t="shared" si="0"/>
        <v>12</v>
      </c>
      <c r="O5">
        <f t="shared" si="1"/>
        <v>0</v>
      </c>
      <c r="P5">
        <f>IF(C5&gt;C6, 1,0)</f>
        <v>1</v>
      </c>
      <c r="Q5">
        <f>IF(E5&gt;E6, 1,0)</f>
        <v>1</v>
      </c>
      <c r="R5">
        <f>IF(G5&gt;G6, 1,0)</f>
        <v>0</v>
      </c>
      <c r="S5">
        <f>IF(I5&gt;I6, 1,0)</f>
        <v>0</v>
      </c>
      <c r="T5">
        <f>IF(K5&gt;K6, 1,0)</f>
        <v>0</v>
      </c>
      <c r="U5">
        <f t="shared" si="2"/>
        <v>2</v>
      </c>
      <c r="V5">
        <f>IF(D5&gt;D6,1,0)</f>
        <v>0</v>
      </c>
      <c r="W5">
        <f>IF(F5&gt;F6,1,0)</f>
        <v>0</v>
      </c>
      <c r="X5">
        <f>IF(H5&gt;H6,1,0)</f>
        <v>0</v>
      </c>
      <c r="Y5">
        <f>IF(J5&gt;J6,1,0)</f>
        <v>0</v>
      </c>
      <c r="Z5">
        <f>IF(L5&gt;L6,1,0)</f>
        <v>0</v>
      </c>
      <c r="AA5">
        <f t="shared" si="3"/>
        <v>0</v>
      </c>
      <c r="AB5">
        <v>1</v>
      </c>
      <c r="AD5" s="23">
        <f>N5*Formula!$C$8+U5*Formula!$C$7+AA5*Formula!$C$9+AB5*Formula!$C$6</f>
        <v>300</v>
      </c>
      <c r="AE5" s="25">
        <f>AD6/AD5</f>
        <v>3.3333333333333333E-2</v>
      </c>
      <c r="AF5" s="25">
        <f>AE5/2</f>
        <v>1.6666666666666666E-2</v>
      </c>
      <c r="AG5" s="26">
        <f>1-AF5</f>
        <v>0.98333333333333328</v>
      </c>
      <c r="AI5">
        <f t="shared" ref="AI5" si="4">AD5/AD6</f>
        <v>30</v>
      </c>
    </row>
    <row r="6" spans="1:35" x14ac:dyDescent="0.25">
      <c r="A6" s="18"/>
      <c r="B6" s="4" t="s">
        <v>5</v>
      </c>
      <c r="C6" s="3">
        <v>1</v>
      </c>
      <c r="D6" s="2"/>
      <c r="E6" s="3">
        <v>0</v>
      </c>
      <c r="F6" s="2"/>
      <c r="G6" s="3"/>
      <c r="H6" s="2"/>
      <c r="I6" s="3"/>
      <c r="J6" s="2"/>
      <c r="K6" s="3"/>
      <c r="L6" s="2"/>
      <c r="N6">
        <f t="shared" si="0"/>
        <v>1</v>
      </c>
      <c r="O6">
        <f t="shared" si="1"/>
        <v>0</v>
      </c>
      <c r="P6">
        <f>IF(C6&gt;C5, 1,0)</f>
        <v>0</v>
      </c>
      <c r="Q6">
        <f>IF(E6&gt;E5, 1,0)</f>
        <v>0</v>
      </c>
      <c r="R6">
        <f>IF(G6&gt;G5, 1,0)</f>
        <v>0</v>
      </c>
      <c r="S6">
        <f>IF(I6&gt;I5, 1,0)</f>
        <v>0</v>
      </c>
      <c r="T6">
        <f>IF(K6&gt;K5, 1,0)</f>
        <v>0</v>
      </c>
      <c r="U6">
        <f t="shared" si="2"/>
        <v>0</v>
      </c>
      <c r="V6">
        <f>IF(D6&gt;D5,1,0)</f>
        <v>0</v>
      </c>
      <c r="W6">
        <f>IF(F6&gt;F5,1,0)</f>
        <v>0</v>
      </c>
      <c r="X6">
        <f>IF(H6&gt;H5,1,0)</f>
        <v>0</v>
      </c>
      <c r="Y6">
        <f>IF(J6&gt;J5,1,0)</f>
        <v>0</v>
      </c>
      <c r="Z6">
        <f>IF(L6&gt;L5,1,0)</f>
        <v>0</v>
      </c>
      <c r="AA6">
        <f t="shared" si="3"/>
        <v>0</v>
      </c>
      <c r="AD6" s="23">
        <f>N6*Formula!$C$8+U6*Formula!$C$7+AA6*Formula!$C$9+AB6*Formula!$C$6</f>
        <v>10</v>
      </c>
      <c r="AE6" s="25"/>
      <c r="AF6" s="25"/>
    </row>
    <row r="7" spans="1:35" x14ac:dyDescent="0.25">
      <c r="A7" s="19">
        <v>3</v>
      </c>
      <c r="B7" s="7" t="s">
        <v>4</v>
      </c>
      <c r="C7" s="20">
        <v>6</v>
      </c>
      <c r="D7" s="1"/>
      <c r="E7" s="20">
        <v>6</v>
      </c>
      <c r="F7" s="1"/>
      <c r="H7" s="1"/>
      <c r="J7" s="1"/>
      <c r="L7" s="1"/>
      <c r="N7">
        <f t="shared" si="0"/>
        <v>12</v>
      </c>
      <c r="O7">
        <f t="shared" si="1"/>
        <v>0</v>
      </c>
      <c r="P7">
        <f>IF(C7&gt;C8, 1,0)</f>
        <v>1</v>
      </c>
      <c r="Q7">
        <f>IF(E7&gt;E8, 1,0)</f>
        <v>1</v>
      </c>
      <c r="R7">
        <f>IF(G7&gt;G8, 1,0)</f>
        <v>0</v>
      </c>
      <c r="S7">
        <f>IF(I7&gt;I8, 1,0)</f>
        <v>0</v>
      </c>
      <c r="T7">
        <f>IF(K7&gt;K8, 1,0)</f>
        <v>0</v>
      </c>
      <c r="U7">
        <f t="shared" si="2"/>
        <v>2</v>
      </c>
      <c r="V7">
        <f>IF(D7&gt;D8,1,0)</f>
        <v>0</v>
      </c>
      <c r="W7">
        <f>IF(F7&gt;F8,1,0)</f>
        <v>0</v>
      </c>
      <c r="X7">
        <f>IF(H7&gt;H8,1,0)</f>
        <v>0</v>
      </c>
      <c r="Y7">
        <f>IF(J7&gt;J8,1,0)</f>
        <v>0</v>
      </c>
      <c r="Z7">
        <f>IF(L7&gt;L8,1,0)</f>
        <v>0</v>
      </c>
      <c r="AA7">
        <f t="shared" si="3"/>
        <v>0</v>
      </c>
      <c r="AB7">
        <v>1</v>
      </c>
      <c r="AD7" s="23">
        <f>N7*Formula!$C$8+U7*Formula!$C$7+AA7*Formula!$C$9+AB7*Formula!$C$6</f>
        <v>300</v>
      </c>
      <c r="AE7" s="25">
        <f t="shared" ref="AE7" si="5">AD8/AD7</f>
        <v>6.6666666666666666E-2</v>
      </c>
      <c r="AF7" s="25">
        <f t="shared" ref="AF7" si="6">AE7/2</f>
        <v>3.3333333333333333E-2</v>
      </c>
      <c r="AG7" s="26">
        <f t="shared" ref="AG7" si="7">1-AF7</f>
        <v>0.96666666666666667</v>
      </c>
      <c r="AI7">
        <f t="shared" ref="AI7" si="8">AD7/AD8</f>
        <v>15</v>
      </c>
    </row>
    <row r="8" spans="1:35" x14ac:dyDescent="0.25">
      <c r="A8" s="18"/>
      <c r="B8" s="4" t="s">
        <v>5</v>
      </c>
      <c r="C8" s="3">
        <v>2</v>
      </c>
      <c r="D8" s="2"/>
      <c r="E8" s="3">
        <v>0</v>
      </c>
      <c r="F8" s="2"/>
      <c r="G8" s="3"/>
      <c r="H8" s="2"/>
      <c r="I8" s="3"/>
      <c r="J8" s="2"/>
      <c r="K8" s="3"/>
      <c r="L8" s="2"/>
      <c r="N8">
        <f t="shared" si="0"/>
        <v>2</v>
      </c>
      <c r="O8">
        <f t="shared" si="1"/>
        <v>0</v>
      </c>
      <c r="P8">
        <f>IF(C8&gt;C7, 1,0)</f>
        <v>0</v>
      </c>
      <c r="Q8">
        <f>IF(E8&gt;E7, 1,0)</f>
        <v>0</v>
      </c>
      <c r="R8">
        <f>IF(G8&gt;G7, 1,0)</f>
        <v>0</v>
      </c>
      <c r="S8">
        <f>IF(I8&gt;I7, 1,0)</f>
        <v>0</v>
      </c>
      <c r="T8">
        <f>IF(K8&gt;K7, 1,0)</f>
        <v>0</v>
      </c>
      <c r="U8">
        <f t="shared" si="2"/>
        <v>0</v>
      </c>
      <c r="V8">
        <f>IF(D8&gt;D7,1,0)</f>
        <v>0</v>
      </c>
      <c r="W8">
        <f>IF(F8&gt;F7,1,0)</f>
        <v>0</v>
      </c>
      <c r="X8">
        <f>IF(H8&gt;H7,1,0)</f>
        <v>0</v>
      </c>
      <c r="Y8">
        <f>IF(J8&gt;J7,1,0)</f>
        <v>0</v>
      </c>
      <c r="Z8">
        <f>IF(L8&gt;L7,1,0)</f>
        <v>0</v>
      </c>
      <c r="AA8">
        <f t="shared" si="3"/>
        <v>0</v>
      </c>
      <c r="AD8" s="23">
        <f>N8*Formula!$C$8+U8*Formula!$C$7+AA8*Formula!$C$9+AB8*Formula!$C$6</f>
        <v>20</v>
      </c>
      <c r="AE8" s="25"/>
      <c r="AF8" s="25"/>
    </row>
    <row r="9" spans="1:35" x14ac:dyDescent="0.25">
      <c r="A9" s="19">
        <v>4</v>
      </c>
      <c r="B9" s="7" t="s">
        <v>4</v>
      </c>
      <c r="C9" s="20">
        <v>6</v>
      </c>
      <c r="D9" s="1"/>
      <c r="E9" s="20">
        <v>6</v>
      </c>
      <c r="F9" s="1"/>
      <c r="H9" s="1"/>
      <c r="J9" s="1"/>
      <c r="L9" s="1"/>
      <c r="N9">
        <f t="shared" si="0"/>
        <v>12</v>
      </c>
      <c r="O9">
        <f t="shared" si="1"/>
        <v>0</v>
      </c>
      <c r="P9">
        <f>IF(C9&gt;C10, 1,0)</f>
        <v>1</v>
      </c>
      <c r="Q9">
        <f>IF(E9&gt;E10, 1,0)</f>
        <v>1</v>
      </c>
      <c r="R9">
        <f>IF(G9&gt;G10, 1,0)</f>
        <v>0</v>
      </c>
      <c r="S9">
        <f>IF(I9&gt;I10, 1,0)</f>
        <v>0</v>
      </c>
      <c r="T9">
        <f>IF(K9&gt;K10, 1,0)</f>
        <v>0</v>
      </c>
      <c r="U9">
        <f t="shared" si="2"/>
        <v>2</v>
      </c>
      <c r="V9">
        <f>IF(D9&gt;D10,1,0)</f>
        <v>0</v>
      </c>
      <c r="W9">
        <f>IF(F9&gt;F10,1,0)</f>
        <v>0</v>
      </c>
      <c r="X9">
        <f>IF(H9&gt;H10,1,0)</f>
        <v>0</v>
      </c>
      <c r="Y9">
        <f>IF(J9&gt;J10,1,0)</f>
        <v>0</v>
      </c>
      <c r="Z9">
        <f>IF(L9&gt;L10,1,0)</f>
        <v>0</v>
      </c>
      <c r="AA9">
        <f t="shared" si="3"/>
        <v>0</v>
      </c>
      <c r="AB9">
        <v>1</v>
      </c>
      <c r="AD9" s="23">
        <f>N9*Formula!$C$8+U9*Formula!$C$7+AA9*Formula!$C$9+AB9*Formula!$C$6</f>
        <v>300</v>
      </c>
      <c r="AE9" s="25">
        <f t="shared" ref="AE9" si="9">AD10/AD9</f>
        <v>0.1</v>
      </c>
      <c r="AF9" s="25">
        <f t="shared" ref="AF9" si="10">AE9/2</f>
        <v>0.05</v>
      </c>
      <c r="AG9" s="26">
        <f t="shared" ref="AG9" si="11">1-AF9</f>
        <v>0.95</v>
      </c>
      <c r="AI9">
        <f t="shared" ref="AI9" si="12">AD9/AD10</f>
        <v>10</v>
      </c>
    </row>
    <row r="10" spans="1:35" x14ac:dyDescent="0.25">
      <c r="A10" s="18"/>
      <c r="B10" s="4" t="s">
        <v>5</v>
      </c>
      <c r="C10" s="3">
        <v>3</v>
      </c>
      <c r="D10" s="2"/>
      <c r="E10" s="3">
        <v>0</v>
      </c>
      <c r="F10" s="2"/>
      <c r="G10" s="3"/>
      <c r="H10" s="2"/>
      <c r="I10" s="3"/>
      <c r="J10" s="2"/>
      <c r="K10" s="3"/>
      <c r="L10" s="2"/>
      <c r="N10">
        <f t="shared" si="0"/>
        <v>3</v>
      </c>
      <c r="O10">
        <f t="shared" si="1"/>
        <v>0</v>
      </c>
      <c r="P10">
        <f>IF(C10&gt;C9, 1,0)</f>
        <v>0</v>
      </c>
      <c r="Q10">
        <f>IF(E10&gt;E9, 1,0)</f>
        <v>0</v>
      </c>
      <c r="R10">
        <f>IF(G10&gt;G9, 1,0)</f>
        <v>0</v>
      </c>
      <c r="S10">
        <f>IF(I10&gt;I9, 1,0)</f>
        <v>0</v>
      </c>
      <c r="T10">
        <f>IF(K10&gt;K9, 1,0)</f>
        <v>0</v>
      </c>
      <c r="U10">
        <f t="shared" si="2"/>
        <v>0</v>
      </c>
      <c r="V10">
        <f>IF(D10&gt;D9,1,0)</f>
        <v>0</v>
      </c>
      <c r="W10">
        <f>IF(F10&gt;F9,1,0)</f>
        <v>0</v>
      </c>
      <c r="X10">
        <f>IF(H10&gt;H9,1,0)</f>
        <v>0</v>
      </c>
      <c r="Y10">
        <f>IF(J10&gt;J9,1,0)</f>
        <v>0</v>
      </c>
      <c r="Z10">
        <f>IF(L10&gt;L9,1,0)</f>
        <v>0</v>
      </c>
      <c r="AA10">
        <f t="shared" si="3"/>
        <v>0</v>
      </c>
      <c r="AD10" s="23">
        <f>N10*Formula!$C$8+U10*Formula!$C$7+AA10*Formula!$C$9+AB10*Formula!$C$6</f>
        <v>30</v>
      </c>
      <c r="AE10" s="25"/>
      <c r="AF10" s="25"/>
    </row>
    <row r="11" spans="1:35" x14ac:dyDescent="0.25">
      <c r="A11" s="19">
        <v>5</v>
      </c>
      <c r="B11" s="7" t="s">
        <v>4</v>
      </c>
      <c r="C11" s="20">
        <v>6</v>
      </c>
      <c r="D11" s="1"/>
      <c r="E11" s="20">
        <v>6</v>
      </c>
      <c r="F11" s="1"/>
      <c r="H11" s="1"/>
      <c r="J11" s="1"/>
      <c r="L11" s="1"/>
      <c r="N11">
        <f t="shared" si="0"/>
        <v>12</v>
      </c>
      <c r="O11">
        <f t="shared" si="1"/>
        <v>0</v>
      </c>
      <c r="P11">
        <f>IF(C11&gt;C12, 1,0)</f>
        <v>1</v>
      </c>
      <c r="Q11">
        <f>IF(E11&gt;E12, 1,0)</f>
        <v>1</v>
      </c>
      <c r="R11">
        <f>IF(G11&gt;G12, 1,0)</f>
        <v>0</v>
      </c>
      <c r="S11">
        <f>IF(I11&gt;I12, 1,0)</f>
        <v>0</v>
      </c>
      <c r="T11">
        <f>IF(K11&gt;K12, 1,0)</f>
        <v>0</v>
      </c>
      <c r="U11">
        <f t="shared" si="2"/>
        <v>2</v>
      </c>
      <c r="V11">
        <f>IF(D11&gt;D12,1,0)</f>
        <v>0</v>
      </c>
      <c r="W11">
        <f>IF(F11&gt;F12,1,0)</f>
        <v>0</v>
      </c>
      <c r="X11">
        <f>IF(H11&gt;H12,1,0)</f>
        <v>0</v>
      </c>
      <c r="Y11">
        <f>IF(J11&gt;J12,1,0)</f>
        <v>0</v>
      </c>
      <c r="Z11">
        <f>IF(L11&gt;L12,1,0)</f>
        <v>0</v>
      </c>
      <c r="AA11">
        <f t="shared" si="3"/>
        <v>0</v>
      </c>
      <c r="AB11">
        <v>1</v>
      </c>
      <c r="AD11" s="23">
        <f>N11*Formula!$C$8+U11*Formula!$C$7+AA11*Formula!$C$9+AB11*Formula!$C$6</f>
        <v>300</v>
      </c>
      <c r="AE11" s="25">
        <f t="shared" ref="AE11" si="13">AD12/AD11</f>
        <v>0.13333333333333333</v>
      </c>
      <c r="AF11" s="25">
        <f t="shared" ref="AF11" si="14">AE11/2</f>
        <v>6.6666666666666666E-2</v>
      </c>
      <c r="AG11" s="26">
        <f t="shared" ref="AG11" si="15">1-AF11</f>
        <v>0.93333333333333335</v>
      </c>
      <c r="AI11">
        <f t="shared" ref="AI11" si="16">AD11/AD12</f>
        <v>7.5</v>
      </c>
    </row>
    <row r="12" spans="1:35" x14ac:dyDescent="0.25">
      <c r="A12" s="18"/>
      <c r="B12" s="4" t="s">
        <v>5</v>
      </c>
      <c r="C12" s="3">
        <v>4</v>
      </c>
      <c r="D12" s="2"/>
      <c r="E12" s="3">
        <v>0</v>
      </c>
      <c r="F12" s="2"/>
      <c r="G12" s="3"/>
      <c r="H12" s="2"/>
      <c r="I12" s="3"/>
      <c r="J12" s="2"/>
      <c r="K12" s="3"/>
      <c r="L12" s="2"/>
      <c r="N12">
        <f t="shared" si="0"/>
        <v>4</v>
      </c>
      <c r="O12">
        <f t="shared" si="1"/>
        <v>0</v>
      </c>
      <c r="P12">
        <f>IF(C12&gt;C11, 1,0)</f>
        <v>0</v>
      </c>
      <c r="Q12">
        <f>IF(E12&gt;E11, 1,0)</f>
        <v>0</v>
      </c>
      <c r="R12">
        <f>IF(G12&gt;G11, 1,0)</f>
        <v>0</v>
      </c>
      <c r="S12">
        <f>IF(I12&gt;I11, 1,0)</f>
        <v>0</v>
      </c>
      <c r="T12">
        <f>IF(K12&gt;K11, 1,0)</f>
        <v>0</v>
      </c>
      <c r="U12">
        <f t="shared" si="2"/>
        <v>0</v>
      </c>
      <c r="V12">
        <f>IF(D12&gt;D11,1,0)</f>
        <v>0</v>
      </c>
      <c r="W12">
        <f>IF(F12&gt;F11,1,0)</f>
        <v>0</v>
      </c>
      <c r="X12">
        <f>IF(H12&gt;H11,1,0)</f>
        <v>0</v>
      </c>
      <c r="Y12">
        <f>IF(J12&gt;J11,1,0)</f>
        <v>0</v>
      </c>
      <c r="Z12">
        <f>IF(L12&gt;L11,1,0)</f>
        <v>0</v>
      </c>
      <c r="AA12">
        <f t="shared" si="3"/>
        <v>0</v>
      </c>
      <c r="AD12" s="23">
        <f>N12*Formula!$C$8+U12*Formula!$C$7+AA12*Formula!$C$9+AB12*Formula!$C$6</f>
        <v>40</v>
      </c>
      <c r="AE12" s="25"/>
      <c r="AF12" s="25"/>
    </row>
    <row r="13" spans="1:35" x14ac:dyDescent="0.25">
      <c r="A13" s="19">
        <v>6</v>
      </c>
      <c r="B13" s="7" t="s">
        <v>4</v>
      </c>
      <c r="C13" s="20">
        <v>7</v>
      </c>
      <c r="D13" s="1"/>
      <c r="E13" s="20">
        <v>6</v>
      </c>
      <c r="F13" s="1"/>
      <c r="G13" s="20"/>
      <c r="H13" s="1"/>
      <c r="J13" s="1"/>
      <c r="L13" s="1"/>
      <c r="N13">
        <f t="shared" si="0"/>
        <v>13</v>
      </c>
      <c r="O13">
        <f t="shared" si="1"/>
        <v>0</v>
      </c>
      <c r="P13">
        <f>IF(C13&gt;C14, 1,0)</f>
        <v>1</v>
      </c>
      <c r="Q13">
        <f>IF(E13&gt;E14, 1,0)</f>
        <v>1</v>
      </c>
      <c r="R13">
        <f>IF(G13&gt;G14, 1,0)</f>
        <v>0</v>
      </c>
      <c r="S13">
        <f>IF(I13&gt;I14, 1,0)</f>
        <v>0</v>
      </c>
      <c r="T13">
        <f>IF(K13&gt;K14, 1,0)</f>
        <v>0</v>
      </c>
      <c r="U13">
        <f t="shared" si="2"/>
        <v>2</v>
      </c>
      <c r="V13">
        <f>IF(D13&gt;D14,1,0)</f>
        <v>0</v>
      </c>
      <c r="W13">
        <f>IF(F13&gt;F14,1,0)</f>
        <v>0</v>
      </c>
      <c r="X13">
        <f>IF(H13&gt;H14,1,0)</f>
        <v>0</v>
      </c>
      <c r="Y13">
        <f>IF(J13&gt;J14,1,0)</f>
        <v>0</v>
      </c>
      <c r="Z13">
        <f>IF(L13&gt;L14,1,0)</f>
        <v>0</v>
      </c>
      <c r="AA13">
        <f t="shared" si="3"/>
        <v>0</v>
      </c>
      <c r="AB13">
        <v>1</v>
      </c>
      <c r="AD13" s="23">
        <f>N13*Formula!$C$8+U13*Formula!$C$7+AA13*Formula!$C$9+AB13*Formula!$C$6</f>
        <v>310</v>
      </c>
      <c r="AE13" s="25">
        <f t="shared" ref="AE13" si="17">AD14/AD13</f>
        <v>0.16129032258064516</v>
      </c>
      <c r="AF13" s="25">
        <f t="shared" ref="AF13" si="18">AE13/2</f>
        <v>8.0645161290322578E-2</v>
      </c>
      <c r="AG13" s="26">
        <f t="shared" ref="AG13" si="19">1-AF13</f>
        <v>0.91935483870967738</v>
      </c>
      <c r="AI13">
        <f t="shared" ref="AI13" si="20">AD13/AD14</f>
        <v>6.2</v>
      </c>
    </row>
    <row r="14" spans="1:35" x14ac:dyDescent="0.25">
      <c r="A14" s="18"/>
      <c r="B14" s="4" t="s">
        <v>5</v>
      </c>
      <c r="C14" s="3">
        <v>5</v>
      </c>
      <c r="D14" s="2"/>
      <c r="E14" s="3">
        <v>0</v>
      </c>
      <c r="F14" s="2"/>
      <c r="G14" s="3"/>
      <c r="H14" s="2"/>
      <c r="I14" s="3"/>
      <c r="J14" s="2"/>
      <c r="K14" s="3"/>
      <c r="L14" s="2"/>
      <c r="N14">
        <f t="shared" si="0"/>
        <v>5</v>
      </c>
      <c r="O14">
        <f t="shared" si="1"/>
        <v>0</v>
      </c>
      <c r="P14">
        <f>IF(C14&gt;C13, 1,0)</f>
        <v>0</v>
      </c>
      <c r="Q14">
        <f>IF(E14&gt;E13, 1,0)</f>
        <v>0</v>
      </c>
      <c r="R14">
        <f>IF(G14&gt;G13, 1,0)</f>
        <v>0</v>
      </c>
      <c r="S14">
        <f>IF(I14&gt;I13, 1,0)</f>
        <v>0</v>
      </c>
      <c r="T14">
        <f>IF(K14&gt;K13, 1,0)</f>
        <v>0</v>
      </c>
      <c r="U14">
        <f t="shared" si="2"/>
        <v>0</v>
      </c>
      <c r="V14">
        <f>IF(D14&gt;D13,1,0)</f>
        <v>0</v>
      </c>
      <c r="W14">
        <f>IF(F14&gt;F13,1,0)</f>
        <v>0</v>
      </c>
      <c r="X14">
        <f>IF(H14&gt;H13,1,0)</f>
        <v>0</v>
      </c>
      <c r="Y14">
        <f>IF(J14&gt;J13,1,0)</f>
        <v>0</v>
      </c>
      <c r="Z14">
        <f>IF(L14&gt;L13,1,0)</f>
        <v>0</v>
      </c>
      <c r="AA14">
        <f t="shared" si="3"/>
        <v>0</v>
      </c>
      <c r="AD14" s="23">
        <f>N14*Formula!$C$8+U14*Formula!$C$7+AA14*Formula!$C$9+AB14*Formula!$C$6</f>
        <v>50</v>
      </c>
      <c r="AE14" s="25"/>
      <c r="AF14" s="25"/>
    </row>
    <row r="15" spans="1:35" x14ac:dyDescent="0.25">
      <c r="A15" s="27">
        <v>99</v>
      </c>
      <c r="B15" s="7" t="s">
        <v>4</v>
      </c>
      <c r="C15" s="20">
        <v>7</v>
      </c>
      <c r="D15" s="1">
        <v>7</v>
      </c>
      <c r="E15" s="20">
        <v>6</v>
      </c>
      <c r="F15" s="1"/>
      <c r="G15" s="28"/>
      <c r="H15" s="1"/>
      <c r="I15" s="28"/>
      <c r="J15" s="1"/>
      <c r="K15" s="28"/>
      <c r="L15" s="1"/>
      <c r="N15">
        <f t="shared" si="0"/>
        <v>13</v>
      </c>
      <c r="O15">
        <f t="shared" ref="O15:O16" si="21">D15+F15+H15+J15+L15</f>
        <v>7</v>
      </c>
      <c r="P15">
        <f>IF(C15&gt;C16, 1,0)</f>
        <v>1</v>
      </c>
      <c r="Q15">
        <f>IF(E15&gt;E16, 1,0)</f>
        <v>1</v>
      </c>
      <c r="R15">
        <f>IF(G15&gt;G16, 1,0)</f>
        <v>0</v>
      </c>
      <c r="S15">
        <f>IF(I15&gt;I16, 1,0)</f>
        <v>0</v>
      </c>
      <c r="T15">
        <f>IF(K15&gt;K16, 1,0)</f>
        <v>0</v>
      </c>
      <c r="U15">
        <f t="shared" ref="U15:U16" si="22">SUM(P15:T15)</f>
        <v>2</v>
      </c>
      <c r="V15">
        <f>IF(D15&gt;D16,1,0)</f>
        <v>1</v>
      </c>
      <c r="W15">
        <f>IF(F15&gt;F16,1,0)</f>
        <v>0</v>
      </c>
      <c r="X15">
        <f>IF(H15&gt;H16,1,0)</f>
        <v>0</v>
      </c>
      <c r="Y15">
        <f>IF(J15&gt;J16,1,0)</f>
        <v>0</v>
      </c>
      <c r="Z15">
        <f>IF(L15&gt;L16,1,0)</f>
        <v>0</v>
      </c>
      <c r="AA15">
        <f>SUM(V15:Z15)</f>
        <v>1</v>
      </c>
      <c r="AB15">
        <v>1</v>
      </c>
      <c r="AD15" s="23">
        <f>N15*Formula!$C$8+U15*Formula!$C$7+AA15*Formula!$C$9+AB15*Formula!$C$6</f>
        <v>300</v>
      </c>
      <c r="AE15" s="25">
        <f t="shared" ref="AE15" si="23">AD16/AD15</f>
        <v>0.2</v>
      </c>
      <c r="AF15" s="25">
        <f t="shared" ref="AF15" si="24">AE15/2</f>
        <v>0.1</v>
      </c>
      <c r="AG15" s="26">
        <f t="shared" ref="AG15" si="25">1-AF15</f>
        <v>0.9</v>
      </c>
      <c r="AI15">
        <f t="shared" ref="AI15" si="26">AD15/AD16</f>
        <v>5</v>
      </c>
    </row>
    <row r="16" spans="1:35" s="28" customFormat="1" x14ac:dyDescent="0.25">
      <c r="A16" s="18"/>
      <c r="B16" s="4" t="s">
        <v>5</v>
      </c>
      <c r="C16" s="29">
        <v>6</v>
      </c>
      <c r="D16" s="2">
        <v>5</v>
      </c>
      <c r="E16" s="29">
        <v>0</v>
      </c>
      <c r="F16" s="2"/>
      <c r="G16" s="3"/>
      <c r="H16" s="2"/>
      <c r="I16" s="3"/>
      <c r="J16" s="2"/>
      <c r="K16" s="3"/>
      <c r="L16" s="2"/>
      <c r="N16" s="28">
        <f t="shared" si="0"/>
        <v>6</v>
      </c>
      <c r="O16" s="28">
        <f t="shared" si="21"/>
        <v>5</v>
      </c>
      <c r="P16" s="28">
        <f>IF(C16&gt;C15, 1,0)</f>
        <v>0</v>
      </c>
      <c r="Q16" s="28">
        <f>IF(E16&gt;E15, 1,0)</f>
        <v>0</v>
      </c>
      <c r="R16" s="28">
        <f>IF(G16&gt;G15, 1,0)</f>
        <v>0</v>
      </c>
      <c r="S16" s="28">
        <f>IF(I16&gt;I15, 1,0)</f>
        <v>0</v>
      </c>
      <c r="T16" s="28">
        <f>IF(K16&gt;K15, 1,0)</f>
        <v>0</v>
      </c>
      <c r="U16" s="28">
        <f t="shared" si="22"/>
        <v>0</v>
      </c>
      <c r="V16" s="28">
        <f>IF(D16&gt;D15,1,0)</f>
        <v>0</v>
      </c>
      <c r="W16" s="28">
        <f>IF(F16&gt;F15,1,0)</f>
        <v>0</v>
      </c>
      <c r="X16" s="28">
        <f>IF(H16&gt;H15,1,0)</f>
        <v>0</v>
      </c>
      <c r="Y16" s="28">
        <f>IF(J16&gt;J15,1,0)</f>
        <v>0</v>
      </c>
      <c r="Z16" s="28">
        <f>IF(L16&gt;L15,1,0)</f>
        <v>0</v>
      </c>
      <c r="AA16" s="28">
        <f t="shared" ref="AA16" si="27">SUM(V16:Z16)</f>
        <v>0</v>
      </c>
      <c r="AD16" s="23">
        <f>N16*Formula!$C$8+U16*Formula!$C$7+AA16*Formula!$C$9+AB16*Formula!$C$6</f>
        <v>60</v>
      </c>
      <c r="AE16" s="25"/>
      <c r="AF16" s="25"/>
      <c r="AG16"/>
      <c r="AH16"/>
      <c r="AI16"/>
    </row>
    <row r="17" spans="1:35" x14ac:dyDescent="0.25">
      <c r="A17" s="19">
        <v>7</v>
      </c>
      <c r="B17" s="7" t="s">
        <v>4</v>
      </c>
      <c r="C17" s="20">
        <v>7</v>
      </c>
      <c r="D17" s="1"/>
      <c r="E17" s="20">
        <v>6</v>
      </c>
      <c r="F17" s="1"/>
      <c r="H17" s="1"/>
      <c r="J17" s="1"/>
      <c r="L17" s="1"/>
      <c r="N17">
        <f t="shared" si="0"/>
        <v>13</v>
      </c>
      <c r="O17">
        <f t="shared" si="1"/>
        <v>0</v>
      </c>
      <c r="P17">
        <f>IF(C17&gt;C18, 1,0)</f>
        <v>1</v>
      </c>
      <c r="Q17">
        <f>IF(E17&gt;E18, 1,0)</f>
        <v>1</v>
      </c>
      <c r="R17">
        <f>IF(G17&gt;G18, 1,0)</f>
        <v>0</v>
      </c>
      <c r="S17">
        <f>IF(I17&gt;I18, 1,0)</f>
        <v>0</v>
      </c>
      <c r="T17">
        <f>IF(K17&gt;K18, 1,0)</f>
        <v>0</v>
      </c>
      <c r="U17">
        <f t="shared" si="2"/>
        <v>2</v>
      </c>
      <c r="V17">
        <f>IF(D17&gt;D18,1,0)</f>
        <v>0</v>
      </c>
      <c r="W17">
        <f>IF(F17&gt;F18,1,0)</f>
        <v>0</v>
      </c>
      <c r="X17">
        <f>IF(H17&gt;H18,1,0)</f>
        <v>0</v>
      </c>
      <c r="Y17">
        <f>IF(J17&gt;J18,1,0)</f>
        <v>0</v>
      </c>
      <c r="Z17">
        <f>IF(L17&gt;L18,1,0)</f>
        <v>0</v>
      </c>
      <c r="AA17">
        <f t="shared" si="3"/>
        <v>0</v>
      </c>
      <c r="AB17">
        <v>1</v>
      </c>
      <c r="AD17" s="23">
        <f>N17*Formula!$C$8+U17*Formula!$C$7+AA17*Formula!$C$9+AB17*Formula!$C$6</f>
        <v>310</v>
      </c>
      <c r="AE17" s="25">
        <f t="shared" ref="AE17" si="28">AD18/AD17</f>
        <v>0.19354838709677419</v>
      </c>
      <c r="AF17" s="25">
        <f t="shared" ref="AF17" si="29">AE17/2</f>
        <v>9.6774193548387094E-2</v>
      </c>
      <c r="AG17" s="26">
        <f t="shared" ref="AG17" si="30">1-AF17</f>
        <v>0.90322580645161288</v>
      </c>
      <c r="AI17">
        <f t="shared" ref="AI17" si="31">AD17/AD18</f>
        <v>5.166666666666667</v>
      </c>
    </row>
    <row r="18" spans="1:35" x14ac:dyDescent="0.25">
      <c r="A18" s="18"/>
      <c r="B18" s="4" t="s">
        <v>5</v>
      </c>
      <c r="C18" s="3">
        <v>5</v>
      </c>
      <c r="D18" s="2"/>
      <c r="E18" s="3">
        <v>1</v>
      </c>
      <c r="F18" s="2"/>
      <c r="G18" s="3"/>
      <c r="H18" s="2"/>
      <c r="I18" s="3"/>
      <c r="J18" s="2"/>
      <c r="K18" s="3"/>
      <c r="L18" s="2"/>
      <c r="N18">
        <f t="shared" si="0"/>
        <v>6</v>
      </c>
      <c r="O18">
        <f t="shared" si="1"/>
        <v>0</v>
      </c>
      <c r="P18">
        <f>IF(C18&gt;C17, 1,0)</f>
        <v>0</v>
      </c>
      <c r="Q18">
        <f>IF(E18&gt;E17, 1,0)</f>
        <v>0</v>
      </c>
      <c r="R18">
        <f>IF(G18&gt;G17, 1,0)</f>
        <v>0</v>
      </c>
      <c r="S18">
        <f>IF(I18&gt;I17, 1,0)</f>
        <v>0</v>
      </c>
      <c r="T18">
        <f>IF(K18&gt;K17, 1,0)</f>
        <v>0</v>
      </c>
      <c r="U18">
        <f t="shared" si="2"/>
        <v>0</v>
      </c>
      <c r="V18">
        <f>IF(D18&gt;D17,1,0)</f>
        <v>0</v>
      </c>
      <c r="W18">
        <f>IF(F18&gt;F17,1,0)</f>
        <v>0</v>
      </c>
      <c r="X18">
        <f>IF(H18&gt;H17,1,0)</f>
        <v>0</v>
      </c>
      <c r="Y18">
        <f>IF(J18&gt;J17,1,0)</f>
        <v>0</v>
      </c>
      <c r="Z18">
        <f>IF(L18&gt;L17,1,0)</f>
        <v>0</v>
      </c>
      <c r="AA18">
        <f t="shared" si="3"/>
        <v>0</v>
      </c>
      <c r="AD18" s="23">
        <f>N18*Formula!$C$8+U18*Formula!$C$7+AA18*Formula!$C$9+AB18*Formula!$C$6</f>
        <v>60</v>
      </c>
      <c r="AE18" s="25"/>
      <c r="AF18" s="25"/>
    </row>
    <row r="19" spans="1:35" x14ac:dyDescent="0.25">
      <c r="A19" s="19">
        <v>8</v>
      </c>
      <c r="B19" s="7" t="s">
        <v>4</v>
      </c>
      <c r="C19" s="20">
        <v>7</v>
      </c>
      <c r="D19" s="1"/>
      <c r="E19" s="20">
        <v>6</v>
      </c>
      <c r="F19" s="1"/>
      <c r="H19" s="1"/>
      <c r="J19" s="1"/>
      <c r="L19" s="1"/>
      <c r="N19">
        <f t="shared" si="0"/>
        <v>13</v>
      </c>
      <c r="O19">
        <f t="shared" si="1"/>
        <v>0</v>
      </c>
      <c r="P19">
        <f>IF(C19&gt;C20, 1,0)</f>
        <v>1</v>
      </c>
      <c r="Q19">
        <f>IF(E19&gt;E20, 1,0)</f>
        <v>1</v>
      </c>
      <c r="R19">
        <f>IF(G19&gt;G20, 1,0)</f>
        <v>0</v>
      </c>
      <c r="S19">
        <f>IF(I19&gt;I20, 1,0)</f>
        <v>0</v>
      </c>
      <c r="T19">
        <f>IF(K19&gt;K20, 1,0)</f>
        <v>0</v>
      </c>
      <c r="U19">
        <f t="shared" si="2"/>
        <v>2</v>
      </c>
      <c r="V19">
        <f>IF(D19&gt;D20,1,0)</f>
        <v>0</v>
      </c>
      <c r="W19">
        <f>IF(F19&gt;F20,1,0)</f>
        <v>0</v>
      </c>
      <c r="X19">
        <f>IF(H19&gt;H20,1,0)</f>
        <v>0</v>
      </c>
      <c r="Y19">
        <f>IF(J19&gt;J20,1,0)</f>
        <v>0</v>
      </c>
      <c r="Z19">
        <f>IF(L19&gt;L20,1,0)</f>
        <v>0</v>
      </c>
      <c r="AA19">
        <f t="shared" si="3"/>
        <v>0</v>
      </c>
      <c r="AB19">
        <v>1</v>
      </c>
      <c r="AD19" s="23">
        <f>N19*Formula!$C$8+U19*Formula!$C$7+AA19*Formula!$C$9+AB19*Formula!$C$6</f>
        <v>310</v>
      </c>
      <c r="AE19" s="25">
        <f t="shared" ref="AE19" si="32">AD20/AD19</f>
        <v>0.22580645161290322</v>
      </c>
      <c r="AF19" s="25">
        <f t="shared" ref="AF19" si="33">AE19/2</f>
        <v>0.11290322580645161</v>
      </c>
      <c r="AG19" s="26">
        <f t="shared" ref="AG19" si="34">1-AF19</f>
        <v>0.88709677419354838</v>
      </c>
      <c r="AI19">
        <f t="shared" ref="AI19" si="35">AD19/AD20</f>
        <v>4.4285714285714288</v>
      </c>
    </row>
    <row r="20" spans="1:35" x14ac:dyDescent="0.25">
      <c r="A20" s="18"/>
      <c r="B20" s="4" t="s">
        <v>5</v>
      </c>
      <c r="C20" s="3">
        <v>5</v>
      </c>
      <c r="D20" s="2"/>
      <c r="E20" s="3">
        <v>2</v>
      </c>
      <c r="F20" s="2"/>
      <c r="G20" s="3"/>
      <c r="H20" s="2"/>
      <c r="I20" s="3"/>
      <c r="J20" s="2"/>
      <c r="K20" s="3"/>
      <c r="L20" s="2"/>
      <c r="N20">
        <f t="shared" si="0"/>
        <v>7</v>
      </c>
      <c r="O20">
        <f t="shared" si="1"/>
        <v>0</v>
      </c>
      <c r="P20">
        <f>IF(C20&gt;C19, 1,0)</f>
        <v>0</v>
      </c>
      <c r="Q20">
        <f>IF(E20&gt;E19, 1,0)</f>
        <v>0</v>
      </c>
      <c r="R20">
        <f>IF(G20&gt;G19, 1,0)</f>
        <v>0</v>
      </c>
      <c r="S20">
        <f>IF(I20&gt;I19, 1,0)</f>
        <v>0</v>
      </c>
      <c r="T20">
        <f>IF(K20&gt;K19, 1,0)</f>
        <v>0</v>
      </c>
      <c r="U20">
        <f t="shared" si="2"/>
        <v>0</v>
      </c>
      <c r="V20">
        <f>IF(D20&gt;D19,1,0)</f>
        <v>0</v>
      </c>
      <c r="W20">
        <f>IF(F20&gt;F19,1,0)</f>
        <v>0</v>
      </c>
      <c r="X20">
        <f>IF(H20&gt;H19,1,0)</f>
        <v>0</v>
      </c>
      <c r="Y20">
        <f>IF(J20&gt;J19,1,0)</f>
        <v>0</v>
      </c>
      <c r="Z20">
        <f>IF(L20&gt;L19,1,0)</f>
        <v>0</v>
      </c>
      <c r="AA20">
        <f t="shared" si="3"/>
        <v>0</v>
      </c>
      <c r="AD20" s="23">
        <f>N20*Formula!$C$8+U20*Formula!$C$7+AA20*Formula!$C$9+AB20*Formula!$C$6</f>
        <v>70</v>
      </c>
      <c r="AE20" s="25"/>
      <c r="AF20" s="25"/>
    </row>
    <row r="21" spans="1:35" x14ac:dyDescent="0.25">
      <c r="A21" s="19">
        <v>9</v>
      </c>
      <c r="B21" s="7" t="s">
        <v>4</v>
      </c>
      <c r="C21" s="20">
        <v>7</v>
      </c>
      <c r="D21" s="1"/>
      <c r="E21" s="20">
        <v>6</v>
      </c>
      <c r="F21" s="1"/>
      <c r="H21" s="1"/>
      <c r="J21" s="1"/>
      <c r="L21" s="1"/>
      <c r="N21">
        <f t="shared" si="0"/>
        <v>13</v>
      </c>
      <c r="O21">
        <f t="shared" si="1"/>
        <v>0</v>
      </c>
      <c r="P21">
        <f>IF(C21&gt;C22, 1,0)</f>
        <v>1</v>
      </c>
      <c r="Q21">
        <f>IF(E21&gt;E22, 1,0)</f>
        <v>1</v>
      </c>
      <c r="R21">
        <f>IF(G21&gt;G22, 1,0)</f>
        <v>0</v>
      </c>
      <c r="S21">
        <f>IF(I21&gt;I22, 1,0)</f>
        <v>0</v>
      </c>
      <c r="T21">
        <f>IF(K21&gt;K22, 1,0)</f>
        <v>0</v>
      </c>
      <c r="U21">
        <f t="shared" si="2"/>
        <v>2</v>
      </c>
      <c r="V21">
        <f>IF(D21&gt;D22,1,0)</f>
        <v>0</v>
      </c>
      <c r="W21">
        <f>IF(F21&gt;F22,1,0)</f>
        <v>0</v>
      </c>
      <c r="X21">
        <f>IF(H21&gt;H22,1,0)</f>
        <v>0</v>
      </c>
      <c r="Y21">
        <f>IF(J21&gt;J22,1,0)</f>
        <v>0</v>
      </c>
      <c r="Z21">
        <f>IF(L21&gt;L22,1,0)</f>
        <v>0</v>
      </c>
      <c r="AA21">
        <f t="shared" si="3"/>
        <v>0</v>
      </c>
      <c r="AB21">
        <v>1</v>
      </c>
      <c r="AD21" s="23">
        <f>N21*Formula!$C$8+U21*Formula!$C$7+AA21*Formula!$C$9+AB21*Formula!$C$6</f>
        <v>310</v>
      </c>
      <c r="AE21" s="25">
        <f t="shared" ref="AE21" si="36">AD22/AD21</f>
        <v>0.25806451612903225</v>
      </c>
      <c r="AF21" s="25">
        <f t="shared" ref="AF21" si="37">AE21/2</f>
        <v>0.12903225806451613</v>
      </c>
      <c r="AG21" s="26">
        <f t="shared" ref="AG21" si="38">1-AF21</f>
        <v>0.87096774193548387</v>
      </c>
      <c r="AI21">
        <f t="shared" ref="AI21" si="39">AD21/AD22</f>
        <v>3.875</v>
      </c>
    </row>
    <row r="22" spans="1:35" x14ac:dyDescent="0.25">
      <c r="A22" s="18"/>
      <c r="B22" s="4" t="s">
        <v>5</v>
      </c>
      <c r="C22" s="3">
        <v>5</v>
      </c>
      <c r="D22" s="2"/>
      <c r="E22" s="3">
        <v>3</v>
      </c>
      <c r="F22" s="2"/>
      <c r="G22" s="3"/>
      <c r="H22" s="2"/>
      <c r="I22" s="3"/>
      <c r="J22" s="2"/>
      <c r="K22" s="3"/>
      <c r="L22" s="2"/>
      <c r="N22">
        <f t="shared" si="0"/>
        <v>8</v>
      </c>
      <c r="O22">
        <f t="shared" si="1"/>
        <v>0</v>
      </c>
      <c r="P22">
        <f>IF(C22&gt;C21, 1,0)</f>
        <v>0</v>
      </c>
      <c r="Q22">
        <f>IF(E22&gt;E21, 1,0)</f>
        <v>0</v>
      </c>
      <c r="R22">
        <f>IF(G22&gt;G21, 1,0)</f>
        <v>0</v>
      </c>
      <c r="S22">
        <f>IF(I22&gt;I21, 1,0)</f>
        <v>0</v>
      </c>
      <c r="T22">
        <f>IF(K22&gt;K21, 1,0)</f>
        <v>0</v>
      </c>
      <c r="U22">
        <f t="shared" si="2"/>
        <v>0</v>
      </c>
      <c r="V22">
        <f>IF(D22&gt;D21,1,0)</f>
        <v>0</v>
      </c>
      <c r="W22">
        <f>IF(F22&gt;F21,1,0)</f>
        <v>0</v>
      </c>
      <c r="X22">
        <f>IF(H22&gt;H21,1,0)</f>
        <v>0</v>
      </c>
      <c r="Y22">
        <f>IF(J22&gt;J21,1,0)</f>
        <v>0</v>
      </c>
      <c r="Z22">
        <f>IF(L22&gt;L21,1,0)</f>
        <v>0</v>
      </c>
      <c r="AA22">
        <f t="shared" si="3"/>
        <v>0</v>
      </c>
      <c r="AD22" s="23">
        <f>N22*Formula!$C$8+U22*Formula!$C$7+AA22*Formula!$C$9+AB22*Formula!$C$6</f>
        <v>80</v>
      </c>
      <c r="AE22" s="25"/>
      <c r="AF22" s="25"/>
    </row>
    <row r="23" spans="1:35" x14ac:dyDescent="0.25">
      <c r="A23" s="19">
        <v>10</v>
      </c>
      <c r="B23" s="7" t="s">
        <v>4</v>
      </c>
      <c r="C23" s="20">
        <v>7</v>
      </c>
      <c r="D23" s="1"/>
      <c r="E23" s="20">
        <v>6</v>
      </c>
      <c r="F23" s="1"/>
      <c r="H23" s="1"/>
      <c r="J23" s="1"/>
      <c r="L23" s="1"/>
      <c r="N23">
        <f t="shared" si="0"/>
        <v>13</v>
      </c>
      <c r="O23">
        <f t="shared" si="1"/>
        <v>0</v>
      </c>
      <c r="P23">
        <f>IF(C23&gt;C24, 1,0)</f>
        <v>1</v>
      </c>
      <c r="Q23">
        <f>IF(E23&gt;E24, 1,0)</f>
        <v>1</v>
      </c>
      <c r="R23">
        <f>IF(G23&gt;G24, 1,0)</f>
        <v>0</v>
      </c>
      <c r="S23">
        <f>IF(I23&gt;I24, 1,0)</f>
        <v>0</v>
      </c>
      <c r="T23">
        <f>IF(K23&gt;K24, 1,0)</f>
        <v>0</v>
      </c>
      <c r="U23">
        <f t="shared" si="2"/>
        <v>2</v>
      </c>
      <c r="V23">
        <f>IF(D23&gt;D24,1,0)</f>
        <v>0</v>
      </c>
      <c r="W23">
        <f>IF(F23&gt;F24,1,0)</f>
        <v>0</v>
      </c>
      <c r="X23">
        <f>IF(H23&gt;H24,1,0)</f>
        <v>0</v>
      </c>
      <c r="Y23">
        <f>IF(J23&gt;J24,1,0)</f>
        <v>0</v>
      </c>
      <c r="Z23">
        <f>IF(L23&gt;L24,1,0)</f>
        <v>0</v>
      </c>
      <c r="AA23">
        <f t="shared" si="3"/>
        <v>0</v>
      </c>
      <c r="AB23">
        <v>1</v>
      </c>
      <c r="AD23" s="23">
        <f>N23*Formula!$C$8+U23*Formula!$C$7+AA23*Formula!$C$9+AB23*Formula!$C$6</f>
        <v>310</v>
      </c>
      <c r="AE23" s="25">
        <f t="shared" ref="AE23" si="40">AD24/AD23</f>
        <v>0.29032258064516131</v>
      </c>
      <c r="AF23" s="25">
        <f t="shared" ref="AF23" si="41">AE23/2</f>
        <v>0.14516129032258066</v>
      </c>
      <c r="AG23" s="26">
        <f t="shared" ref="AG23" si="42">1-AF23</f>
        <v>0.85483870967741937</v>
      </c>
      <c r="AI23">
        <f t="shared" ref="AI23" si="43">AD23/AD24</f>
        <v>3.4444444444444446</v>
      </c>
    </row>
    <row r="24" spans="1:35" x14ac:dyDescent="0.25">
      <c r="A24" s="18"/>
      <c r="B24" s="4" t="s">
        <v>5</v>
      </c>
      <c r="C24" s="3">
        <v>5</v>
      </c>
      <c r="D24" s="2"/>
      <c r="E24" s="3">
        <v>4</v>
      </c>
      <c r="F24" s="2"/>
      <c r="G24" s="3"/>
      <c r="H24" s="2"/>
      <c r="I24" s="3"/>
      <c r="J24" s="2"/>
      <c r="K24" s="3"/>
      <c r="L24" s="2"/>
      <c r="N24">
        <f t="shared" si="0"/>
        <v>9</v>
      </c>
      <c r="O24">
        <f t="shared" si="1"/>
        <v>0</v>
      </c>
      <c r="P24">
        <f>IF(C24&gt;C23, 1,0)</f>
        <v>0</v>
      </c>
      <c r="Q24">
        <f>IF(E24&gt;E23, 1,0)</f>
        <v>0</v>
      </c>
      <c r="R24">
        <f>IF(G24&gt;G23, 1,0)</f>
        <v>0</v>
      </c>
      <c r="S24">
        <f>IF(I24&gt;I23, 1,0)</f>
        <v>0</v>
      </c>
      <c r="T24">
        <f>IF(K24&gt;K23, 1,0)</f>
        <v>0</v>
      </c>
      <c r="U24">
        <f t="shared" si="2"/>
        <v>0</v>
      </c>
      <c r="V24">
        <f>IF(D24&gt;D23,1,0)</f>
        <v>0</v>
      </c>
      <c r="W24">
        <f>IF(F24&gt;F23,1,0)</f>
        <v>0</v>
      </c>
      <c r="X24">
        <f>IF(H24&gt;H23,1,0)</f>
        <v>0</v>
      </c>
      <c r="Y24">
        <f>IF(J24&gt;J23,1,0)</f>
        <v>0</v>
      </c>
      <c r="Z24">
        <f>IF(L24&gt;L23,1,0)</f>
        <v>0</v>
      </c>
      <c r="AA24">
        <f t="shared" si="3"/>
        <v>0</v>
      </c>
      <c r="AD24" s="23">
        <f>N24*Formula!$C$8+U24*Formula!$C$7+AA24*Formula!$C$9+AB24*Formula!$C$6</f>
        <v>90</v>
      </c>
      <c r="AE24" s="25"/>
      <c r="AF24" s="25"/>
    </row>
    <row r="25" spans="1:35" x14ac:dyDescent="0.25">
      <c r="A25" s="19">
        <v>11</v>
      </c>
      <c r="B25" s="7" t="s">
        <v>4</v>
      </c>
      <c r="C25" s="20">
        <v>7</v>
      </c>
      <c r="D25" s="1"/>
      <c r="E25" s="20">
        <v>7</v>
      </c>
      <c r="F25" s="1"/>
      <c r="H25" s="1"/>
      <c r="J25" s="1"/>
      <c r="L25" s="1"/>
      <c r="N25">
        <f t="shared" si="0"/>
        <v>14</v>
      </c>
      <c r="O25">
        <f t="shared" si="1"/>
        <v>0</v>
      </c>
      <c r="P25">
        <f>IF(C25&gt;C26, 1,0)</f>
        <v>1</v>
      </c>
      <c r="Q25">
        <f>IF(E25&gt;E26, 1,0)</f>
        <v>1</v>
      </c>
      <c r="R25">
        <f>IF(G25&gt;G26, 1,0)</f>
        <v>0</v>
      </c>
      <c r="S25">
        <f>IF(I25&gt;I26, 1,0)</f>
        <v>0</v>
      </c>
      <c r="T25">
        <f>IF(K25&gt;K26, 1,0)</f>
        <v>0</v>
      </c>
      <c r="U25">
        <f t="shared" si="2"/>
        <v>2</v>
      </c>
      <c r="V25">
        <f>IF(D25&gt;D26,1,0)</f>
        <v>0</v>
      </c>
      <c r="W25">
        <f>IF(F25&gt;F26,1,0)</f>
        <v>0</v>
      </c>
      <c r="X25">
        <f>IF(H25&gt;H26,1,0)</f>
        <v>0</v>
      </c>
      <c r="Y25">
        <f>IF(J25&gt;J26,1,0)</f>
        <v>0</v>
      </c>
      <c r="Z25">
        <f>IF(L25&gt;L26,1,0)</f>
        <v>0</v>
      </c>
      <c r="AA25">
        <f t="shared" si="3"/>
        <v>0</v>
      </c>
      <c r="AB25">
        <v>1</v>
      </c>
      <c r="AD25" s="23">
        <f>N25*Formula!$C$8+U25*Formula!$C$7+AA25*Formula!$C$9+AB25*Formula!$C$6</f>
        <v>320</v>
      </c>
      <c r="AE25" s="25">
        <f t="shared" ref="AE25" si="44">AD26/AD25</f>
        <v>0.3125</v>
      </c>
      <c r="AF25" s="25">
        <f t="shared" ref="AF25" si="45">AE25/2</f>
        <v>0.15625</v>
      </c>
      <c r="AG25" s="26">
        <f t="shared" ref="AG25" si="46">1-AF25</f>
        <v>0.84375</v>
      </c>
      <c r="AI25">
        <f t="shared" ref="AI25" si="47">AD25/AD26</f>
        <v>3.2</v>
      </c>
    </row>
    <row r="26" spans="1:35" x14ac:dyDescent="0.25">
      <c r="A26" s="18"/>
      <c r="B26" s="4" t="s">
        <v>5</v>
      </c>
      <c r="C26" s="3">
        <v>5</v>
      </c>
      <c r="D26" s="2"/>
      <c r="E26" s="3">
        <v>5</v>
      </c>
      <c r="F26" s="2"/>
      <c r="G26" s="3"/>
      <c r="H26" s="2"/>
      <c r="I26" s="3"/>
      <c r="J26" s="2"/>
      <c r="K26" s="3"/>
      <c r="L26" s="2"/>
      <c r="N26">
        <f t="shared" si="0"/>
        <v>10</v>
      </c>
      <c r="O26">
        <f t="shared" si="1"/>
        <v>0</v>
      </c>
      <c r="P26">
        <f>IF(C26&gt;C25, 1,0)</f>
        <v>0</v>
      </c>
      <c r="Q26">
        <f>IF(E26&gt;E25, 1,0)</f>
        <v>0</v>
      </c>
      <c r="R26">
        <f>IF(G26&gt;G25, 1,0)</f>
        <v>0</v>
      </c>
      <c r="S26">
        <f>IF(I26&gt;I25, 1,0)</f>
        <v>0</v>
      </c>
      <c r="T26">
        <f>IF(K26&gt;K25, 1,0)</f>
        <v>0</v>
      </c>
      <c r="U26">
        <f t="shared" si="2"/>
        <v>0</v>
      </c>
      <c r="V26">
        <f>IF(D26&gt;D25,1,0)</f>
        <v>0</v>
      </c>
      <c r="W26">
        <f>IF(F26&gt;F25,1,0)</f>
        <v>0</v>
      </c>
      <c r="X26">
        <f>IF(H26&gt;H25,1,0)</f>
        <v>0</v>
      </c>
      <c r="Y26">
        <f>IF(J26&gt;J25,1,0)</f>
        <v>0</v>
      </c>
      <c r="Z26">
        <f>IF(L26&gt;L25,1,0)</f>
        <v>0</v>
      </c>
      <c r="AA26">
        <f t="shared" si="3"/>
        <v>0</v>
      </c>
      <c r="AD26" s="23">
        <f>N26*Formula!$C$8+U26*Formula!$C$7+AA26*Formula!$C$9+AB26*Formula!$C$6</f>
        <v>100</v>
      </c>
      <c r="AE26" s="25"/>
      <c r="AF26" s="25"/>
    </row>
    <row r="27" spans="1:35" x14ac:dyDescent="0.25">
      <c r="A27" s="19">
        <v>12</v>
      </c>
      <c r="B27" s="7" t="s">
        <v>4</v>
      </c>
      <c r="C27" s="20">
        <v>7</v>
      </c>
      <c r="D27" s="1">
        <v>7</v>
      </c>
      <c r="E27">
        <v>7</v>
      </c>
      <c r="F27" s="1"/>
      <c r="H27" s="1"/>
      <c r="J27" s="1"/>
      <c r="L27" s="1"/>
      <c r="N27">
        <f t="shared" si="0"/>
        <v>14</v>
      </c>
      <c r="O27">
        <f t="shared" si="1"/>
        <v>7</v>
      </c>
      <c r="P27">
        <f>IF(C27&gt;C28, 1,0)</f>
        <v>1</v>
      </c>
      <c r="Q27">
        <f>IF(E27&gt;E28, 1,0)</f>
        <v>1</v>
      </c>
      <c r="R27">
        <f>IF(G27&gt;G28, 1,0)</f>
        <v>0</v>
      </c>
      <c r="S27">
        <f>IF(I27&gt;I28, 1,0)</f>
        <v>0</v>
      </c>
      <c r="T27">
        <f>IF(K27&gt;K28, 1,0)</f>
        <v>0</v>
      </c>
      <c r="U27">
        <f t="shared" si="2"/>
        <v>2</v>
      </c>
      <c r="V27">
        <f>IF(D27&gt;D28,1,0)</f>
        <v>1</v>
      </c>
      <c r="W27">
        <f>IF(F27&gt;F28,1,0)</f>
        <v>0</v>
      </c>
      <c r="X27">
        <f>IF(H27&gt;H28,1,0)</f>
        <v>0</v>
      </c>
      <c r="Y27">
        <f>IF(J27&gt;J28,1,0)</f>
        <v>0</v>
      </c>
      <c r="Z27">
        <f>IF(L27&gt;L28,1,0)</f>
        <v>0</v>
      </c>
      <c r="AA27">
        <f t="shared" si="3"/>
        <v>1</v>
      </c>
      <c r="AB27">
        <v>1</v>
      </c>
      <c r="AD27" s="23">
        <f>N27*Formula!$C$8+U27*Formula!$C$7+AA27*Formula!$C$9+AB27*Formula!$C$6</f>
        <v>310</v>
      </c>
      <c r="AE27" s="25">
        <f t="shared" ref="AE27" si="48">AD28/AD27</f>
        <v>0.35483870967741937</v>
      </c>
      <c r="AF27" s="25">
        <f t="shared" ref="AF27" si="49">AE27/2</f>
        <v>0.17741935483870969</v>
      </c>
      <c r="AG27" s="26">
        <f t="shared" ref="AG27" si="50">1-AF27</f>
        <v>0.82258064516129026</v>
      </c>
      <c r="AI27">
        <f t="shared" ref="AI27" si="51">AD27/AD28</f>
        <v>2.8181818181818183</v>
      </c>
    </row>
    <row r="28" spans="1:35" x14ac:dyDescent="0.25">
      <c r="A28" s="18"/>
      <c r="B28" s="4" t="s">
        <v>5</v>
      </c>
      <c r="C28" s="3">
        <v>6</v>
      </c>
      <c r="D28" s="2">
        <v>5</v>
      </c>
      <c r="E28" s="3">
        <v>5</v>
      </c>
      <c r="F28" s="2"/>
      <c r="G28" s="3"/>
      <c r="H28" s="2"/>
      <c r="I28" s="3"/>
      <c r="J28" s="2"/>
      <c r="K28" s="3"/>
      <c r="L28" s="2"/>
      <c r="N28">
        <f t="shared" si="0"/>
        <v>11</v>
      </c>
      <c r="O28">
        <f t="shared" si="1"/>
        <v>5</v>
      </c>
      <c r="P28">
        <f>IF(C28&gt;C27, 1,0)</f>
        <v>0</v>
      </c>
      <c r="Q28">
        <f>IF(E28&gt;E27, 1,0)</f>
        <v>0</v>
      </c>
      <c r="R28">
        <f>IF(G28&gt;G27, 1,0)</f>
        <v>0</v>
      </c>
      <c r="S28">
        <f>IF(I28&gt;I27, 1,0)</f>
        <v>0</v>
      </c>
      <c r="T28">
        <f>IF(K28&gt;K27, 1,0)</f>
        <v>0</v>
      </c>
      <c r="U28">
        <f t="shared" si="2"/>
        <v>0</v>
      </c>
      <c r="V28">
        <f>IF(D28&gt;D27,1,0)</f>
        <v>0</v>
      </c>
      <c r="W28">
        <f>IF(F28&gt;F27,1,0)</f>
        <v>0</v>
      </c>
      <c r="X28">
        <f>IF(H28&gt;H27,1,0)</f>
        <v>0</v>
      </c>
      <c r="Y28">
        <f>IF(J28&gt;J27,1,0)</f>
        <v>0</v>
      </c>
      <c r="Z28">
        <f>IF(L28&gt;L27,1,0)</f>
        <v>0</v>
      </c>
      <c r="AA28">
        <f t="shared" si="3"/>
        <v>0</v>
      </c>
      <c r="AD28" s="23">
        <f>N28*Formula!$C$8+U28*Formula!$C$7+AA28*Formula!$C$9+AB28*Formula!$C$6</f>
        <v>110</v>
      </c>
      <c r="AE28" s="25"/>
      <c r="AF28" s="25"/>
    </row>
    <row r="29" spans="1:35" x14ac:dyDescent="0.25">
      <c r="A29" s="19">
        <v>13</v>
      </c>
      <c r="B29" s="7" t="s">
        <v>4</v>
      </c>
      <c r="C29" s="20">
        <v>7</v>
      </c>
      <c r="D29" s="1">
        <v>7</v>
      </c>
      <c r="E29">
        <v>7</v>
      </c>
      <c r="F29" s="1">
        <v>7</v>
      </c>
      <c r="H29" s="1"/>
      <c r="J29" s="1"/>
      <c r="L29" s="1"/>
      <c r="N29">
        <f t="shared" si="0"/>
        <v>14</v>
      </c>
      <c r="O29">
        <f t="shared" si="1"/>
        <v>14</v>
      </c>
      <c r="P29">
        <f>IF(C29&gt;C30, 1,0)</f>
        <v>1</v>
      </c>
      <c r="Q29">
        <f>IF(E29&gt;E30, 1,0)</f>
        <v>1</v>
      </c>
      <c r="R29">
        <f>IF(G29&gt;G30, 1,0)</f>
        <v>0</v>
      </c>
      <c r="S29">
        <f>IF(I29&gt;I30, 1,0)</f>
        <v>0</v>
      </c>
      <c r="T29">
        <f>IF(K29&gt;K30, 1,0)</f>
        <v>0</v>
      </c>
      <c r="U29">
        <f t="shared" si="2"/>
        <v>2</v>
      </c>
      <c r="V29">
        <f>IF(D29&gt;D30,1,0)</f>
        <v>1</v>
      </c>
      <c r="W29">
        <f>IF(F29&gt;F30,1,0)</f>
        <v>1</v>
      </c>
      <c r="X29">
        <f>IF(H29&gt;H30,1,0)</f>
        <v>0</v>
      </c>
      <c r="Y29">
        <f>IF(J29&gt;J30,1,0)</f>
        <v>0</v>
      </c>
      <c r="Z29">
        <f>IF(L29&gt;L30,1,0)</f>
        <v>0</v>
      </c>
      <c r="AA29">
        <f t="shared" si="3"/>
        <v>2</v>
      </c>
      <c r="AB29">
        <v>1</v>
      </c>
      <c r="AD29" s="23">
        <f>N29*Formula!$C$8+U29*Formula!$C$7+AA29*Formula!$C$9+AB29*Formula!$C$6</f>
        <v>300</v>
      </c>
      <c r="AE29" s="25">
        <f t="shared" ref="AE29" si="52">AD30/AD29</f>
        <v>0.4</v>
      </c>
      <c r="AF29" s="25">
        <f t="shared" ref="AF29" si="53">AE29/2</f>
        <v>0.2</v>
      </c>
      <c r="AG29" s="26">
        <f t="shared" ref="AG29" si="54">1-AF29</f>
        <v>0.8</v>
      </c>
      <c r="AI29">
        <f t="shared" ref="AI29" si="55">AD29/AD30</f>
        <v>2.5</v>
      </c>
    </row>
    <row r="30" spans="1:35" x14ac:dyDescent="0.25">
      <c r="A30" s="18"/>
      <c r="B30" s="4" t="s">
        <v>5</v>
      </c>
      <c r="C30" s="3">
        <v>6</v>
      </c>
      <c r="D30" s="2">
        <v>5</v>
      </c>
      <c r="E30" s="3">
        <v>6</v>
      </c>
      <c r="F30" s="2">
        <v>5</v>
      </c>
      <c r="G30" s="3"/>
      <c r="H30" s="2"/>
      <c r="I30" s="3"/>
      <c r="J30" s="2"/>
      <c r="K30" s="3"/>
      <c r="L30" s="2"/>
      <c r="N30">
        <f t="shared" si="0"/>
        <v>12</v>
      </c>
      <c r="O30">
        <f t="shared" si="1"/>
        <v>10</v>
      </c>
      <c r="P30">
        <f>IF(C30&gt;C29, 1,0)</f>
        <v>0</v>
      </c>
      <c r="Q30">
        <f>IF(E30&gt;E29, 1,0)</f>
        <v>0</v>
      </c>
      <c r="R30">
        <f>IF(G30&gt;G29, 1,0)</f>
        <v>0</v>
      </c>
      <c r="S30">
        <f>IF(I30&gt;I29, 1,0)</f>
        <v>0</v>
      </c>
      <c r="T30">
        <f>IF(K30&gt;K29, 1,0)</f>
        <v>0</v>
      </c>
      <c r="U30">
        <f t="shared" si="2"/>
        <v>0</v>
      </c>
      <c r="V30">
        <f>IF(D30&gt;D29,1,0)</f>
        <v>0</v>
      </c>
      <c r="W30">
        <f>IF(F30&gt;F29,1,0)</f>
        <v>0</v>
      </c>
      <c r="X30">
        <f>IF(H30&gt;H29,1,0)</f>
        <v>0</v>
      </c>
      <c r="Y30">
        <f>IF(J30&gt;J29,1,0)</f>
        <v>0</v>
      </c>
      <c r="Z30">
        <f>IF(L30&gt;L29,1,0)</f>
        <v>0</v>
      </c>
      <c r="AA30">
        <f t="shared" si="3"/>
        <v>0</v>
      </c>
      <c r="AD30" s="23">
        <f>N30*Formula!$C$8+U30*Formula!$C$7+AA30*Formula!$C$9+AB30*Formula!$C$6</f>
        <v>120</v>
      </c>
      <c r="AE30" s="25"/>
      <c r="AF30" s="25"/>
    </row>
    <row r="31" spans="1:35" x14ac:dyDescent="0.25">
      <c r="A31" s="19">
        <v>14</v>
      </c>
      <c r="B31" s="7" t="s">
        <v>4</v>
      </c>
      <c r="C31" s="20">
        <v>6</v>
      </c>
      <c r="D31" s="1"/>
      <c r="E31">
        <v>0</v>
      </c>
      <c r="F31" s="1"/>
      <c r="G31" s="20">
        <v>6</v>
      </c>
      <c r="H31" s="1"/>
      <c r="J31" s="1"/>
      <c r="L31" s="1"/>
      <c r="N31">
        <f t="shared" si="0"/>
        <v>12</v>
      </c>
      <c r="O31">
        <f t="shared" si="1"/>
        <v>0</v>
      </c>
      <c r="P31">
        <f>IF(C31&gt;C32, 1,0)</f>
        <v>1</v>
      </c>
      <c r="Q31">
        <f>IF(E31&gt;E32, 1,0)</f>
        <v>0</v>
      </c>
      <c r="R31">
        <f>IF(G31&gt;G32, 1,0)</f>
        <v>1</v>
      </c>
      <c r="S31">
        <f>IF(I31&gt;I32, 1,0)</f>
        <v>0</v>
      </c>
      <c r="T31">
        <f>IF(K31&gt;K32, 1,0)</f>
        <v>0</v>
      </c>
      <c r="U31">
        <f t="shared" si="2"/>
        <v>2</v>
      </c>
      <c r="V31">
        <f>IF(D31&gt;D32,1,0)</f>
        <v>0</v>
      </c>
      <c r="W31">
        <f>IF(F31&gt;F32,1,0)</f>
        <v>0</v>
      </c>
      <c r="X31">
        <f>IF(H31&gt;H32,1,0)</f>
        <v>0</v>
      </c>
      <c r="Y31">
        <f>IF(J31&gt;J32,1,0)</f>
        <v>0</v>
      </c>
      <c r="Z31">
        <f>IF(L31&gt;L32,1,0)</f>
        <v>0</v>
      </c>
      <c r="AA31">
        <f t="shared" si="3"/>
        <v>0</v>
      </c>
      <c r="AB31">
        <v>1</v>
      </c>
      <c r="AD31" s="23">
        <f>N31*Formula!$C$8+U31*Formula!$C$7+AA31*Formula!$C$9+AB31*Formula!$C$6</f>
        <v>300</v>
      </c>
      <c r="AE31" s="25">
        <f t="shared" ref="AE31" si="56">AD32/AD31</f>
        <v>0.43333333333333335</v>
      </c>
      <c r="AF31" s="25">
        <f t="shared" ref="AF31" si="57">AE31/2</f>
        <v>0.21666666666666667</v>
      </c>
      <c r="AG31" s="26">
        <f t="shared" ref="AG31" si="58">1-AF31</f>
        <v>0.78333333333333333</v>
      </c>
      <c r="AI31">
        <f t="shared" ref="AI31" si="59">AD31/AD32</f>
        <v>2.3076923076923075</v>
      </c>
    </row>
    <row r="32" spans="1:35" x14ac:dyDescent="0.25">
      <c r="A32" s="18"/>
      <c r="B32" s="4" t="s">
        <v>5</v>
      </c>
      <c r="C32" s="3">
        <v>0</v>
      </c>
      <c r="D32" s="2"/>
      <c r="E32" s="3">
        <v>6</v>
      </c>
      <c r="F32" s="2"/>
      <c r="G32" s="3">
        <v>0</v>
      </c>
      <c r="H32" s="2"/>
      <c r="I32" s="3"/>
      <c r="J32" s="2"/>
      <c r="K32" s="3"/>
      <c r="L32" s="2"/>
      <c r="N32">
        <f t="shared" si="0"/>
        <v>6</v>
      </c>
      <c r="O32">
        <f t="shared" si="1"/>
        <v>0</v>
      </c>
      <c r="P32">
        <f>IF(C32&gt;C31, 1,0)</f>
        <v>0</v>
      </c>
      <c r="Q32">
        <f>IF(E32&gt;E31, 1,0)</f>
        <v>1</v>
      </c>
      <c r="R32">
        <f>IF(G32&gt;G31, 1,0)</f>
        <v>0</v>
      </c>
      <c r="S32">
        <f>IF(I32&gt;I31, 1,0)</f>
        <v>0</v>
      </c>
      <c r="T32">
        <f>IF(K32&gt;K31, 1,0)</f>
        <v>0</v>
      </c>
      <c r="U32">
        <f t="shared" si="2"/>
        <v>1</v>
      </c>
      <c r="V32">
        <f>IF(D32&gt;D31,1,0)</f>
        <v>0</v>
      </c>
      <c r="W32">
        <f>IF(F32&gt;F31,1,0)</f>
        <v>0</v>
      </c>
      <c r="X32">
        <f>IF(H32&gt;H31,1,0)</f>
        <v>0</v>
      </c>
      <c r="Y32">
        <f>IF(J32&gt;J31,1,0)</f>
        <v>0</v>
      </c>
      <c r="Z32">
        <f>IF(L32&gt;L31,1,0)</f>
        <v>0</v>
      </c>
      <c r="AA32">
        <f t="shared" si="3"/>
        <v>0</v>
      </c>
      <c r="AD32" s="23">
        <f>N32*Formula!$C$8+U32*Formula!$C$7+AA32*Formula!$C$9+AB32*Formula!$C$6</f>
        <v>130</v>
      </c>
      <c r="AE32" s="25"/>
      <c r="AF32" s="25"/>
    </row>
    <row r="33" spans="1:35" x14ac:dyDescent="0.25">
      <c r="A33" s="19">
        <v>15</v>
      </c>
      <c r="B33" s="7" t="s">
        <v>4</v>
      </c>
      <c r="C33" s="20">
        <v>6</v>
      </c>
      <c r="D33" s="1"/>
      <c r="E33" s="20">
        <v>4</v>
      </c>
      <c r="F33" s="1"/>
      <c r="G33">
        <v>6</v>
      </c>
      <c r="H33" s="1"/>
      <c r="J33" s="1"/>
      <c r="L33" s="1"/>
      <c r="N33">
        <f t="shared" ref="N33:N46" si="60">C33+E33+G33+I33+K33</f>
        <v>16</v>
      </c>
      <c r="O33">
        <f t="shared" ref="O33:O46" si="61">D33+F33+H33+J33+L33</f>
        <v>0</v>
      </c>
      <c r="P33">
        <f>IF(C33&gt;C34, 1,0)</f>
        <v>1</v>
      </c>
      <c r="Q33">
        <f>IF(E33&gt;E34, 1,0)</f>
        <v>0</v>
      </c>
      <c r="R33">
        <f>IF(G33&gt;G34, 1,0)</f>
        <v>1</v>
      </c>
      <c r="S33">
        <f>IF(I33&gt;I34, 1,0)</f>
        <v>0</v>
      </c>
      <c r="T33">
        <f>IF(K33&gt;K34, 1,0)</f>
        <v>0</v>
      </c>
      <c r="U33">
        <f t="shared" ref="U33:U46" si="62">SUM(P33:T33)</f>
        <v>2</v>
      </c>
      <c r="V33">
        <f>IF(D33&gt;D34,1,0)</f>
        <v>0</v>
      </c>
      <c r="W33">
        <f>IF(F33&gt;F34,1,0)</f>
        <v>0</v>
      </c>
      <c r="X33">
        <f>IF(H33&gt;H34,1,0)</f>
        <v>0</v>
      </c>
      <c r="Y33">
        <f>IF(J33&gt;J34,1,0)</f>
        <v>0</v>
      </c>
      <c r="Z33">
        <f>IF(L33&gt;L34,1,0)</f>
        <v>0</v>
      </c>
      <c r="AA33">
        <f t="shared" ref="AA33:AA46" si="63">SUM(V33:Z33)</f>
        <v>0</v>
      </c>
      <c r="AB33">
        <v>1</v>
      </c>
      <c r="AD33" s="23">
        <f>N33*Formula!$C$8+U33*Formula!$C$7+AA33*Formula!$C$9+AB33*Formula!$C$6</f>
        <v>340</v>
      </c>
      <c r="AE33" s="25">
        <f t="shared" ref="AE33" si="64">AD34/AD33</f>
        <v>0.55882352941176472</v>
      </c>
      <c r="AF33" s="25">
        <f t="shared" ref="AF33" si="65">AE33/2</f>
        <v>0.27941176470588236</v>
      </c>
      <c r="AG33" s="26">
        <f t="shared" ref="AG33" si="66">1-AF33</f>
        <v>0.72058823529411764</v>
      </c>
      <c r="AI33">
        <f t="shared" ref="AI33" si="67">AD33/AD34</f>
        <v>1.7894736842105263</v>
      </c>
    </row>
    <row r="34" spans="1:35" x14ac:dyDescent="0.25">
      <c r="A34" s="18"/>
      <c r="B34" s="4" t="s">
        <v>5</v>
      </c>
      <c r="C34" s="3">
        <v>3</v>
      </c>
      <c r="D34" s="2"/>
      <c r="E34" s="3">
        <v>6</v>
      </c>
      <c r="F34" s="2"/>
      <c r="G34" s="3">
        <v>3</v>
      </c>
      <c r="H34" s="2"/>
      <c r="I34" s="3"/>
      <c r="J34" s="2"/>
      <c r="K34" s="3"/>
      <c r="L34" s="2"/>
      <c r="N34">
        <f t="shared" si="60"/>
        <v>12</v>
      </c>
      <c r="O34">
        <f t="shared" si="61"/>
        <v>0</v>
      </c>
      <c r="P34">
        <f>IF(C34&gt;C33, 1,0)</f>
        <v>0</v>
      </c>
      <c r="Q34">
        <f>IF(E34&gt;E33, 1,0)</f>
        <v>1</v>
      </c>
      <c r="R34">
        <f>IF(G34&gt;G33, 1,0)</f>
        <v>0</v>
      </c>
      <c r="S34">
        <f>IF(I34&gt;I33, 1,0)</f>
        <v>0</v>
      </c>
      <c r="T34">
        <f>IF(K34&gt;K33, 1,0)</f>
        <v>0</v>
      </c>
      <c r="U34">
        <f t="shared" si="62"/>
        <v>1</v>
      </c>
      <c r="V34">
        <f>IF(D34&gt;D33,1,0)</f>
        <v>0</v>
      </c>
      <c r="W34">
        <f>IF(F34&gt;F33,1,0)</f>
        <v>0</v>
      </c>
      <c r="X34">
        <f>IF(H34&gt;H33,1,0)</f>
        <v>0</v>
      </c>
      <c r="Y34">
        <f>IF(J34&gt;J33,1,0)</f>
        <v>0</v>
      </c>
      <c r="Z34">
        <f>IF(L34&gt;L33,1,0)</f>
        <v>0</v>
      </c>
      <c r="AA34">
        <f t="shared" si="63"/>
        <v>0</v>
      </c>
      <c r="AD34" s="23">
        <f>N34*Formula!$C$8+U34*Formula!$C$7+AA34*Formula!$C$9+AB34*Formula!$C$6</f>
        <v>190</v>
      </c>
      <c r="AE34" s="25"/>
      <c r="AF34" s="25"/>
    </row>
    <row r="35" spans="1:35" x14ac:dyDescent="0.25">
      <c r="A35" s="19">
        <v>16</v>
      </c>
      <c r="B35" s="7" t="s">
        <v>4</v>
      </c>
      <c r="C35" s="20">
        <v>7</v>
      </c>
      <c r="D35" s="1">
        <v>7</v>
      </c>
      <c r="E35" s="20">
        <v>0</v>
      </c>
      <c r="F35" s="1"/>
      <c r="G35" s="20">
        <v>7</v>
      </c>
      <c r="H35" s="1">
        <v>7</v>
      </c>
      <c r="J35" s="1"/>
      <c r="L35" s="1"/>
      <c r="N35">
        <f t="shared" si="60"/>
        <v>14</v>
      </c>
      <c r="O35">
        <f t="shared" si="61"/>
        <v>14</v>
      </c>
      <c r="P35">
        <f>IF(C35&gt;C36, 1,0)</f>
        <v>1</v>
      </c>
      <c r="Q35">
        <f>IF(E35&gt;E36, 1,0)</f>
        <v>0</v>
      </c>
      <c r="R35">
        <f>IF(G35&gt;G36, 1,0)</f>
        <v>1</v>
      </c>
      <c r="S35">
        <f>IF(I35&gt;I36, 1,0)</f>
        <v>0</v>
      </c>
      <c r="T35">
        <f>IF(K35&gt;K36, 1,0)</f>
        <v>0</v>
      </c>
      <c r="U35">
        <f t="shared" si="62"/>
        <v>2</v>
      </c>
      <c r="V35">
        <f>IF(D35&gt;D36,1,0)</f>
        <v>1</v>
      </c>
      <c r="W35">
        <f>IF(F35&gt;F36,1,0)</f>
        <v>0</v>
      </c>
      <c r="X35">
        <f>IF(H35&gt;H36,1,0)</f>
        <v>1</v>
      </c>
      <c r="Y35">
        <f>IF(J35&gt;J36,1,0)</f>
        <v>0</v>
      </c>
      <c r="Z35">
        <f>IF(L35&gt;L36,1,0)</f>
        <v>0</v>
      </c>
      <c r="AA35">
        <f t="shared" si="63"/>
        <v>2</v>
      </c>
      <c r="AB35">
        <v>0</v>
      </c>
      <c r="AD35" s="23">
        <f>N35*Formula!$C$8+U35*Formula!$C$7+AA35*Formula!$C$9+AB35*Formula!$C$6</f>
        <v>260</v>
      </c>
      <c r="AE35" s="25">
        <f t="shared" ref="AE35" si="68">AD36/AD35</f>
        <v>0.96153846153846156</v>
      </c>
      <c r="AF35" s="25">
        <f t="shared" ref="AF35" si="69">AE35/2</f>
        <v>0.48076923076923078</v>
      </c>
      <c r="AG35" s="26">
        <f t="shared" ref="AG35" si="70">1-AF35</f>
        <v>0.51923076923076916</v>
      </c>
      <c r="AI35">
        <f t="shared" ref="AI35" si="71">AD35/AD36</f>
        <v>1.04</v>
      </c>
    </row>
    <row r="36" spans="1:35" x14ac:dyDescent="0.25">
      <c r="A36" s="18"/>
      <c r="B36" s="4" t="s">
        <v>5</v>
      </c>
      <c r="C36" s="3">
        <v>6</v>
      </c>
      <c r="D36" s="2">
        <v>5</v>
      </c>
      <c r="E36" s="3">
        <v>6</v>
      </c>
      <c r="F36" s="2"/>
      <c r="G36" s="3">
        <v>6</v>
      </c>
      <c r="H36" s="2">
        <v>5</v>
      </c>
      <c r="I36" s="3"/>
      <c r="J36" s="2"/>
      <c r="K36" s="3"/>
      <c r="L36" s="2"/>
      <c r="N36">
        <f t="shared" si="60"/>
        <v>18</v>
      </c>
      <c r="O36">
        <f t="shared" si="61"/>
        <v>10</v>
      </c>
      <c r="P36">
        <f>IF(C36&gt;C35, 1,0)</f>
        <v>0</v>
      </c>
      <c r="Q36">
        <f>IF(E36&gt;E35, 1,0)</f>
        <v>1</v>
      </c>
      <c r="R36">
        <f>IF(G36&gt;G35, 1,0)</f>
        <v>0</v>
      </c>
      <c r="S36">
        <f>IF(I36&gt;I35, 1,0)</f>
        <v>0</v>
      </c>
      <c r="T36">
        <f>IF(K36&gt;K35, 1,0)</f>
        <v>0</v>
      </c>
      <c r="U36">
        <f t="shared" si="62"/>
        <v>1</v>
      </c>
      <c r="V36">
        <f>IF(D36&gt;D35,1,0)</f>
        <v>0</v>
      </c>
      <c r="W36">
        <f>IF(F36&gt;F35,1,0)</f>
        <v>0</v>
      </c>
      <c r="X36">
        <f>IF(H36&gt;H35,1,0)</f>
        <v>0</v>
      </c>
      <c r="Y36">
        <f>IF(J36&gt;J35,1,0)</f>
        <v>0</v>
      </c>
      <c r="Z36">
        <f>IF(L36&gt;L35,1,0)</f>
        <v>0</v>
      </c>
      <c r="AA36">
        <f t="shared" si="63"/>
        <v>0</v>
      </c>
      <c r="AD36" s="23">
        <f>N36*Formula!$C$8+U36*Formula!$C$7+AA36*Formula!$C$9+AB36*Formula!$C$6</f>
        <v>250</v>
      </c>
      <c r="AE36" s="25"/>
      <c r="AF36" s="25"/>
    </row>
    <row r="37" spans="1:35" x14ac:dyDescent="0.25">
      <c r="A37" s="19">
        <v>17</v>
      </c>
      <c r="B37" s="7" t="s">
        <v>4</v>
      </c>
      <c r="C37" s="20">
        <v>7</v>
      </c>
      <c r="D37" s="1">
        <v>7</v>
      </c>
      <c r="E37" s="20">
        <v>6</v>
      </c>
      <c r="F37" s="1">
        <v>5</v>
      </c>
      <c r="G37" s="20">
        <v>7</v>
      </c>
      <c r="H37" s="1">
        <v>7</v>
      </c>
      <c r="J37" s="1"/>
      <c r="L37" s="1"/>
      <c r="N37">
        <f t="shared" si="60"/>
        <v>20</v>
      </c>
      <c r="O37">
        <f t="shared" si="61"/>
        <v>19</v>
      </c>
      <c r="P37">
        <f>IF(C37&gt;C38, 1,0)</f>
        <v>1</v>
      </c>
      <c r="Q37">
        <f>IF(E37&gt;E38, 1,0)</f>
        <v>0</v>
      </c>
      <c r="R37">
        <f>IF(G37&gt;G38, 1,0)</f>
        <v>1</v>
      </c>
      <c r="S37">
        <f>IF(I37&gt;I38, 1,0)</f>
        <v>0</v>
      </c>
      <c r="T37">
        <f>IF(K37&gt;K38, 1,0)</f>
        <v>0</v>
      </c>
      <c r="U37">
        <f t="shared" si="62"/>
        <v>2</v>
      </c>
      <c r="V37">
        <f>IF(D37&gt;D38,1,0)</f>
        <v>1</v>
      </c>
      <c r="W37">
        <f>IF(F37&gt;F38,1,0)</f>
        <v>0</v>
      </c>
      <c r="X37">
        <f>IF(H37&gt;H38,1,0)</f>
        <v>1</v>
      </c>
      <c r="Y37">
        <f>IF(J37&gt;J38,1,0)</f>
        <v>0</v>
      </c>
      <c r="Z37">
        <f>IF(L37&gt;L38,1,0)</f>
        <v>0</v>
      </c>
      <c r="AA37">
        <f t="shared" si="63"/>
        <v>2</v>
      </c>
      <c r="AB37">
        <v>1</v>
      </c>
      <c r="AD37" s="23">
        <f>N37*Formula!$C$8+U37*Formula!$C$7+AA37*Formula!$C$9+AB37*Formula!$C$6</f>
        <v>360</v>
      </c>
      <c r="AE37" s="25">
        <f t="shared" ref="AE37" si="72">AD38/AD37</f>
        <v>0.69444444444444442</v>
      </c>
      <c r="AF37" s="25">
        <f t="shared" ref="AF37" si="73">AE37/2</f>
        <v>0.34722222222222221</v>
      </c>
      <c r="AG37" s="26">
        <f t="shared" ref="AG37" si="74">1-AF37</f>
        <v>0.65277777777777779</v>
      </c>
      <c r="AI37">
        <f t="shared" ref="AI37" si="75">AD37/AD38</f>
        <v>1.44</v>
      </c>
    </row>
    <row r="38" spans="1:35" x14ac:dyDescent="0.25">
      <c r="A38" s="18"/>
      <c r="B38" s="4" t="s">
        <v>5</v>
      </c>
      <c r="C38" s="3">
        <v>6</v>
      </c>
      <c r="D38" s="2">
        <v>5</v>
      </c>
      <c r="E38" s="3">
        <v>7</v>
      </c>
      <c r="F38" s="2">
        <v>7</v>
      </c>
      <c r="G38" s="3">
        <v>6</v>
      </c>
      <c r="H38" s="2">
        <v>5</v>
      </c>
      <c r="I38" s="3"/>
      <c r="J38" s="2"/>
      <c r="K38" s="3"/>
      <c r="L38" s="2"/>
      <c r="N38">
        <f t="shared" si="60"/>
        <v>19</v>
      </c>
      <c r="O38">
        <f t="shared" si="61"/>
        <v>17</v>
      </c>
      <c r="P38">
        <f>IF(C38&gt;C37, 1,0)</f>
        <v>0</v>
      </c>
      <c r="Q38">
        <f>IF(E38&gt;E37, 1,0)</f>
        <v>1</v>
      </c>
      <c r="R38">
        <f>IF(G38&gt;G37, 1,0)</f>
        <v>0</v>
      </c>
      <c r="S38">
        <f>IF(I38&gt;I37, 1,0)</f>
        <v>0</v>
      </c>
      <c r="T38">
        <f>IF(K38&gt;K37, 1,0)</f>
        <v>0</v>
      </c>
      <c r="U38">
        <f t="shared" si="62"/>
        <v>1</v>
      </c>
      <c r="V38">
        <f>IF(D38&gt;D37,1,0)</f>
        <v>0</v>
      </c>
      <c r="W38">
        <f>IF(F38&gt;F37,1,0)</f>
        <v>1</v>
      </c>
      <c r="X38">
        <f>IF(H38&gt;H37,1,0)</f>
        <v>0</v>
      </c>
      <c r="Y38">
        <f>IF(J38&gt;J37,1,0)</f>
        <v>0</v>
      </c>
      <c r="Z38">
        <f>IF(L38&gt;L37,1,0)</f>
        <v>0</v>
      </c>
      <c r="AA38">
        <f t="shared" si="63"/>
        <v>1</v>
      </c>
      <c r="AD38" s="23">
        <f>N38*Formula!$C$8+U38*Formula!$C$7+AA38*Formula!$C$9+AB38*Formula!$C$6</f>
        <v>250</v>
      </c>
      <c r="AE38" s="25"/>
      <c r="AF38" s="25"/>
    </row>
    <row r="39" spans="1:35" x14ac:dyDescent="0.25">
      <c r="A39" s="19">
        <v>18</v>
      </c>
      <c r="B39" s="7" t="s">
        <v>4</v>
      </c>
      <c r="C39" s="20">
        <v>6</v>
      </c>
      <c r="D39" s="1"/>
      <c r="E39">
        <v>0</v>
      </c>
      <c r="F39" s="1"/>
      <c r="G39" s="20">
        <v>6</v>
      </c>
      <c r="H39" s="1"/>
      <c r="I39">
        <v>6</v>
      </c>
      <c r="J39" s="1"/>
      <c r="L39" s="1"/>
      <c r="N39">
        <f t="shared" si="60"/>
        <v>18</v>
      </c>
      <c r="O39">
        <f t="shared" si="61"/>
        <v>0</v>
      </c>
      <c r="P39">
        <f>IF(C39&gt;C40, 1,0)</f>
        <v>1</v>
      </c>
      <c r="Q39">
        <f>IF(E39&gt;E40, 1,0)</f>
        <v>0</v>
      </c>
      <c r="R39">
        <f>IF(G39&gt;G40, 1,0)</f>
        <v>1</v>
      </c>
      <c r="S39">
        <f>IF(I39&gt;I40, 1,0)</f>
        <v>1</v>
      </c>
      <c r="T39">
        <f>IF(K39&gt;K40, 1,0)</f>
        <v>0</v>
      </c>
      <c r="U39">
        <f t="shared" si="62"/>
        <v>3</v>
      </c>
      <c r="V39">
        <f>IF(D39&gt;D40,1,0)</f>
        <v>0</v>
      </c>
      <c r="W39">
        <f>IF(F39&gt;F40,1,0)</f>
        <v>0</v>
      </c>
      <c r="X39">
        <f>IF(H39&gt;H40,1,0)</f>
        <v>0</v>
      </c>
      <c r="Y39">
        <f>IF(J39&gt;J40,1,0)</f>
        <v>0</v>
      </c>
      <c r="Z39">
        <f>IF(L39&gt;L40,1,0)</f>
        <v>0</v>
      </c>
      <c r="AA39">
        <f t="shared" si="63"/>
        <v>0</v>
      </c>
      <c r="AB39">
        <v>1</v>
      </c>
      <c r="AD39" s="23">
        <f>N39*Formula!$C$8+U39*Formula!$C$7+AA39*Formula!$C$9+AB39*Formula!$C$6</f>
        <v>430</v>
      </c>
      <c r="AE39" s="25">
        <f t="shared" ref="AE39" si="76">AD40/AD39</f>
        <v>0.30232558139534882</v>
      </c>
      <c r="AF39" s="25">
        <f t="shared" ref="AF39" si="77">AE39/2</f>
        <v>0.15116279069767441</v>
      </c>
      <c r="AG39" s="26">
        <f t="shared" ref="AG39" si="78">1-AF39</f>
        <v>0.84883720930232553</v>
      </c>
      <c r="AI39">
        <f t="shared" ref="AI39" si="79">AD39/AD40</f>
        <v>3.3076923076923075</v>
      </c>
    </row>
    <row r="40" spans="1:35" x14ac:dyDescent="0.25">
      <c r="A40" s="18"/>
      <c r="B40" s="4" t="s">
        <v>5</v>
      </c>
      <c r="C40" s="3">
        <v>0</v>
      </c>
      <c r="D40" s="2"/>
      <c r="E40" s="3">
        <v>6</v>
      </c>
      <c r="F40" s="2"/>
      <c r="G40" s="3">
        <v>0</v>
      </c>
      <c r="H40" s="2"/>
      <c r="I40" s="3">
        <v>0</v>
      </c>
      <c r="J40" s="2"/>
      <c r="K40" s="3"/>
      <c r="L40" s="2"/>
      <c r="N40">
        <f t="shared" si="60"/>
        <v>6</v>
      </c>
      <c r="O40">
        <f t="shared" si="61"/>
        <v>0</v>
      </c>
      <c r="P40">
        <f>IF(C40&gt;C39, 1,0)</f>
        <v>0</v>
      </c>
      <c r="Q40">
        <f>IF(E40&gt;E39, 1,0)</f>
        <v>1</v>
      </c>
      <c r="R40">
        <f>IF(G40&gt;G39, 1,0)</f>
        <v>0</v>
      </c>
      <c r="S40">
        <f>IF(I40&gt;I39, 1,0)</f>
        <v>0</v>
      </c>
      <c r="T40">
        <f>IF(K40&gt;K39, 1,0)</f>
        <v>0</v>
      </c>
      <c r="U40">
        <f t="shared" si="62"/>
        <v>1</v>
      </c>
      <c r="V40">
        <f>IF(D40&gt;D39,1,0)</f>
        <v>0</v>
      </c>
      <c r="W40">
        <f>IF(F40&gt;F39,1,0)</f>
        <v>0</v>
      </c>
      <c r="X40">
        <f>IF(H40&gt;H39,1,0)</f>
        <v>0</v>
      </c>
      <c r="Y40">
        <f>IF(J40&gt;J39,1,0)</f>
        <v>0</v>
      </c>
      <c r="Z40">
        <f>IF(L40&gt;L39,1,0)</f>
        <v>0</v>
      </c>
      <c r="AA40">
        <f t="shared" si="63"/>
        <v>0</v>
      </c>
      <c r="AD40" s="23">
        <f>N40*Formula!$C$8+U40*Formula!$C$7+AA40*Formula!$C$9+AB40*Formula!$C$6</f>
        <v>130</v>
      </c>
      <c r="AE40" s="25"/>
      <c r="AF40" s="25"/>
    </row>
    <row r="41" spans="1:35" x14ac:dyDescent="0.25">
      <c r="A41" s="19">
        <v>19</v>
      </c>
      <c r="B41" s="7" t="s">
        <v>4</v>
      </c>
      <c r="C41" s="20">
        <v>6</v>
      </c>
      <c r="D41" s="1"/>
      <c r="E41" s="20">
        <v>4</v>
      </c>
      <c r="F41" s="1"/>
      <c r="G41">
        <v>6</v>
      </c>
      <c r="H41" s="1"/>
      <c r="I41">
        <v>4</v>
      </c>
      <c r="J41" s="1"/>
      <c r="K41">
        <v>6</v>
      </c>
      <c r="L41" s="1"/>
      <c r="N41">
        <f t="shared" si="60"/>
        <v>26</v>
      </c>
      <c r="O41">
        <f t="shared" si="61"/>
        <v>0</v>
      </c>
      <c r="P41">
        <f>IF(C41&gt;C42, 1,0)</f>
        <v>1</v>
      </c>
      <c r="Q41">
        <f>IF(E41&gt;E42, 1,0)</f>
        <v>0</v>
      </c>
      <c r="R41">
        <f>IF(G41&gt;G42, 1,0)</f>
        <v>1</v>
      </c>
      <c r="S41">
        <f>IF(I41&gt;I42, 1,0)</f>
        <v>0</v>
      </c>
      <c r="T41">
        <f>IF(K41&gt;K42, 1,0)</f>
        <v>1</v>
      </c>
      <c r="U41">
        <f t="shared" si="62"/>
        <v>3</v>
      </c>
      <c r="V41">
        <f>IF(D41&gt;D42,1,0)</f>
        <v>0</v>
      </c>
      <c r="W41">
        <f>IF(F41&gt;F42,1,0)</f>
        <v>0</v>
      </c>
      <c r="X41">
        <f>IF(H41&gt;H42,1,0)</f>
        <v>0</v>
      </c>
      <c r="Y41">
        <f>IF(J41&gt;J42,1,0)</f>
        <v>0</v>
      </c>
      <c r="Z41">
        <f>IF(L41&gt;L42,1,0)</f>
        <v>0</v>
      </c>
      <c r="AA41">
        <f t="shared" si="63"/>
        <v>0</v>
      </c>
      <c r="AB41">
        <v>1</v>
      </c>
      <c r="AD41" s="23">
        <f>N41*Formula!$C$8+U41*Formula!$C$7+AA41*Formula!$C$9+AB41*Formula!$C$6</f>
        <v>510</v>
      </c>
      <c r="AE41" s="25">
        <f t="shared" ref="AE41" si="80">AD42/AD41</f>
        <v>0.68627450980392157</v>
      </c>
      <c r="AF41" s="25">
        <f t="shared" ref="AF41" si="81">AE41/2</f>
        <v>0.34313725490196079</v>
      </c>
      <c r="AG41" s="26">
        <f t="shared" ref="AG41" si="82">1-AF41</f>
        <v>0.65686274509803921</v>
      </c>
      <c r="AI41">
        <f t="shared" ref="AI41" si="83">AD41/AD42</f>
        <v>1.4571428571428571</v>
      </c>
    </row>
    <row r="42" spans="1:35" x14ac:dyDescent="0.25">
      <c r="A42" s="18"/>
      <c r="B42" s="4" t="s">
        <v>5</v>
      </c>
      <c r="C42" s="3">
        <v>3</v>
      </c>
      <c r="D42" s="2"/>
      <c r="E42" s="3">
        <v>6</v>
      </c>
      <c r="F42" s="2"/>
      <c r="G42" s="3">
        <v>3</v>
      </c>
      <c r="H42" s="2"/>
      <c r="I42" s="3">
        <v>6</v>
      </c>
      <c r="J42" s="2"/>
      <c r="K42" s="3">
        <v>3</v>
      </c>
      <c r="L42" s="2"/>
      <c r="N42">
        <f t="shared" si="60"/>
        <v>21</v>
      </c>
      <c r="O42">
        <f t="shared" si="61"/>
        <v>0</v>
      </c>
      <c r="P42">
        <f>IF(C42&gt;C41, 1,0)</f>
        <v>0</v>
      </c>
      <c r="Q42">
        <f>IF(E42&gt;E41, 1,0)</f>
        <v>1</v>
      </c>
      <c r="R42">
        <f>IF(G42&gt;G41, 1,0)</f>
        <v>0</v>
      </c>
      <c r="S42">
        <f>IF(I42&gt;I41, 1,0)</f>
        <v>1</v>
      </c>
      <c r="T42">
        <f>IF(K42&gt;K41, 1,0)</f>
        <v>0</v>
      </c>
      <c r="U42">
        <f t="shared" si="62"/>
        <v>2</v>
      </c>
      <c r="V42">
        <f>IF(D42&gt;D41,1,0)</f>
        <v>0</v>
      </c>
      <c r="W42">
        <f>IF(F42&gt;F41,1,0)</f>
        <v>0</v>
      </c>
      <c r="X42">
        <f>IF(H42&gt;H41,1,0)</f>
        <v>0</v>
      </c>
      <c r="Y42">
        <f>IF(J42&gt;J41,1,0)</f>
        <v>0</v>
      </c>
      <c r="Z42">
        <f>IF(L42&gt;L41,1,0)</f>
        <v>0</v>
      </c>
      <c r="AA42">
        <f t="shared" si="63"/>
        <v>0</v>
      </c>
      <c r="AD42" s="23">
        <f>N42*Formula!$C$8+U42*Formula!$C$7+AA42*Formula!$C$9+AB42*Formula!$C$6</f>
        <v>350</v>
      </c>
      <c r="AE42" s="25"/>
      <c r="AF42" s="25"/>
    </row>
    <row r="43" spans="1:35" x14ac:dyDescent="0.25">
      <c r="A43" s="19">
        <v>20</v>
      </c>
      <c r="B43" s="7" t="s">
        <v>4</v>
      </c>
      <c r="C43" s="20">
        <v>7</v>
      </c>
      <c r="D43" s="1"/>
      <c r="E43" s="20">
        <v>4</v>
      </c>
      <c r="F43" s="1"/>
      <c r="G43" s="20">
        <v>7</v>
      </c>
      <c r="H43" s="1"/>
      <c r="I43" s="20">
        <v>4</v>
      </c>
      <c r="J43" s="1"/>
      <c r="K43">
        <v>7</v>
      </c>
      <c r="L43" s="1"/>
      <c r="N43">
        <f t="shared" si="60"/>
        <v>29</v>
      </c>
      <c r="O43">
        <f t="shared" si="61"/>
        <v>0</v>
      </c>
      <c r="P43">
        <f>IF(C43&gt;C44, 1,0)</f>
        <v>1</v>
      </c>
      <c r="Q43">
        <f>IF(E43&gt;E44, 1,0)</f>
        <v>0</v>
      </c>
      <c r="R43">
        <f>IF(G43&gt;G44, 1,0)</f>
        <v>1</v>
      </c>
      <c r="S43">
        <f>IF(I43&gt;I44, 1,0)</f>
        <v>0</v>
      </c>
      <c r="T43">
        <f>IF(K43&gt;K44, 1,0)</f>
        <v>1</v>
      </c>
      <c r="U43">
        <f t="shared" si="62"/>
        <v>3</v>
      </c>
      <c r="V43">
        <f>IF(D43&gt;D44,1,0)</f>
        <v>0</v>
      </c>
      <c r="W43">
        <f>IF(F43&gt;F44,1,0)</f>
        <v>0</v>
      </c>
      <c r="X43">
        <f>IF(H43&gt;H44,1,0)</f>
        <v>0</v>
      </c>
      <c r="Y43">
        <f>IF(J43&gt;J44,1,0)</f>
        <v>0</v>
      </c>
      <c r="Z43">
        <f>IF(L43&gt;L44,1,0)</f>
        <v>0</v>
      </c>
      <c r="AA43">
        <f t="shared" si="63"/>
        <v>0</v>
      </c>
      <c r="AB43">
        <v>1</v>
      </c>
      <c r="AD43" s="23">
        <f>N43*Formula!$C$8+U43*Formula!$C$7+AA43*Formula!$C$9+AB43*Formula!$C$6</f>
        <v>540</v>
      </c>
      <c r="AE43" s="25">
        <f t="shared" ref="AE43" si="84">AD44/AD43</f>
        <v>0.7592592592592593</v>
      </c>
      <c r="AF43" s="25">
        <f t="shared" ref="AF43" si="85">AE43/2</f>
        <v>0.37962962962962965</v>
      </c>
      <c r="AG43" s="26">
        <f t="shared" ref="AG43" si="86">1-AF43</f>
        <v>0.62037037037037035</v>
      </c>
      <c r="AI43">
        <f t="shared" ref="AI43" si="87">AD43/AD44</f>
        <v>1.3170731707317074</v>
      </c>
    </row>
    <row r="44" spans="1:35" x14ac:dyDescent="0.25">
      <c r="A44" s="18"/>
      <c r="B44" s="4" t="s">
        <v>5</v>
      </c>
      <c r="C44" s="3">
        <v>5</v>
      </c>
      <c r="D44" s="2"/>
      <c r="E44" s="3">
        <v>6</v>
      </c>
      <c r="F44" s="2"/>
      <c r="G44" s="3">
        <v>5</v>
      </c>
      <c r="H44" s="2"/>
      <c r="I44" s="3">
        <v>6</v>
      </c>
      <c r="J44" s="2"/>
      <c r="K44" s="3">
        <v>5</v>
      </c>
      <c r="L44" s="2"/>
      <c r="N44">
        <f t="shared" si="60"/>
        <v>27</v>
      </c>
      <c r="O44">
        <f t="shared" si="61"/>
        <v>0</v>
      </c>
      <c r="P44">
        <f>IF(C44&gt;C43, 1,0)</f>
        <v>0</v>
      </c>
      <c r="Q44">
        <f>IF(E44&gt;E43, 1,0)</f>
        <v>1</v>
      </c>
      <c r="R44">
        <f>IF(G44&gt;G43, 1,0)</f>
        <v>0</v>
      </c>
      <c r="S44">
        <f>IF(I44&gt;I43, 1,0)</f>
        <v>1</v>
      </c>
      <c r="T44">
        <f>IF(K44&gt;K43, 1,0)</f>
        <v>0</v>
      </c>
      <c r="U44">
        <f t="shared" si="62"/>
        <v>2</v>
      </c>
      <c r="V44">
        <f>IF(D44&gt;D43,1,0)</f>
        <v>0</v>
      </c>
      <c r="W44">
        <f>IF(F44&gt;F43,1,0)</f>
        <v>0</v>
      </c>
      <c r="X44">
        <f>IF(H44&gt;H43,1,0)</f>
        <v>0</v>
      </c>
      <c r="Y44">
        <f>IF(J44&gt;J43,1,0)</f>
        <v>0</v>
      </c>
      <c r="Z44">
        <f>IF(L44&gt;L43,1,0)</f>
        <v>0</v>
      </c>
      <c r="AA44">
        <f t="shared" si="63"/>
        <v>0</v>
      </c>
      <c r="AD44" s="23">
        <f>N44*Formula!$C$8+U44*Formula!$C$7+AA44*Formula!$C$9+AB44*Formula!$C$6</f>
        <v>410</v>
      </c>
      <c r="AE44" s="25"/>
      <c r="AF44" s="25"/>
    </row>
    <row r="45" spans="1:35" x14ac:dyDescent="0.25">
      <c r="A45" s="19">
        <v>21</v>
      </c>
      <c r="B45" s="7" t="s">
        <v>4</v>
      </c>
      <c r="C45" s="20">
        <v>7</v>
      </c>
      <c r="D45" s="1">
        <v>7</v>
      </c>
      <c r="E45" s="20">
        <v>6</v>
      </c>
      <c r="F45" s="1">
        <v>5</v>
      </c>
      <c r="G45" s="20">
        <v>7</v>
      </c>
      <c r="H45" s="1">
        <v>7</v>
      </c>
      <c r="I45" s="20">
        <v>6</v>
      </c>
      <c r="J45" s="1">
        <v>5</v>
      </c>
      <c r="K45" s="20">
        <v>7</v>
      </c>
      <c r="L45" s="1">
        <v>7</v>
      </c>
      <c r="N45">
        <f>C45+E45+G45+I45+K45</f>
        <v>33</v>
      </c>
      <c r="O45">
        <f>D45+F45+H45+J45+L45</f>
        <v>31</v>
      </c>
      <c r="P45">
        <f t="shared" ref="P45" si="88">IF(C45&gt;C46, 1,0)</f>
        <v>1</v>
      </c>
      <c r="Q45">
        <f>IF(E45&gt;E46, 1,0)</f>
        <v>0</v>
      </c>
      <c r="R45">
        <f>IF(G45&gt;G46, 1,0)</f>
        <v>1</v>
      </c>
      <c r="S45">
        <f>IF(I45&gt;I46, 1,0)</f>
        <v>0</v>
      </c>
      <c r="T45">
        <f>IF(K45&gt;K46, 1,0)</f>
        <v>1</v>
      </c>
      <c r="U45">
        <f t="shared" si="62"/>
        <v>3</v>
      </c>
      <c r="V45">
        <f>IF(D45&gt;D46,1,0)</f>
        <v>1</v>
      </c>
      <c r="W45">
        <f>IF(F45&gt;F46,1,0)</f>
        <v>0</v>
      </c>
      <c r="X45">
        <f>IF(H45&gt;H46,1,0)</f>
        <v>1</v>
      </c>
      <c r="Y45">
        <f>IF(J45&gt;J46,1,0)</f>
        <v>0</v>
      </c>
      <c r="Z45">
        <f>IF(L45&gt;L46,1,0)</f>
        <v>1</v>
      </c>
      <c r="AA45">
        <f t="shared" si="63"/>
        <v>3</v>
      </c>
      <c r="AB45">
        <v>1</v>
      </c>
      <c r="AD45" s="23">
        <f>N45*Formula!$C$8+U45*Formula!$C$7+AA45*Formula!$C$9+AB45*Formula!$C$6</f>
        <v>550</v>
      </c>
      <c r="AE45" s="25">
        <f t="shared" ref="AE45" si="89">AD46/AD45</f>
        <v>0.8</v>
      </c>
      <c r="AF45" s="25">
        <f t="shared" ref="AF45" si="90">AE45/2</f>
        <v>0.4</v>
      </c>
      <c r="AG45" s="26">
        <f t="shared" ref="AG45" si="91">1-AF45</f>
        <v>0.6</v>
      </c>
      <c r="AI45">
        <f t="shared" ref="AI45" si="92">AD45/AD46</f>
        <v>1.25</v>
      </c>
    </row>
    <row r="46" spans="1:35" x14ac:dyDescent="0.25">
      <c r="A46" s="18"/>
      <c r="B46" s="4" t="s">
        <v>5</v>
      </c>
      <c r="C46" s="3">
        <v>6</v>
      </c>
      <c r="D46" s="2">
        <v>5</v>
      </c>
      <c r="E46" s="3">
        <v>7</v>
      </c>
      <c r="F46" s="2">
        <v>7</v>
      </c>
      <c r="G46" s="3">
        <v>6</v>
      </c>
      <c r="H46" s="2">
        <v>5</v>
      </c>
      <c r="I46" s="3">
        <v>7</v>
      </c>
      <c r="J46" s="2">
        <v>7</v>
      </c>
      <c r="K46" s="3">
        <v>6</v>
      </c>
      <c r="L46" s="2">
        <v>5</v>
      </c>
      <c r="N46">
        <f t="shared" si="60"/>
        <v>32</v>
      </c>
      <c r="O46">
        <f t="shared" si="61"/>
        <v>29</v>
      </c>
      <c r="P46">
        <f t="shared" ref="P46" si="93">IF(C46&gt;C45, 1,0)</f>
        <v>0</v>
      </c>
      <c r="Q46">
        <f t="shared" ref="Q46" si="94">IF(E46&gt;E45, 1,0)</f>
        <v>1</v>
      </c>
      <c r="R46">
        <f t="shared" ref="R46" si="95">IF(G46&gt;G45, 1,0)</f>
        <v>0</v>
      </c>
      <c r="S46">
        <f t="shared" ref="S46" si="96">IF(I46&gt;I45, 1,0)</f>
        <v>1</v>
      </c>
      <c r="T46">
        <f t="shared" ref="T46" si="97">IF(K46&gt;K45, 1,0)</f>
        <v>0</v>
      </c>
      <c r="U46">
        <f t="shared" si="62"/>
        <v>2</v>
      </c>
      <c r="V46">
        <f t="shared" ref="V46" si="98">IF(D46&gt;D45,1,0)</f>
        <v>0</v>
      </c>
      <c r="W46">
        <f t="shared" ref="W46" si="99">IF(F46&gt;F45,1,0)</f>
        <v>1</v>
      </c>
      <c r="X46">
        <f t="shared" ref="X46" si="100">IF(H46&gt;H45,1,0)</f>
        <v>0</v>
      </c>
      <c r="Y46">
        <f t="shared" ref="Y46" si="101">IF(J46&gt;J45,1,0)</f>
        <v>1</v>
      </c>
      <c r="Z46">
        <f t="shared" ref="Z46" si="102">IF(L46&gt;L45,1,0)</f>
        <v>0</v>
      </c>
      <c r="AA46">
        <f t="shared" si="63"/>
        <v>2</v>
      </c>
      <c r="AD46" s="23">
        <f>N46*Formula!$C$8+U46*Formula!$C$7+AA46*Formula!$C$9+AB46*Formula!$C$6</f>
        <v>440</v>
      </c>
      <c r="AE46" s="25"/>
      <c r="AF46" s="2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Sarkinovic</dc:creator>
  <cp:lastModifiedBy>Julian Sarkinovic</cp:lastModifiedBy>
  <dcterms:created xsi:type="dcterms:W3CDTF">2020-08-04T08:50:21Z</dcterms:created>
  <dcterms:modified xsi:type="dcterms:W3CDTF">2021-02-02T17:49:49Z</dcterms:modified>
</cp:coreProperties>
</file>