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defaultThemeVersion="124226"/>
  <mc:AlternateContent xmlns:mc="http://schemas.openxmlformats.org/markup-compatibility/2006">
    <mc:Choice Requires="x15">
      <x15ac:absPath xmlns:x15ac="http://schemas.microsoft.com/office/spreadsheetml/2010/11/ac" url="C:\Users\betol\Downloads\"/>
    </mc:Choice>
  </mc:AlternateContent>
  <xr:revisionPtr revIDLastSave="0" documentId="13_ncr:1_{124DA85B-D095-484F-A612-3789829399E6}" xr6:coauthVersionLast="47" xr6:coauthVersionMax="47" xr10:uidLastSave="{00000000-0000-0000-0000-000000000000}"/>
  <bookViews>
    <workbookView xWindow="-108" yWindow="-108" windowWidth="23256" windowHeight="12456" firstSheet="1" activeTab="5" xr2:uid="{00000000-000D-0000-FFFF-FFFF00000000}"/>
  </bookViews>
  <sheets>
    <sheet name="Hoja1" sheetId="15" r:id="rId1"/>
    <sheet name="PREGRADO" sheetId="1" r:id="rId2"/>
    <sheet name="POSGRADO Y EXTERIOR" sheetId="8" r:id="rId3"/>
    <sheet name="RECURSOS ICETEX Y TERCEROS" sheetId="12" r:id="rId4"/>
    <sheet name="Tabla 1" sheetId="9" r:id="rId5"/>
    <sheet name="equivalencias ICFES" sheetId="14" r:id="rId6"/>
    <sheet name="TU ELIGES 10% ZONAS A." sheetId="6" state="hidden" r:id="rId7"/>
    <sheet name="EDUPLAN" sheetId="5" state="hidden" r:id="rId8"/>
    <sheet name="Hoja2" sheetId="2" state="hidden" r:id="rId9"/>
    <sheet name="Hoja3" sheetId="3" state="hidden" r:id="rId10"/>
    <sheet name="Hoja4" sheetId="4" state="hidden" r:id="rId11"/>
  </sheets>
  <definedNames>
    <definedName name="_xlnm._FilterDatabase" localSheetId="2" hidden="1">'POSGRADO Y EXTERIOR'!$A$1:$BZ$16</definedName>
    <definedName name="_xlnm._FilterDatabase" localSheetId="1" hidden="1">PREGRADO!$A$1:$AD$54</definedName>
  </definedNames>
  <calcPr calcId="191028"/>
  <pivotCaches>
    <pivotCache cacheId="0" r:id="rId12"/>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6" i="14" l="1"/>
  <c r="B105" i="14"/>
  <c r="B104" i="14"/>
  <c r="B103" i="14"/>
  <c r="B102" i="14"/>
  <c r="B101" i="14"/>
  <c r="B100" i="14"/>
  <c r="B99" i="14"/>
  <c r="B98" i="14"/>
  <c r="B97" i="14"/>
  <c r="B96" i="14"/>
  <c r="B95" i="14"/>
  <c r="B94" i="14"/>
  <c r="B93" i="14"/>
  <c r="B92" i="14"/>
  <c r="B91" i="14"/>
  <c r="B90" i="14"/>
  <c r="B89" i="14"/>
  <c r="B88" i="14"/>
  <c r="B87" i="14"/>
  <c r="B86" i="14"/>
  <c r="B85" i="14"/>
  <c r="B84" i="14"/>
  <c r="B83" i="14"/>
  <c r="B82" i="14"/>
  <c r="B81" i="14"/>
  <c r="B80" i="14"/>
  <c r="B79" i="14"/>
  <c r="B78" i="14"/>
  <c r="B77" i="14"/>
  <c r="B76" i="14"/>
  <c r="B75"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E11" i="3"/>
  <c r="C11" i="3"/>
  <c r="E10" i="3"/>
  <c r="F6" i="3" s="1"/>
  <c r="F5" i="3" l="1"/>
  <c r="F11" i="3"/>
  <c r="F3" i="3"/>
  <c r="F7" i="3"/>
  <c r="F4" i="3"/>
  <c r="F8" i="3"/>
  <c r="F9" i="3"/>
  <c r="C10" i="3"/>
  <c r="D11" i="3" s="1"/>
  <c r="D5" i="3" l="1"/>
  <c r="D9" i="3"/>
  <c r="F10" i="3"/>
  <c r="D6" i="3"/>
  <c r="D3" i="3"/>
  <c r="D7" i="3"/>
  <c r="D4" i="3"/>
  <c r="D8" i="3"/>
  <c r="D10" i="3" l="1"/>
</calcChain>
</file>

<file path=xl/sharedStrings.xml><?xml version="1.0" encoding="utf-8"?>
<sst xmlns="http://schemas.openxmlformats.org/spreadsheetml/2006/main" count="1865" uniqueCount="457">
  <si>
    <t>Etiquetas de fila</t>
  </si>
  <si>
    <t>Educación continuada</t>
  </si>
  <si>
    <t>Capacitación de Idiomas en el exterior</t>
  </si>
  <si>
    <t>Capacitación de idiomas en el país</t>
  </si>
  <si>
    <t>Pasantías e Intercambio Educativo en el exterior</t>
  </si>
  <si>
    <t>Posgrado</t>
  </si>
  <si>
    <t>Posgrado Exterior -Funcionarios del MEN y entidades adscritas</t>
  </si>
  <si>
    <t>Posgrado Exterior Largo Plazo  USD 25.000</t>
  </si>
  <si>
    <t xml:space="preserve">Posgrado Exterior- Servidores Públicos  </t>
  </si>
  <si>
    <t>Posgrado Exterior USD 25.000 como complemento a las becas otorgadas por la Oficina de Relaciones Internacionales</t>
  </si>
  <si>
    <t>Posgrado o pregrado Exterior Largo Plazo para Sostenimiento USD 12.500</t>
  </si>
  <si>
    <t>Posgrado País - Funcionarios del MEN y entidades adscritas - sin Deudor Solidario</t>
  </si>
  <si>
    <t>Posgrado País con Deudor Solidario</t>
  </si>
  <si>
    <t>Posgrado País Medicina con  Deudor Solidario</t>
  </si>
  <si>
    <t>Posgrado País Medicina sin Deudor Solidario</t>
  </si>
  <si>
    <t>Posgrado País -Servidores Públicos - con Deudor Solidario</t>
  </si>
  <si>
    <t>Posgrado País- Servidores Públicos - sin Deudor Solidario</t>
  </si>
  <si>
    <t>Posgrado País sin Deudor Solidario</t>
  </si>
  <si>
    <t>Pregrado</t>
  </si>
  <si>
    <t>País corto plazo  Servidores Públicos - con pago del 100%</t>
  </si>
  <si>
    <t xml:space="preserve">Pais Corto plazo Tú Eliges 100%
</t>
  </si>
  <si>
    <t>Pais Corto Plazo-Línea Funcionarios del MEN y entidades adscritas - con pago del 100%</t>
  </si>
  <si>
    <t>País Largo Plazo   Funcionarios del MEN y entidades adscritas - con pago del 25%</t>
  </si>
  <si>
    <t>País Largo Plazo   Talento de mi Territorio 25%</t>
  </si>
  <si>
    <t xml:space="preserve">País Largo Plazo  Estudiantes beneficiarios rezagados de programas con credito condonable </t>
  </si>
  <si>
    <t>País Largo Plazo  Línea para estudiantes que cuentan con apoyo económico de las IES a través de becas parciales de pregrado.</t>
  </si>
  <si>
    <t>País Largo Plazo  Suboficiales</t>
  </si>
  <si>
    <t>País Largo Plazo  Talento de mi Territorio 10%</t>
  </si>
  <si>
    <t>Pais Largo Plazo - Territorial</t>
  </si>
  <si>
    <t>País largo plazo  Tu Eliges 0%</t>
  </si>
  <si>
    <t>País Largo Plazo  Tú Eliges 0% Fondo de Garantía Covid19 Afectación en Salud</t>
  </si>
  <si>
    <t>País Largo Plazo  Tú Eliges 10% Fondo de Garantía Covid19 Afectación Económica.</t>
  </si>
  <si>
    <t>País Largo Plazo  Tú Eliges 10% Fondo de Garantía Covid19 Afectación en Salud</t>
  </si>
  <si>
    <t>País Largo Plazo  Tú Eliges 25% con Fondo de Garantía Covid19 Afectación Económica</t>
  </si>
  <si>
    <t>País Largo Plazo  Tú Eliges 25% con Fondo de Garantía Covid19 Afectación en Salud.</t>
  </si>
  <si>
    <t>Pais Largo Plazo Mas Colombiano que Nunca 10%</t>
  </si>
  <si>
    <t>País Largo Plazo Plazo  Oficiales</t>
  </si>
  <si>
    <t>Pais Largo Plazo Reservistas de Honor</t>
  </si>
  <si>
    <t>País Largo Plazo Tú Eliges 0% Fondo de Garantía Covid19 Afectación Económica</t>
  </si>
  <si>
    <t>Pais largo plazo Tu Eliges 25%</t>
  </si>
  <si>
    <t>Pais Largo Plazo-Estudiantes de Comunidades de Especial Proteccion  Constitucional</t>
  </si>
  <si>
    <t>Pais Largo Plazo-Talento de mi Territorio 0%</t>
  </si>
  <si>
    <t>País mediano plazo  Funcionarios del MEN y entidades adscritas - con pago del 30%</t>
  </si>
  <si>
    <t>País mediano plazo  Funcionarios del MEN y entidades adscritas - con pago del 60%</t>
  </si>
  <si>
    <t>País mediano plazo  Servidores Públicos - con pago del 30%</t>
  </si>
  <si>
    <t>País mediano plazo  Servidores Públicos - con pago del 40%</t>
  </si>
  <si>
    <t>País mediano plazo Francisco Jose de Caldas</t>
  </si>
  <si>
    <t>País mediano plazo Funcionarios del MEN y entidades adscritas - con pago del 40%</t>
  </si>
  <si>
    <t>País mediano plazo Reservistas Primera Clase 30%</t>
  </si>
  <si>
    <t>País mediano plazo Servidores Públicos - con pago del 60%</t>
  </si>
  <si>
    <t xml:space="preserve">País Mediano Plazo Tú Eliges 30%
</t>
  </si>
  <si>
    <t xml:space="preserve">País Mediano Plazo Tú Eliges 40%
</t>
  </si>
  <si>
    <t xml:space="preserve">País Mediano Plazo Tú Eliges 60%
</t>
  </si>
  <si>
    <t>País mediano plazo Volvamos a Clases</t>
  </si>
  <si>
    <t>Tú Eliges 0% Fondo de garantías</t>
  </si>
  <si>
    <t>Tú Eliges 25% Fondo de garantías</t>
  </si>
  <si>
    <t>Total general</t>
  </si>
  <si>
    <t>Requisitos</t>
  </si>
  <si>
    <t>Amortización del Crédito</t>
  </si>
  <si>
    <t>Modalidad de credito</t>
  </si>
  <si>
    <t>A cargo de:</t>
  </si>
  <si>
    <t>Línea de crédito</t>
  </si>
  <si>
    <t>Estrato</t>
  </si>
  <si>
    <t>Estado de la información</t>
  </si>
  <si>
    <t>Observación</t>
  </si>
  <si>
    <t>Sisbén para Acceso</t>
  </si>
  <si>
    <t>Merito Académico</t>
  </si>
  <si>
    <t>Otros Requisitos y Particularidades</t>
  </si>
  <si>
    <t>Tasa de Interés  corriente</t>
  </si>
  <si>
    <t>Destino y monto desembolso</t>
  </si>
  <si>
    <t>% de Pago en Época de Estudios</t>
  </si>
  <si>
    <t>Periodo de Gracia</t>
  </si>
  <si>
    <t>Plazo al Terminar</t>
  </si>
  <si>
    <t>Gustavo</t>
  </si>
  <si>
    <t>1, 2 o 3</t>
  </si>
  <si>
    <t>Ok</t>
  </si>
  <si>
    <t>Grupo A,B, C hasta el subgrupo C7</t>
  </si>
  <si>
    <t xml:space="preserve">Puntaje Saber 11 &gt;= 300
Notas &gt;= 3,4
</t>
  </si>
  <si>
    <t xml:space="preserve">Susceptible de subsidio de sostenimiento
</t>
  </si>
  <si>
    <t xml:space="preserve">IPC 
</t>
  </si>
  <si>
    <t>Cuando el destino es matrícula financia hasta el 100% por periodo acádemico
Cuando el destino es sostenimiento financia hasta 8 SMMLV  por semestre</t>
  </si>
  <si>
    <t>Por aporte al fondo de invalidez y muerte pagas el 2% del valor de cada desembolso semestral.</t>
  </si>
  <si>
    <t>1 año contado a partir de la realización del ultimo desembolso</t>
  </si>
  <si>
    <t>Doble del Periodo de Estudios Financiado</t>
  </si>
  <si>
    <t>No registra en la pagina Web</t>
  </si>
  <si>
    <t>N/A</t>
  </si>
  <si>
    <t xml:space="preserve">Puntaje Saber 11 &gt;= 270
Notas &gt;= 3,4
</t>
  </si>
  <si>
    <t>Susceptible de subsidio de sostenimiento</t>
  </si>
  <si>
    <t>IPC 
 o IPC +9 según acreditación, en puntos de corte SISBEN</t>
  </si>
  <si>
    <t>|</t>
  </si>
  <si>
    <t>Información Inconsistente</t>
  </si>
  <si>
    <t xml:space="preserve">Puntaje Saber 11 &gt;= 230
Notas &gt;= 3,4
</t>
  </si>
  <si>
    <t xml:space="preserve">IPC + 9
</t>
  </si>
  <si>
    <t>6  meses contados a partir de la realización del ultimo desembolso</t>
  </si>
  <si>
    <t>Información Incompleta</t>
  </si>
  <si>
    <t xml:space="preserve">Puntaje Saber 11 &gt;= 240
Notas &gt;= 3,4
</t>
  </si>
  <si>
    <t>IPC + 8</t>
  </si>
  <si>
    <t>Financia hasta el 100% de matricula</t>
  </si>
  <si>
    <t>Igual al Periodo Financiado</t>
  </si>
  <si>
    <t>IPC + 7</t>
  </si>
  <si>
    <t>NA</t>
  </si>
  <si>
    <t>No aparece en la pagina pero al buscar por la web envia al link: https://web.icetex.gov.co/es/-/fondo-de-garantias-codeudor-0</t>
  </si>
  <si>
    <t xml:space="preserve">Puntaje Saber 11 &gt;= 320
Indígenas &gt;=250
Notas &gt;= 4,0
</t>
  </si>
  <si>
    <t xml:space="preserve">
Deberá acreditar los demas requisitos y condiciones señalados en el acuerdo 012 de 2021  o cualquier otra norma que lo derogue, complemente, adicione, aclare,modifique o sustituya.
Susceptible de subsidio de sostenimiento</t>
  </si>
  <si>
    <t>No aparece en la pagina pero al buscar por la web envia al link: https://web.icetex.gov.co/es/-/fondo-de-garantias-codeudor-25</t>
  </si>
  <si>
    <t xml:space="preserve">Al consultar en el buscador registra un link pero al dar clic que se queda cargando y no direcciona a ningun lado </t>
  </si>
  <si>
    <t xml:space="preserve">Puntaje Saber 11 &gt;= 290
Indígenas &gt;=200
Notas &gt;= 3,4
</t>
  </si>
  <si>
    <t>Deberá acreditar los demas requisitos y condiciones señalados en la Resolución 755 del 29 de septiembre de 2020  o cualquier otra norma que lo derogue, complemente, adicione, aclare,modifique o sustituya.
Susceptible de subsidio de sostenimiento</t>
  </si>
  <si>
    <t>Andres</t>
  </si>
  <si>
    <t>cuando se consulta no aprece en la página, pero al buscar en internet se encuentra la información en el siguiente URL: https://web.icetex.gov.co/es/-/fondo-de-garantias-codeudor-25</t>
  </si>
  <si>
    <t> </t>
  </si>
  <si>
    <t>Puntaje Saber 11 &gt;= 290
Indígenas &gt;=200
Notas &gt;= 3,4</t>
  </si>
  <si>
    <t>IPC
 o IPC +9 según acreditación, en puntos de corte SISBEN</t>
  </si>
  <si>
    <t>SISBÉN IV en los siguientes grupos de clasificación: A, B, hasta C7</t>
  </si>
  <si>
    <t>IPC</t>
  </si>
  <si>
    <t xml:space="preserve">IPC que equivale al 0,74% mes vencido (9,28% efectivo anual) </t>
  </si>
  <si>
    <t>En esta primera etapa se realizó selección de 191 municipios. Ver tabla en requisitos del estudiante</t>
  </si>
  <si>
    <t xml:space="preserve">Grupo A,B, C hasta el subgrupo C7 </t>
  </si>
  <si>
    <t>Puntaje Saber 11  diferenciado de acuerdo al municipio nucleo del solicitante
Notas &gt;= 3,4</t>
  </si>
  <si>
    <t>Población indigena se encuentra exenta del requisito del Sisben
Encontrarse en uno de los 191 municipios de origen definidos y públicados en la pagina web del ICETEX
El Icetex determinara el nivel educativo a financiar dependiendo de las caracteristicas del solicitante y la metodologia definida.
Susceptible de subsidio de sostenimiento</t>
  </si>
  <si>
    <t xml:space="preserve">no se encuentra textualmente así la información </t>
  </si>
  <si>
    <t>Grupo A, B,C Hasta Subgrupo C 18</t>
  </si>
  <si>
    <t>Puntaje Saber 11&gt;= 210 Indígenas &gt;=200
Notas &gt;= 3,4</t>
  </si>
  <si>
    <t xml:space="preserve">
Origen del Núcleo familiar Municipio Buenaventura
Dirigido a Población de Territorios Colombianos Específicos
Distrito Especial, Industrial, Portuario, Biodiverso y Ecoturístico de Buenaventura
Susceptible de subsidio de sostenimiento</t>
  </si>
  <si>
    <t>IPC que equivale al 0,74% mes vencido (9,28% efectivo anual)</t>
  </si>
  <si>
    <t xml:space="preserve">
Origen del Núcleo familiar Municipio Buenaventura
Dirigido a Población de Territorios Colombianos Específicos
Distrito Especial, Industrial, Portuario, Biodiverso y Ecoturístico de Buenaventura
Susceptible de subsidio de sostenimiento</t>
  </si>
  <si>
    <t>Una vez terminado el programa académico los estudiantes contarán con un (1) año de período de gracia, contado a partir de la fecha del grado, tiempo que se otorga con el propósito de beneficiar en tiempo al estudiante mientras inicia la etapa de amortización.</t>
  </si>
  <si>
    <t>IPC + 7%, que equivale al 1,31% mes vencido (16,93% efectivo anual)</t>
  </si>
  <si>
    <t>Estrato 1,2 o 3 perteneciente a una (1) de las dieciséis (16) zonas especiales.</t>
  </si>
  <si>
    <t>Puntaje Saber 11 &gt;= 210
Notas &gt;= 3,4</t>
  </si>
  <si>
    <t>Departamento Nucleo pertenezca a  1 de las 16 zonas especiales (Tabla1)
Susceptible de subsidio de sostenimiento</t>
  </si>
  <si>
    <t>Una vez terminado el programa académico los estudiantes contarán con seis (6) meses de período de gracia, y se aplicara automáticamente a aquellos beneficiarios que han terminado sus desembolsos solicitados, es decir en los cuales ICETEX finalizó la financiación del crédito de acuerdo con la duración del programa o a partir de la fecha en la cual el estudiante solicita la terminación de su crédito.</t>
  </si>
  <si>
    <t>IPC + 4</t>
  </si>
  <si>
    <t>no refiere información sobre el perido de gracia</t>
  </si>
  <si>
    <t>Estudiantes de estratos 1, 2, 3, 4, 5 y 6, no requieren estar registrados en el Sisbén.</t>
  </si>
  <si>
    <t>Puntaje Saber 11 &gt;= 240
Notas &gt;= 3,0</t>
  </si>
  <si>
    <t>Si ingresas a segundo semestre deberás acreditar haber presentado las pruebas Saber 11 a partir del año 2012 y haber obtenido un puntaje igual o superior a 240 o acreditar un promedio de notas igual o mayor a 3,4 en el último periodo cursado o acumulado</t>
  </si>
  <si>
    <t>no registra dicha condición</t>
  </si>
  <si>
    <t>IPC + 9</t>
  </si>
  <si>
    <t>Puntaje Saber 11 &gt;= 240
Notas &gt;= 3,4</t>
  </si>
  <si>
    <t>Acreditar distincion como reservista de Honor Ley 14 de 1990.</t>
  </si>
  <si>
    <t xml:space="preserve">no registra </t>
  </si>
  <si>
    <t>Acreditar ser Reservista de primera clase (Ver artículos 45 (literal g) y 53 de la Ley 1861 del 04 de agosto de 2017).</t>
  </si>
  <si>
    <t>Haber presentado el servicio militar y acreditarse como reservista primera clase. Consulta la clase de tu libreta militar.</t>
  </si>
  <si>
    <t>Nancy</t>
  </si>
  <si>
    <t xml:space="preserve">
Notas &gt;= 3,4
</t>
  </si>
  <si>
    <t>Esto no es cierto por que el 30% tiene 6 meses de periodo de gracia</t>
  </si>
  <si>
    <t>Puntaje Saber 11 &gt;= 270
Notas &gt;= 3,4</t>
  </si>
  <si>
    <t xml:space="preserve">Encontrarse vinculado laboralmente en Ministerio de Educación y Entidades Adscritas
</t>
  </si>
  <si>
    <t>Vinculados IPC + 4
No Vinculados 
IPC + 9</t>
  </si>
  <si>
    <t>Puntaje Saber 11 &gt;= 260
Notas &gt;= 3,4</t>
  </si>
  <si>
    <t>Encontrarse vinculado laboralmente en Ministerio de Educación y Entidades Adscritas</t>
  </si>
  <si>
    <t>El periodo de gracia es de 6 meses</t>
  </si>
  <si>
    <t>Vinculados IPC + 4
No Vinculados 
IPC + 8</t>
  </si>
  <si>
    <t>Vinculados IPC + 4
No Vinculados 
IPC + 7</t>
  </si>
  <si>
    <t>Vinculados IPC + 6
No Vinculados 
IPC + 9</t>
  </si>
  <si>
    <t xml:space="preserve">Para Vinculados en la pagia Web se habla de IPC+4 y para el crédito </t>
  </si>
  <si>
    <t>Para Vinculados en la pagia Web se habla de IPC+4</t>
  </si>
  <si>
    <t>Modalidad de crédito</t>
  </si>
  <si>
    <t>Sisbén para Acceso a Crédito</t>
  </si>
  <si>
    <t>JuanCa</t>
  </si>
  <si>
    <t>Se puede mejorar la redacción y la estructura de la información que se presenta</t>
  </si>
  <si>
    <t>EPOCA DE ESTUDIOS: IPC + 8% que equivale al 1,39% mes vencido (18,02% efectivo anual)
EPOCA DE AMRTIZACION
Para los beneficiarios que se encuentren al día en su crédito: IPC + 2% que equivale al 0,91% mes vencido (11,47% efectivo anual).
Para los beneficiarios de crédito, que presenten mora : será de IPC + 4% que equivale al 1,07% mes vencido (13,65% efectivo anual).
TASA INTERES MORA
IPC+12% que equivale al 1,70% mes vencido (22,39% efectivo anual)</t>
  </si>
  <si>
    <t>Ser colombiano.
Estar admitido en un programa que cuente con reconocimiento oficial del Ministerio de Educación Nacional. Esto Aplica para para doctorados, maestrías o especializaciones, en Medicina.
Si como solicitante has tenido o tienes un crédito con El ICETEX, debes haber cancelado mínimo el 51% de la deuda, estar al día en los pagos y continuar amortizando la obligación de acuerdo con el plan de pagos establecido.
Estar aceptado en las centrales de estudio crediticio. Si tu resultado es PENDIENTE deberás acreditar un deudor solidario aceptado por El ICETEX que avalará y firmará con el estudiante los documentos (garantías desmaterializadas) que respaldan el crédito educativo.
Si tu solicitud aplica sin deudor solidario, recuerda que debes realizar la firma de garantías desmaterializadas.
Autorizar a El ICETEX para consultar, registrar y reportar antecedentes crediticios en las entidades idóneas creadas para tal fin.
Tener historial financiero y crediticio favorable.
No estar reportado con calificación negativa en ninguna central de riesgo financiero.</t>
  </si>
  <si>
    <t>NO</t>
  </si>
  <si>
    <t>Un plazo equivalente al doble del periodo de estudios financiado</t>
  </si>
  <si>
    <t>NOÇ</t>
  </si>
  <si>
    <t>20%%</t>
  </si>
  <si>
    <t>Se puede mejorar la redacción y la estructura de la información que se presenta. En la sección de TASA, se presenta Tasa de interes en epoca de estudios, y esto no aplica para este crédito</t>
  </si>
  <si>
    <t>Vinculados IPC + 6
No Vinculados IPC + 8
Con el beneficio de aporte solidario de las universidades (aplicado al giro de Matricula para las Instituciones de Educación Superior (IES) que han firmado el acuerdo estratégico Aporte en tasa IES) por el tiempo que esté vigente el acuerdo te aplicará una tasa de: IPC + 0% que equivale al 0,74% mes vencido (9,28% efectivo anual).</t>
  </si>
  <si>
    <t>100% reembolsable
Ser funcionario de carrera, libre nombramiento y remoción o en provisionalidad del Sector Publico.
Firmar libranza en la que el funcionario acepte el descuento por nómina de las cuotas del crédito tanto en época de estudios como en época de amortización.
El empleado o funcionario deberá ser aceptado en el estudio de antecedentes crediticios de CIFIN.
Estar admitido en un programa que cuente con reconocimiento oficial del Ministerio de Educación. Aplica para para doctorados, maestrías o especializaciones.
Si el solicitante ha tenido o tiene un crédito con el ICETEX, debe haber cancelado mínimo el 51% de la deuda, estar al día en los pagos y continuar amortizando la obligación de acuerdo con el plan de pagos establecido.
Una vez tu crédito se encuentre en estado “ESTUDIO”, ICETEX te enviará un correo electrónico con la información de tu usuario y contraseña de ingreso a la plataforma, para iniciar el cargue de tus documentos. No olvides consultar el resultado de tu crédito.
Información requerida de las entidades
El área de talento humano de cada entidad deberá, reportar al Icetex archivo en Excel con el listado de empleados de carrera, libre nombramiento y remoción o en provisionalidad, que tengan mínimo 6 meses en el cargo, tengan capacidad de pago y cumplan los requisitos de acceso al programa, aclarando los siguientes datos:
Empleados
Número de documento de identidad.
Nombres Apellidos.
Edad.
Último Nivel de Formación cursado.
Nivel de formación al cual puede acceder.
Monto máximo de capacidad de pago.
De igual manera se requiere que cuando el empleado se retire la entidad notifique de dicho retiro al Icetex y no expida ningún paz y salvo al funcionario hasta tanto no se realice el cambio de las garantías del crédito con el Icetex.</t>
  </si>
  <si>
    <t>Financia hasta 100% de  Matricula Hasta 50 SMMLV por año o 25 SMMLV por semestre</t>
  </si>
  <si>
    <t>Se puede mejorar la redacción y la estructura de la información que se presenta.
Validar como es el proceso para ser "reembolsable 100%"</t>
  </si>
  <si>
    <t>Se puede mejorar la redacción y la estructura de la información que se presenta. La información incluye los datos del AFIM</t>
  </si>
  <si>
    <t>Funcionarios vinculados IPC + 4
Si el funcionario se desvincula IPC + 8</t>
  </si>
  <si>
    <t xml:space="preserve">Encontrarse vinculado laboralmente al Ministerio de Educación y Entidades Adscritas.
Para acceder sin deudor solidario, se debe cumplir con la metodología establecida.
Estar admitido en un programa que cuente con reconocimiento oficial del Ministerio de Educación. Aplica para Especializaciones Maestrías Doctorados.
El empleado o funcionario deberá ser aceptado en el estudio de antecedentes crediticios de CIFIN.
Si el solicitante ha tenido o tiene un crédito con el ICETEX, debe haber cancelado mínimo el 51% de la deuda, estar al día en los pagos y continuar amortizando la obligación de acuerdo con el plan de pagos establecido.
Si el funcionario se retira de la entidad a la cual está vinculado laboralmente, deberá presentar un deudor solidario que respalde la obligación para continuar con el crédito educativo.
</t>
  </si>
  <si>
    <t xml:space="preserve">Se puede mejorar la redacción y la estructura de la información que se presenta.
</t>
  </si>
  <si>
    <t>Para esta línea de crédito, la financiación se aprueba para estudios en el exterior siempre y cuando la fecha de inicio de tus estudios sea durante el presente año, el crédito debe estar en estado legalizado antes de la fecha del cierre semestral o se procederá con la anulación. Ingresa para ver el calendario de créditos exterior.
El solicitante y el deudor solidario deberán realizar un estudio de antecedentes crediticios. Este estudio se realiza en dos etapas. Inicialmente se realiza el estudio del beneficiario y si obtiene el resultado PENDIENTE, debe diligenciar el formulario de solicitud donde se solicitará la información del deudor solidario, el cual debe obtener resultado ACEPTADO.
Para giros de créditos exterior es necesario tener en cuenta la información bancaria que se solicita en el cargue documental, debe contener todo lo requerido, en caso de tener alguna inconsistencia o cambio se presentaran retrasos en el proceso.
Para los estudios en el exterior la duración mínima del programa debe ser 5 meses que se validaran por medio de la fecha de inicio y finalización registrada en el formulario de solicitud de crédtio y la constancia de admisión aportada por el estudiante.</t>
  </si>
  <si>
    <t>Giros
Los giros de los créditos aprobados se liquidarán a la Tasa Representativa del Mercado (TRM) del día en que se aplica el pago al beneficiario, para efectos de contabilizar la obligación en pesos Colombianos.
En cuanto al pago de cuotas del crédito en moneda diferente a pesos colombianos, estos se liquidarán a la TRM del día en que se efectúe el recaudo en las cuentas del ICETEX.
En los procesos de legalización y renovación el estudiante deberá presentar, carta aclarando el monto destinado a matricula y el monto destinado a sostenimiento, junto con certificación bancaria de la Institución de Educación para el giro correspondiente a matricula y certificación bancaria de la cuenta personal donde se consignara los correspondiente al sostenimiento.
El ICETEX antes de proceder a realizar el desembolso, llevará acabo la verificación de su grado como profesional con el Ministerio de Educación Nacional o con la Institución de Educación Superior que usted reportó.
Los giros se efectúan exclusivamente al estudiante beneficiario del crédito o a la institución donde cursa estudios en el exterior.
Los desembolsos por concepto de matrícula solo se efectúan a cuentas bancarias en el exterior no a cuentas bancarias en Colombia.
El beneficiario debe presentar copia de la visa aprobada, o pasaporte si el país de destino no exige visa.
Si el programa es virtual, el giro se efectúa directamente a la institución de educación superior y por el valor que esta certifique.
El segundo desembolso se hará durante el siguiente semestre académico de haber recibido el primer giro, para lo cual debe presentar:
Carta de solicitud suscrita por el beneficiario o su apoderado.
Constancia en original de admisión definitiva (con traducción oficial) con fecha de expedición no mayor a 30 días, emitida por la universidad o centro docente, que certifique la continuación de los estudios y la fecha de terminación de los mismos.
*Datos para realizar el giro: Banco, titular de la cuenta, número de cuenta, tipo de cuenta (ahorros, corriente). Si el giro es a una Entidad Bancaria en el exterior, debe informar los siguientes datos: SWIFT (Europa, Australia y Latinoamérica), IBAN (giro a Europa), ABA (giro EE.UU., Australia).</t>
  </si>
  <si>
    <t>Cómo se paga el crédito?
Durante los dos primeros años posteriores al desembolso del crédito, solo debe cancelar lo correspondiente al Aporte al Fondo de Invalidez y Muerte que es el equivalente al 2% del desembolso.
Después de los 2 primeros años, se inicia el pago del saldo del 100% del préstamo, más los intereses, en cuotas mensuales, con un plazo hasta de 5 años.
¿Qué es el Aporte al fondo de invalidez y muerte?
Es un aporte del 2% del valor de cada desembolso que el estudiante realiza semestral o anualmente dependiendo de la periodicidad de su programa, el cual cubre el riesgo de muerte o invalidez del beneficiario de crédito educativo.</t>
  </si>
  <si>
    <t>Se recomienda incluir de forma explicita que no hay periodo de gracia</t>
  </si>
  <si>
    <t>No se presenta este dato en la información de la páginaCómo se paga el crédito?
Durante los dos primeros años posteriores al desembolso del crédito, solo debe cancelar lo correspondiente al Aporte al Fondo de Invalidez y Muerte que es el equivalente al 2% del desembolso.
Después de los 2 primeros años, se inicia el pago del saldo del 100% del préstamo, más los intereses, en cuotas mensuales, con un plazo hasta de 5 años.</t>
  </si>
  <si>
    <t>Epoca de Estudios: Tasa: IPC + 8%, que equivale al 1,39% mes vencido (18,02% efectivo anual).
Epoca de Amortización: Cuando el estudiante finalice los desembolsos realizados por ICETEX e inicie su época de amortización para los saldos anteriores a la vigencia 2024, la tasa de interés será:
Para los beneficiarios de crédito, que al cierre del mes se encuentren al día en su crédito: será de IPC + 2% que equivale al 0,91% mes vencido (11,47% efectivo anual).
Para los beneficiarios de crédito, que al cierre del mes presenten mora en su crédito: será de IPC + 4% que equivale al 1,07% mes vencido (13,65% efectivo anual).</t>
  </si>
  <si>
    <r>
      <rPr>
        <b/>
        <sz val="11"/>
        <color rgb="FF000000"/>
        <rFont val="Calibri"/>
        <family val="2"/>
        <scheme val="minor"/>
      </rPr>
      <t xml:space="preserve">Dirigido  a los beneficiarios de  becas otorgadas por el ICETEX. 
El programa academico a  financiar debe contar con una duración de minimo 5 meses.
</t>
    </r>
    <r>
      <rPr>
        <sz val="11"/>
        <color rgb="FF000000"/>
        <rFont val="Calibri"/>
        <family val="2"/>
        <scheme val="minor"/>
      </rPr>
      <t xml:space="preserve">
Cuantía hasta de US$ 25.000 (veinticinco mil dólares americanos*) para programas de posgrado en exterior, como complemento a las becas otorgadas por la Oficina de Relaciones Internacionales:
Modalidad	Valor Desembolso Total del Crédito	Valor desembolso Semestral
Presencial	Hasta USD 25.000	Hasta USD 25.000
Semi-presencial	Hasta USD 25.000	Hasta USD 25.000
Virtual o Distancia	Hasta USD 8.000	Hasta USD 8.000
El monto máximo de crédito será hasta de USD 25.000, de los cuales se realizaran desembolsos semestrales hasta por USD 12.500. Del valor total a desembolsar semestralmente al estudiante, este recurso lo distribuirá de acuerdo a sus necesidades entre matricula y sostenimiento.
Se financia el valor de los tiquetes aéreos por $6.000.000 COP, si el estudiante así lo requiere.
Los desembolsos correspondientes a matricula se realizarán a la Institución de Educación Superior en que el estudiante desarrolla el programa académico, y los desembolsos correspondientes a sostenimiento a la cuenta bancaria del estudiante.
Solo se financiaran programas conducentes a títulos Oficiales.
Se financiaran programas bajo la metodología virtual o a distancia con un monto máximo total del Crédito hasta de USD 8.000, en estos casos el desembolso se realizará solo a la Institución de Educación Superior en que el estudiante desarrolla el programa académico.
Los estudiantes que ingresen a programas con metodología presencial o semipresencial podrán acceder al monto máximo de desembolso de esta modalidad de crédito. Deberá acreditar como requisito la presentación de un deudor solidario que acredite propiedad raíz, sea aceptado en el estudio de antecedentes crediticios y cumpla todos los demás requisitos establecidos en la reglamentación de EL ICETEX para deudores solidarios.</t>
    </r>
  </si>
  <si>
    <t>Financia en modalidad virtual hasta USD 8.000 (para esta modalidad solo financia matricula)
Financiaen modalidad semipresencial y presencial hasta 25.000 USD. Matrícula y/o sostenimiento:
El valor máximo para sostenimiento es 50% del valor solicitado y del valor restante se gira matricula.
Si se acredita beca o pago del total de la matricula, se puede girar hasta el 80% del valor solicitado para sostenimiento.
Se puede desembolsar en un solo semestre el valor solicitado
Tiquetes hasta  $6.000.000</t>
  </si>
  <si>
    <t>0% durante los dos primeros años</t>
  </si>
  <si>
    <t>Hasta 5 años</t>
  </si>
  <si>
    <t>Ser colombiano.
El estudiante debe encontrarse estudiando en el exterior al momento de solicitar el crédito para ser analizado por comité de crédito y ser susceptible de aprobación.
Estar cursando un programa de Pregrado o Posgrado en el Exterior ya sea doctorado, maestría o especialización.
Si el solicitante ha tenido o tiene un crédito con el ICETEX, debe haber cancelado mínimo el 50% de la deuda, estar al día en los pagos y continuar amortizando la obligación de acuerdo con el plan de pagos establecido.
Tener uno deudor solidario aceptado por el ICETEX que avalará y firmará con el estudiante los documentos (Carta de Instrucciones y Pagaré) que respaldan el crédito educativo.
Autorizar al ICETEX para consultar, registrar y reportar antecedentes crediticios en las entidades idóneas creadas para tal fin.
Tener historial financiero y crediticio favorable.
No estar reportado con calificación negativa en ninguna central de riesgo financiero.
Los estudiantes que estén cursando programas de pregrado, deben haber aprobado como mínimo un (1) semestre académico, es necesario contar con el certificado de promedio de notas con la información del programa.</t>
  </si>
  <si>
    <t>Se puede mejorar la redacción de la información y se debe revisar los requisitos, por que estan los genéricos del crédito y sostenimiento tiene particularidades.</t>
  </si>
  <si>
    <t>No esta explicito en la página web.</t>
  </si>
  <si>
    <t>Se debe incluir la forma de giro de los créditos aprobados</t>
  </si>
  <si>
    <t>0% durante el primer año</t>
  </si>
  <si>
    <t>Se debe mejorar la presentación de la información en la pagina web.</t>
  </si>
  <si>
    <t>6 meses</t>
  </si>
  <si>
    <t>Información OK</t>
  </si>
  <si>
    <t>Después de terminado el periodo de estudios, es decir, la financiación del crédito: Inicia el pago del saldo del 100% del préstamo, más los intereses, en cuotas mensuales, con un plazo hasta de 5 años.</t>
  </si>
  <si>
    <t>Información Ok</t>
  </si>
  <si>
    <t>Mientras el funcionario esté vinculado al Ministerio de Educación Nacional o alguna de las entidades adscritas (Icfes, Inci, Insor, ICETEX), tendrá una tasa de interés de IPC+6 que equivale al 1,23% mes vencido (15,84% efectivo anual).
Cuando el funcionario se desvincula laboralmente de la Institución con la cual accedió al crédito, la tasa de interés será de IPC+8 que equivale al 1,39% mes vencido (18,02% efectivo anual).</t>
  </si>
  <si>
    <t>100% reembolsable
Ser funcionario de carrera, libre nombramiento y remoción o en provisionalidad del Sector Publico.
Firmar libranza en la que el funcionario acepte el descuento por nómina de las cuotas del crédito tanto en época de estudios como en época de amortización.
El empleado o funcionario deberá ser aceptado en el estudio de antecedentes crediticios de CIFIN.
Tener admisión a un programa de Posgrado en el Exterior ya sea doctorado, maestría o especialización con título oficial.
Si el solicitante ha tenido o tiene un crédito con el ICETEX, debe haber cancelado mínimo el 51% de la deuda, estar al día en los pagos y continuar amortizando la obligación de acuerdo con el plan de pagos establecido.</t>
  </si>
  <si>
    <t>Ajustar "100% Reembolsable" ya que no es un requisito, si no una característica del crédito</t>
  </si>
  <si>
    <t>No se especifica en la información de la página WEB</t>
  </si>
  <si>
    <t>Se debe incluir información sobre cantidad de giros posibles</t>
  </si>
  <si>
    <t>0% durante época de estudios</t>
  </si>
  <si>
    <t>No aplica periodo de gracia</t>
  </si>
  <si>
    <t xml:space="preserve">Tasa de Interés en época de estudios
Mientras el funcionario esté vinculado al Ministerio de Educación Nacional o alguna de las entidades adscritas (Icfes, Inci, Insor, ICETEX), tendrá una tasa de interés de IPC+4 que equivale al 1,07% mes vencido (13,65% efectivo anual).
Apica Beneficio de aporte solidario de universidades
Cuando el funcionario se desvincula laboralmente de la Institución con la cual accedió al crédito, la tasa de interés será de IPC+8 que equivale al 1,39% mes vencido (18,02% efectivo anual).
Tasa en epoca de AMORTIZACIÓN
Beneficio transitorio a la tasa de interés año 2024:
Para los créditos que contaban con el beneficio de Contribución IES esta medida cubrirá los saldos anteriores a la vigencia 2023 y para los créditos que no contaban con el beneficio de Contribución IES esta medida cubrirá los saldos anteriores al 2024, en estos casos, la tasa de interés será:
Para los beneficiarios de crédito, que al cierre del mes se encuentren al día en su crédito: será de IPC + 2% que equivale al 0,91% mes vencido (11,47% efectivo anual).
Para los beneficiarios de crédito, que al cierre del mes presenten mora en su crédito: será de IPC + 4% que equivale al 1,07% mes vencido (13,65% efectivo anual
INTERESES DE MORA
IPC+12% que equivale al 1,70% mes vencido (22,39% efectivo anual).
</t>
  </si>
  <si>
    <t>Revisar si aplica Beneficio de aporte solidario de universidades</t>
  </si>
  <si>
    <t>Encontrarse vinculado laboralmente al Ministerio de Educación y Entidades Adscritas.
Para acceder sin deudor solidario, se debe cumplir con la metodología establecida.
Estar admitido en un programa que cuente con reconocimiento oficial del Ministerio de Educación. Aplica para Especializaciones Maestrías Doctorados.
El empleado o funcionario deberá ser aceptado en el estudio de antecedentes crediticios de CIFIN.
Si el solicitante ha tenido o tiene un crédito con el ICETEX, debe haber cancelado mínimo el 51% de la deuda, estar al día en los pagos y continuar amortizando la obligación de acuerdo con el plan de pagos establecido.
Si el funcionario se retira de la entidad a la cual está vinculado laboralmente, deberá presentar un deudor solidario que respalde la obligación para continuar con el crédito educativo.
Información requerida de las entidades
El área de talento humano de cada entidad deberá reportar al ICETEX mediante el correo lineasfuncionariospublicos@icetex.gov.co certificación laboral de empleados que deseen acceder al crédito confirmando los siguientes datos del funcionario:
Número de documento de identidad
Nombres y apellidos
Correo electrónico del funcionario
Fecha de inicio como funcionario
Tipo de vinculación laboral</t>
  </si>
  <si>
    <t>Se puede revisar la redacción y unificar la presentación de la información</t>
  </si>
  <si>
    <t xml:space="preserve">No se especifica en la información revisada </t>
  </si>
  <si>
    <t xml:space="preserve">Forma de pago
Durante la época de estudios se paga el 20% del valor girado, en cuotas mensuales a partir del mes siguiente de efectuado el giro.
El saldo de la deuda (80% del capital girado más los intereses generados) se empieza a pagar el mes siguiente de la terminación del último período financiado, en un plazo equivalente al doble del período de estudios financiado.
¿Qué es el Aporte al fondo de invalidez y muerte?
Es un aporte del 2% del valor de cada desembolso que el estudiante realiza semestral o anualmente dependiendo de la periodicidad de su programa, el cual cubre el riesgo de muerte o invalidez del beneficiario de crédito educativo.
</t>
  </si>
  <si>
    <t xml:space="preserve"> Un plazo equivalente al doble del período de estudios financiado.</t>
  </si>
  <si>
    <t>Tasa: IPC + 8%, que equivale al 1,39% mes vencido (18,02% efectivo anual)</t>
  </si>
  <si>
    <t>Ser colombiano.
Estar admitido en un programa de idiomas en una institución educativa en el exterior, el curso se debe realizar en un país del mismo idioma nativo.
Si el solicitante ha tenido o tiene un crédito con el ICETEX, debe haber cancelado mínimo el 50% de la deuda, estar al día en los pagos y continuar amortizando la obligación de acuerdo con el plan de pagos establecido.
Tener un deudor solidario aceptado por el ICETEX que avalará y firmará con el estudiante los documentos (Carta de Instrucciones y Pagaré) que respaldan el crédito educativo.
Autorizar al ICETEX para consultar, registrar y reportar antecedentes crediticios en las entidades idóneas creadas para tal fin.
Tener historial financiero y crediticio favorable.
No estar reportado con calificación negativa en ninguna central de riesgo financiero
El estudiante y el deudor deberán pagar el estudio de antecedentes crediticios. Este pago el estudiante lo realiza durante el proceso de diligenciamiento del formulario de solicitud de crédito.
Ten cuenta que...
Para esta línea de crédito, la financiación se aprueba para estudios de perfeccionamiento de idiomas en el exterior siempre y cuando la fecha de inicio de tus estudios sea anterior al cierre semestral. Ingresa para ver el calendario de créditos exterior.
El estudiante debe, acreditar título como: profesional universitario o nivel de formación superior, técnico profesional, tecnólogo, o haber cursado y aprobado 6 semestres de una carrera profesional, adicional, el programa cursado y/o aprobado debe estar reconocido por el Ministerio de Educación Nacional (MEN).
Para los estudios de perfeccionamiento de idiomas en el exterior la duración mínima del programa debe ser de 3 meses que se validaran por medio de la fecha de inicio y finalización registrada en el formulario de solicitud y la constancia de admisión aportada por el estudiante.
Para conocer los documentos del estudiante y del deudor solidario, que debe entregar por favor ingresar al Paso a paso para la solicitud, entrega de documentos y legalización de posgrado exterior.
Si la información que usted consignó de manera virtual no coincide con los documentos que está adjuntando, se procederá con la anulación de su crédito.
El ICETEX, podrá realizar visitas domiciliarias, con el fin de verificar la situación socioeconómica y estratificación del solicitante.
El ICETEX no devolverá los documentos que soportan su inscripción, ni la del deudor solidario; por lo tanto se recomienda anexar fotocopia legible de éstos.
Si usted como beneficiario no pasa el estudio de antecedentes crediticios que realiza Cifin, no es susceptible de la adjudicación del crédito.
Una vez tu crédito se encuentre en estado “ESTUDIO”, ICETEX te enviará un correo electrónico con la información de tu usuario y contraseña de ingreso a la plataforma, para iniciar el cargue de tus documentos. No olvides consultar el resultado de tu crédito.
Convenio con COLFUTURO
Con el fin de brindar mayores oportunidades a los estudiantes colombianos, el ICETEX y COLFUTURO tienen una alianza estratégica, que permite a los usuarios de las dos instituciones acogerse al Programa de Inglés de COLFUTURO y al crédito educativo del ICETEX. Para mayor información se debe consultar en: www.colfuturo.org</t>
  </si>
  <si>
    <t>Información Ok, ejemplo del crédito está OK</t>
  </si>
  <si>
    <t>a. Matrícula
Se financia para programas superiores a 3 meses, con duración máxima de un año, por una cuantía máxima de US$8.000.
No hay información acerca de la cantidad de giros a realizar</t>
  </si>
  <si>
    <t>Si se requiere, se debe incluir la información de la cantidad de giros que se pueden realizar</t>
  </si>
  <si>
    <t>El saldo de la deuda incluyendo los intereses generados, la cancelas de la siguiente forma:
Durante el primer año: se amortiza el 0% del crédito.
Después de terminar los estudios o el crédito: Se inicia el pago del saldo del 100% del préstamo, más los intereses, en cuotas mensuales, con un plazo hasta de 5 años. Sobre el saldo consolidado de la deuda (valores girados, más los por el aporte al fondo de invalidez y muerte ) se liquidarán cuotas mensuales, durante el plazo establecido.
Durante el período de estudios o de amortización: Se pueden efectuar abonos extraordinarios que disminuyen el valor de la deuda y contribuyen a la disminución en la generación de intereses.</t>
  </si>
  <si>
    <t>No aplica periodo de gracia, pero debe ser explicito en la información de la página WEB</t>
  </si>
  <si>
    <t xml:space="preserve">Financia intercambios o pasantias, en convenios entre universidades del pais y del exterior </t>
  </si>
  <si>
    <t>Financia hasta USD 8.000 por concepto de sostenimiento</t>
  </si>
  <si>
    <t>Pueden aplicar tecnicos, tecnologos, profesionales o estudiantes de pregrado con 5 semestres cursados y aprobados en una institucion de educacion superior con reconocimiento del Ministerio de Educación Nacional.
Estar admitido en un centro de idiomas en convenio con el Icetex, se financia desde el nivel A1 hasta C2 certificado por el centro de idiomas, los estudios de idiomas en el pais se llevaran a cabo en los centros binacionales o en las IES que cuenten con centros de idiomas propios y que hayan suscrito algun tipo de acuerdo previo con el ICETEX.    
Las institituciones aliadas podran ofrecer descuentos en el valor de los programas ofrecidos a beneficiarios de este credito Icetex.</t>
  </si>
  <si>
    <t>Financia Hasta 25 SMMLV</t>
  </si>
  <si>
    <t>30% 
Traslado al cobro en el evento en que el crédito pase un año sin presentar renovación</t>
  </si>
  <si>
    <t>Hasta 24 meses</t>
  </si>
  <si>
    <t xml:space="preserve">Requisitos </t>
  </si>
  <si>
    <t>Posgrado exterior</t>
  </si>
  <si>
    <t>Se puede mejorar la redacción de la descripción de las caracteristicas del producto</t>
  </si>
  <si>
    <t>Se puede mejorar la redacción y la estructura de la información que se presenta. Se presenta un ejemplo que se dbe corregir, ya que dice "Es decir, una vez finalizas los pagos de la época de estudios, comienzas a pagar el 100%." y al ser 0%, no hay pagos en epoca de estudio.</t>
  </si>
  <si>
    <t xml:space="preserve">Se presenta el crédito en la página como "Crédito posgrado en el exterior para sostenimiento - tú pagas el 0% del préstamo, mientras estudias".
</t>
  </si>
  <si>
    <t>Ninguna</t>
  </si>
  <si>
    <t>Dependerá de lo señalado en el convenio</t>
  </si>
  <si>
    <t xml:space="preserve">ICETEX y/o Terceros </t>
  </si>
  <si>
    <t xml:space="preserve"> La oferta, características y condiciones financieras de los servicios de crédito otorgados por medio de Fondos en Administración o Alianzas Estratégicas, dependerán de los contratos, convenios y/o acuerdos estratégicos vigentes al momento de solicitud del crédito educativo. Los servicios correspondientes a recursos de becas o apoyos internacionales se encuentran contemplados en el Acuerdo 014 de 2022 “Por el cual se actualiza la Política de Cooperación Académica Internacional e Interinstitucional del ICETEX” o cualquier otra norma o acto administrativo que lo derogue, complemente, adicione, aclare, modifique o sustituya.</t>
  </si>
  <si>
    <t>Departamentos y Municipios Mas Colombiano que Nunca</t>
  </si>
  <si>
    <t>1. Amazonas</t>
  </si>
  <si>
    <t>2. Arauca</t>
  </si>
  <si>
    <t>3. Cauca</t>
  </si>
  <si>
    <t>4. Cesar</t>
  </si>
  <si>
    <t>5. Caquetá</t>
  </si>
  <si>
    <t>6. Chocó</t>
  </si>
  <si>
    <t>7. Distrito Portuario de Buenaventura</t>
  </si>
  <si>
    <t>8. Guainía</t>
  </si>
  <si>
    <t>9. Guaviare</t>
  </si>
  <si>
    <t>10. La Guajira</t>
  </si>
  <si>
    <t>11. Nariño</t>
  </si>
  <si>
    <t>12. Norte de Santander</t>
  </si>
  <si>
    <t>13. Putumayo</t>
  </si>
  <si>
    <t>14. San Andrés y Providencia</t>
  </si>
  <si>
    <t>15. Vaupés</t>
  </si>
  <si>
    <t>16. Vichada.</t>
  </si>
  <si>
    <t>Icfes 2000 a 2011-II</t>
  </si>
  <si>
    <t>Icfes 2012-I a 2014-I</t>
  </si>
  <si>
    <t>Icfes 2014-II a la fecha</t>
  </si>
  <si>
    <t>Puntaje viejo</t>
  </si>
  <si>
    <t>Puntaje nuevo</t>
  </si>
  <si>
    <t>Puntaje</t>
  </si>
  <si>
    <t>* La recalificación que aplica es la realizada por el ICETEX acorde con lo siguiente y la fórmula que se incluye en la hoja de cálculo No. 1</t>
  </si>
  <si>
    <t xml:space="preserve">* La recalificación que aplica es la realizada directamente por el ICFES </t>
  </si>
  <si>
    <t>*No requiere recalificación, es la metodología vigente</t>
  </si>
  <si>
    <t>Periodo de obtención de resultados</t>
  </si>
  <si>
    <t>Escala de resultado del ICFES para el periodo</t>
  </si>
  <si>
    <t>Puntaje de referencia convertido (R)</t>
  </si>
  <si>
    <t>De 2000 a 2011-II</t>
  </si>
  <si>
    <t>En este periodo los resultados se obtuvieron en una escala de cero (0) a cien (100) en cada una de las pruebas evaluadas.</t>
  </si>
  <si>
    <r>
      <t>Donde </t>
    </r>
    <r>
      <rPr>
        <b/>
        <i/>
        <sz val="12"/>
        <color indexed="63"/>
        <rFont val="Arial"/>
        <family val="2"/>
      </rPr>
      <t>(P)</t>
    </r>
    <r>
      <rPr>
        <i/>
        <sz val="12"/>
        <color indexed="63"/>
        <rFont val="Arial"/>
        <family val="2"/>
      </rPr>
      <t>, equivale al promedio del puntaje de todas las pruebas evaluadas.</t>
    </r>
    <r>
      <rPr>
        <i/>
        <sz val="12"/>
        <color rgb="FF333333"/>
        <rFont val="Arial"/>
        <family val="2"/>
      </rPr>
      <t xml:space="preserve">
R = 5.83P</t>
    </r>
  </si>
  <si>
    <t>Modalidad</t>
  </si>
  <si>
    <t xml:space="preserve">Tasa de Interés </t>
  </si>
  <si>
    <t>Otros Requisitos</t>
  </si>
  <si>
    <t xml:space="preserve">Zonas Apartadas Tú Eliges 10%
</t>
  </si>
  <si>
    <t>14 ciudades - 30,39
Resto Urbano - 30,73
 Rural - 22,19</t>
  </si>
  <si>
    <t>Puntaje Saber 11 &gt;= 210
Notas &gt;= 3,6</t>
  </si>
  <si>
    <t>Pertenecer a 1 de las 11 zonas apartadas</t>
  </si>
  <si>
    <t>1 año después de terminados los estudios</t>
  </si>
  <si>
    <t xml:space="preserve">Tú Eliges 10%
</t>
  </si>
  <si>
    <t>14 ciudades - 58,12 
Resto Urbano - 58,16
 Rural - 40,75</t>
  </si>
  <si>
    <t>Puntaje Saber 11 &gt;= 290
Notas &gt;= 3,6</t>
  </si>
  <si>
    <t xml:space="preserve">IPC o IPC + 10
</t>
  </si>
  <si>
    <t xml:space="preserve">Tasa de Interés Periodo de Estudios, Gracia y Amortización </t>
  </si>
  <si>
    <t>Desembolso Semestral</t>
  </si>
  <si>
    <t>Deudor solidario</t>
  </si>
  <si>
    <t xml:space="preserve">EduPlan Tú Eliges 0%
</t>
  </si>
  <si>
    <t xml:space="preserve">Puntaje Saber 11 &gt;= 310
Notas &gt;= 3,6
</t>
  </si>
  <si>
    <t xml:space="preserve">IPC + 8
</t>
  </si>
  <si>
    <t xml:space="preserve">EduPlan Tú Eliges 25%:
</t>
  </si>
  <si>
    <t xml:space="preserve">Puntaje Saber 11 &gt;= 280
Notas &gt;= 3,6
</t>
  </si>
  <si>
    <t xml:space="preserve">EduPlan Tú Eliges 30%
</t>
  </si>
  <si>
    <t>1, 2,3, 4, 5 Y 6</t>
  </si>
  <si>
    <t xml:space="preserve">Puntaje Saber 11 &gt;= 270
Notas &gt;= 3,6
</t>
  </si>
  <si>
    <t xml:space="preserve">IPC + 7
</t>
  </si>
  <si>
    <t>6 meses después de terminados los estudios</t>
  </si>
  <si>
    <t>1,5 veces el Periodo de Estudios Financiado</t>
  </si>
  <si>
    <t xml:space="preserve">EduPlan Tú Eliges 40%
</t>
  </si>
  <si>
    <t xml:space="preserve">Puntaje Saber 11 &gt;= 250
Notas &gt;= 3,6
</t>
  </si>
  <si>
    <t xml:space="preserve">EduPlan Tú Eliges 60%
</t>
  </si>
  <si>
    <t>Puntaje Saber 11 &gt;= 250
Notas &gt;= 3,6</t>
  </si>
  <si>
    <t xml:space="preserve">EduPlan Tú Eliges 100%
</t>
  </si>
  <si>
    <t>Acces - Largo Plazo Sin Pago</t>
  </si>
  <si>
    <t>Acces - Largo Plazo con Pago del 10%</t>
  </si>
  <si>
    <t>Acces - Largo Plazo con Pago del 25%</t>
  </si>
  <si>
    <t>Pregrado Mediano Plazo con Pago del 40%</t>
  </si>
  <si>
    <t>Pregrado Mediano Plazo con Pago del 60%</t>
  </si>
  <si>
    <t>Pregrado Corto Plazo</t>
  </si>
  <si>
    <t>Pregrado Mediano Plazo con Pago del 30%</t>
  </si>
  <si>
    <t>Linea de Oferta</t>
  </si>
  <si>
    <t>Que financia</t>
  </si>
  <si>
    <t>100% del Valor de la Matrícula</t>
  </si>
  <si>
    <t>100% del valor de la matricula</t>
  </si>
  <si>
    <t>Población Objetivo</t>
  </si>
  <si>
    <t>Instituciones de Educación Superior Publicas y Privadas, en convenio con el Icetex, en proceso de acreditación Institucional o de acreditación de programas académicos</t>
  </si>
  <si>
    <t>Tasa de Interes</t>
  </si>
  <si>
    <t xml:space="preserve">* Estratos 1, 2 o 3 en Sisbén dentro de los puntos de corte para subsidio, IPC
* Estratos 1, 2 o 3 en Sisbén fuera de los puntos de corte para subsidio, IPC + 10
</t>
  </si>
  <si>
    <t xml:space="preserve">* Estratos 1, 2 o 3 en Sisbén dentro de los puntos de corte para subsidio, IPC
* Estudiantes estratos 1, 2 o 3 sin Sisbén o en éste fuera de los puntos de corte para subsidio,     IPC + 8
* Estrato 4 IPC + 9
* Estratos 5 o 6 IPC + 11
</t>
  </si>
  <si>
    <t>14 ciudades - 58,12
Resto Urbano - 58,16
Rural - 40,75</t>
  </si>
  <si>
    <t>Puntaje &gt;= 310
Notas &gt;= 3,6</t>
  </si>
  <si>
    <t>* Estudiantes estratos 1, 2 o 3 en Sisbén dentro de los puntos de corte para subsidio, IPC
* Estudiantes todos los estratos sin Sisbén o en este fuera de los puntos de corte para subsidio,      IPC + 9</t>
  </si>
  <si>
    <t>Se financia hasta dos mil millones por Institución o el valor requerido siempre y cuando se demuestre la respectiva solvencia y estabilidad financiera requerida por Icetex.</t>
  </si>
  <si>
    <t>1 año</t>
  </si>
  <si>
    <t>No Aplica</t>
  </si>
  <si>
    <t>Puntaje &gt;= 290
Notas &gt;= 3,6</t>
  </si>
  <si>
    <t>Rubros</t>
  </si>
  <si>
    <t>* Asistencia técnica de acompañamiento para el proceso de  autoevaluación de los programas 
* Lengua Extranjera
* Contenidos curriculares
* Infraestructura tecnológica</t>
  </si>
  <si>
    <t>% de Pago mientras Estudia</t>
  </si>
  <si>
    <t>Puntaje &gt;= 270
Notas &gt;= 3,6</t>
  </si>
  <si>
    <t>13% EA</t>
  </si>
  <si>
    <t>% de Pago una vez termine el programa académico</t>
  </si>
  <si>
    <t xml:space="preserve">Un (1) año </t>
  </si>
  <si>
    <t>Tiempo de pago en epoca de amortización</t>
  </si>
  <si>
    <t>1,5 veces el Periodo Financiado</t>
  </si>
  <si>
    <t>Plazo</t>
  </si>
  <si>
    <t>5 años</t>
  </si>
  <si>
    <t xml:space="preserve">• Certificar que los recursos son para adelantar el proceso de acreditación institucional o de programa académico a través de autoevaluación y  Formulación del plan de mejoramiento
• Indicadores financieros que demuestren adecuado comportamiento y solvencia financiera que respalde el crédito:
* Razón Corriente 
* Nivel de Endeudamiento 
* Capital de Trabajo
* Rentabilidad del Patrimonio
• Ser aceptado en el estudio de indicadores financieros y antecedentes crediticios.
</t>
  </si>
  <si>
    <t xml:space="preserve">* Estudiantes estratos 1, 2 o 3 en Sisbén dentro de los puntos de corte para subsidio, IPC
* Estudiantes todos los estratos sin Sisbén o en este fuera de los puntos de corte para subsidio,      IPC + 9
</t>
  </si>
  <si>
    <t>2015-2</t>
  </si>
  <si>
    <t>2016-1</t>
  </si>
  <si>
    <t>CANT APROBADOS 2015-2</t>
  </si>
  <si>
    <t>% EN EL TOTAL</t>
  </si>
  <si>
    <t>Pregrado Mediano Plazo con Pago del 50%</t>
  </si>
  <si>
    <t>Total</t>
  </si>
  <si>
    <t>Total 40% al 60%</t>
  </si>
  <si>
    <t>LINEA</t>
  </si>
  <si>
    <t>Distribucion 
Zonas Apartadas</t>
  </si>
  <si>
    <t>Permite 
Traslado</t>
  </si>
  <si>
    <t>Permite
Distribucion 2</t>
  </si>
  <si>
    <t>PREGRADO</t>
  </si>
  <si>
    <t>SI</t>
  </si>
  <si>
    <t>CON FG NO</t>
  </si>
  <si>
    <t>alianzas</t>
  </si>
  <si>
    <t>lineas especiales</t>
  </si>
  <si>
    <t>POSGRADO</t>
  </si>
  <si>
    <t>posgrado con deudor</t>
  </si>
  <si>
    <t>posgrado sin deudor</t>
  </si>
  <si>
    <t>EXTERIOR</t>
  </si>
  <si>
    <t xml:space="preserve">Posgrado Exterior </t>
  </si>
  <si>
    <t xml:space="preserve">Exterior Sostenimiento </t>
  </si>
  <si>
    <t>Idiomas</t>
  </si>
  <si>
    <t>Pasantías e Intercambio</t>
  </si>
  <si>
    <t>Línea de Crédito - Estado de la información</t>
  </si>
  <si>
    <t>Sistbén para Acceso - Estado de la información</t>
  </si>
  <si>
    <t>Merito Académico - Estado de la información</t>
  </si>
  <si>
    <t>Otros Requisitos y Particulairades - Estado de la información</t>
  </si>
  <si>
    <t>Tasa de Interés  corriente - Estado de la información</t>
  </si>
  <si>
    <t>Destino y monto desembolso- Estado de la información</t>
  </si>
  <si>
    <t>% de Pago en Época de Estudios- Estado de la información</t>
  </si>
  <si>
    <t>Periodo de Gracia - Estado de la información</t>
  </si>
  <si>
    <t>No registra en la pagiN/A Web</t>
  </si>
  <si>
    <t>No aparece en la pagiN/A pero al buscar por la web envia al link: https://web.icetex.gov.co/es/-/fondo-de-garantias-codeudor-25, que es el de fondo de garantias covid 19</t>
  </si>
  <si>
    <t>Cuando el destino es matrícula fiN/Ancia hasta el 100% por periodo acádemico
Cuando el destino es sostenimiento fiN/Ancia hasta 8 SMMLV  por semestre</t>
  </si>
  <si>
    <t>Doble del Periodo de Estudios FiN/Anciado</t>
  </si>
  <si>
    <t>1.5 veces el período de estudios fiN/Anciado</t>
  </si>
  <si>
    <t>No aparece en la pagiN/A pero al buscar por la web envia al link: https://web.icetex.gov.co/es/-/tu-pagas-el-40</t>
  </si>
  <si>
    <t>FiN/Ancia hasta el 100% de matricula</t>
  </si>
  <si>
    <t>Igual al Periodo FiN/Anciado</t>
  </si>
  <si>
    <t>No aparece en la pagiN/A pero al buscar por la web envia al link: https://web.icetex.gov.co/es/-/tu-pagas-el-60</t>
  </si>
  <si>
    <t>Pais Largo Plazo-Estudiantes de Comunidades de Especial Proteccion  ConstitucioN/Al</t>
  </si>
  <si>
    <t>Para población vulnerable indígeN/As, Red Unidos, víctimas del conflicto armado, reintegrados y colombianos con discapacidad.</t>
  </si>
  <si>
    <t>Puntaje Saber 11&gt;= 210
IndígeN/As &gt;=200
Notas &gt;= 3,4</t>
  </si>
  <si>
    <t>Pertenecer a poblacion IndigeN/A, Victima del conflicto, Red unidos o poblacion con  Discapacidad, reincorporados, debidamente certificadas en las bases oficiales de entidades fuentes de información.
Susceptible de subsidio de sostenimiento.</t>
  </si>
  <si>
    <t>Puntaje Saber 11&gt;= 210 IndígeN/As &gt;=200
Notas &gt;= 3,4</t>
  </si>
  <si>
    <t>Origen del Núcleo familiar Municipio BueN/Aventura
Dirigido a Población de Territorios Colombianos Específicos
Distrito Especial, Industrial, Portuario, Biodiverso y Ecoturístico de BueN/Aventura</t>
  </si>
  <si>
    <t xml:space="preserve">País Largo Plazo  Estudiantes beneficiarios rezagados de programas con credito condoN/Able </t>
  </si>
  <si>
    <t>Estudiantes beneficiarios rezagados de programas con credito condoN/Able  a quienes les falten 4 o menos semestres para culmiN/Ar sus estudios y graduarse.
Notas &gt;=3,4</t>
  </si>
  <si>
    <t>Estudiantes que estuvieron vinculados a programas condoN/Ables y que solo les falte cursar 4 o menos semestres para culmiN/Ar el programa.
El estudiante debe insribirse en el mismo programa y en la misma IES que se encontraba estudiando con el credito condoN/Able.
Para acceder sin deudor solidario, se debe cumplir con la metodologia establecida.
El Icetex deberá adelantar estudios tecnicos y fiN/Ancieros para definir las lineas de credito condoN/Ables susceptibles de aplicar.
Se puede acceder maximo a un giro adicioN/Al.
En cada convocatoria en la pagiN/A web se publicaran las condiciones de cada linea de credito condoN/Able.</t>
  </si>
  <si>
    <t>Cuando el destino es matrícula fiN/Ancia hasta 100% 
Cuando el destino incluya fiN/Anciacion de sostenimiento  dependerá del estudio tecnico y fiN/Anciero que se realice para cada programa condoN/Able.</t>
  </si>
  <si>
    <t xml:space="preserve">en cuanto al sostenimiento se indica lo siguiente: Te prestaremos el valor que te fue otorgado como subsidio de sostenimiento en el Fondo Ser Pilo Paga como credito. Ejemplo si para el Fondo Pilo Paga se te desembolsaba cinco (5) Salarios Mínimos Legales Vigentes, para el crédito Pilo Paga Rezagados recibirás el mismo valor, pero será cobrado al fiN/Alizar tus desembolsos y uN/A vez inicie la etapa de amortización. </t>
  </si>
  <si>
    <t>El estudiante deberá contar con uN/A beca parcial de la IES donde cursa sus estudios.</t>
  </si>
  <si>
    <t>FiN/Ancia el % del valor de la matrícula que no cubra la beca otorgada por la IES</t>
  </si>
  <si>
    <t>Se otorga automáticamente el periodo de gracia cuando el estudiante haya termiN/Ado exitosamente su programa académico.
También se dará periodo de gracia a estudiantes que soliciten la termiN/Ación del crédito pero continúen sus estudios, previa solicitud del usuario del crédito.</t>
  </si>
  <si>
    <t xml:space="preserve">Estudiantes que  deseen realizar el curso de oficial en las Fuerzas Armadas de Colombia o en la Policía N/AcioN/Al
Aplica para IES de las Fuerzas Armadas de colombia
    </t>
  </si>
  <si>
    <t>FiN/Ancia hasta el 100%  valor de la matrícula y Equipo hasta 15 SMMLV para estudiantes que ingresan a primer semestre</t>
  </si>
  <si>
    <t xml:space="preserve">
Estudiantes que deseen realizar el curso de oficial en las Fuerzas Armadas de Colombia o en la Policía N/AcioN/Al
Aplica para IES de las Fuerzas Armadas de colombia
    </t>
  </si>
  <si>
    <t xml:space="preserve">en la línea quedó cómo oficial y es suboficial, en la págiN/A se encuentra correcto </t>
  </si>
  <si>
    <t>FiN/Ancia hasta el 100%  valor de la matrícula y Equipo hasta 11 SMMLV para estudiantes que ingresan a primer semestre</t>
  </si>
  <si>
    <t>N/Ancy</t>
  </si>
  <si>
    <t>Haber cursado dos periodos academicos debe existir un convenio entre  la IES y el Icetex para fiN/Anciar esta linea de credito 
Pueden acceder estudiantes que termiN/Aron programas propedeúticos técnicos y tecnólogos que deseen reingresar a programas profesioN/Ales
No puede contar con Crédito Vigente en el ICETEX</t>
  </si>
  <si>
    <t>En la pagiN/A se indica que es al doble del tiempo fiN/Anciado</t>
  </si>
  <si>
    <t>No deberia decirse en todo que las condiciones son como las del 30% si es hacer que la persoN/A salga de aquí a buscar ese otro crédito y puede crear confusiones</t>
  </si>
  <si>
    <t>FiN/Ancia programas relacioN/Ados con Arqueología, Matemáticas y Geografía</t>
  </si>
  <si>
    <t>En esta tabla deberia relacioN/Arse claramente lo de la tasa en amortización</t>
  </si>
  <si>
    <t>En la Web dice que fiN/Ancia igual a un tú eliges 30%</t>
  </si>
  <si>
    <t>Esto no es cierto por que el 30% se liquida en  1,5 veces el periodo fiN/Anciado</t>
  </si>
  <si>
    <t>País Largo Plazo   FuncioN/Arios del MEN y entidades adscritas - con pago del 25%</t>
  </si>
  <si>
    <t xml:space="preserve">Aplica tambien para hijos de funcioN/Arios </t>
  </si>
  <si>
    <t>País mediano plazo  FuncioN/Arios del MEN y entidades adscritas - con pago del 30%</t>
  </si>
  <si>
    <t>País mediano plazo FuncioN/Arios del MEN y entidades adscritas - con pago del 40%</t>
  </si>
  <si>
    <t>País mediano plazo  FuncioN/Arios del MEN y entidades adscritas - con pago del 60%</t>
  </si>
  <si>
    <t>Pais Corto Plazo-Línea FuncioN/Arios del MEN y entidades adscritas - con pago del 100%</t>
  </si>
  <si>
    <t xml:space="preserve">Ser funcioN/Ario público de Colombia
</t>
  </si>
  <si>
    <t>Ser colombiano.
Estar admitido en un programa que cuente con reconocimiento oficial del Ministerio de Educación N/AcioN/Al. Esto Aplica para para doctorados, maestrías o especializaciones, en MediciN/A.
Si como solicitante has tenido o tienes un crédito con El ICETEX, debes haber cancelado mínimo el 51% de la deuda, estar al día en los pagos y continuar amortizando la obligación de acuerdo con el plan de pagos establecido.
Estar aceptado en las centrales de estudio crediticio. Si tu resultado es PENDIENTE deberás acreditar un deudor solidario aceptado por El ICETEX que avalará y firmará con el estudiante los documentos (garantías desmaterializadas) que respaldan el crédito educativo.
Si tu solicitud aplica sin deudor solidario, recuerda que debes realizar la firma de garantías desmaterializadas.
Autorizar a El ICETEX para consultar, registrar y reportar antecedentes crediticios en las entidades idóneas creadas para tal fin.
Tener historial fiN/Anciero y crediticio favorable.
No estar reportado con calificación negativa en ninguN/A central de riesgo fiN/Anciero.</t>
  </si>
  <si>
    <t>Un plazo equivalente al doble del periodo de estudios fiN/Anciado</t>
  </si>
  <si>
    <t>Posgrado País MediciN/A con  Deudor Solidario</t>
  </si>
  <si>
    <t>Posgrado País MediciN/A sin Deudor Solidario</t>
  </si>
  <si>
    <t>Vinculados IPC + 6
No Vinculados IPC + 8
Con el beneficio de aporte solidario de las universidades (aplicado al giro de Matricula para las Instituciones de Educación Superior (IES) que han firmado el acuerdo estratégico Aporte en tasa IES) por el tiempo que esté vigente el acuerdo te aplicará uN/A tasa de: IPC + 0% que equivale al 0,74% mes vencido (9,28% efectivo anual).</t>
  </si>
  <si>
    <t>100% reembolsable
Ser funcioN/Ario de carrera, libre nombramiento y remoción o en provisioN/Alidad del Sector Publico.
Firmar libranza en la que el funcioN/Ario acepte el descuento por nómiN/A de las cuotas del crédito tanto en época de estudios como en época de amortización.
El empleado o funcioN/Ario deberá ser aceptado en el estudio de antecedentes crediticios de CIFIN.
Estar admitido en un programa que cuente con reconocimiento oficial del Ministerio de Educación. Aplica para para doctorados, maestrías o especializaciones.
Si el solicitante ha tenido o tiene un crédito con el ICETEX, debe haber cancelado mínimo el 51% de la deuda, estar al día en los pagos y continuar amortizando la obligación de acuerdo con el plan de pagos establecido.
UN/A vez tu crédito se encuentre en estado “ESTUDIO”, ICETEX te enviará un correo electrónico con la información de tu usuario y contraseña de ingreso a la plataforma, para iniciar el cargue de tus documentos. No olvides consultar el resultado de tu crédito.
Información requerida de las entidades
El área de talento humano de cada entidad deberá, reportar al Icetex archivo en Excel con el listado de empleados de carrera, libre nombramiento y remoción o en provisioN/Alidad, que tengan mínimo 6 meses en el cargo, tengan capacidad de pago y cumplan los requisitos de acceso al programa, aclarando los siguientes datos:
Empleados
Número de documento de identidad.
Nombres Apellidos.
Edad.
Último Nivel de Formación cursado.
Nivel de formación al cual puede acceder.
Monto máximo de capacidad de pago.
De igual manera se requiere que cuando el empleado se retire la entidad notifique de dicho retiro al Icetex y no expida ningún paz y salvo al funcioN/Ario hasta tanto no se realice el cambio de las garantías del crédito con el Icetex.</t>
  </si>
  <si>
    <t>FiN/Ancia hasta 100% de  Matricula Hasta 50 SMMLV por año o 25 SMMLV por semestre</t>
  </si>
  <si>
    <t>Posgrado País - FuncioN/Arios del MEN y entidades adscritas - sin Deudor Solidario</t>
  </si>
  <si>
    <t>FuncioN/Arios vinculados IPC + 4
Si el funcioN/Ario se desvincula IPC + 8</t>
  </si>
  <si>
    <t xml:space="preserve">Encontrarse vinculado laboralmente al Ministerio de Educación y Entidades Adscritas.
Para acceder sin deudor solidario, se debe cumplir con la metodología establecida.
Estar admitido en un programa que cuente con reconocimiento oficial del Ministerio de Educación. Aplica para Especializaciones Maestrías Doctorados.
El empleado o funcioN/Ario deberá ser aceptado en el estudio de antecedentes crediticios de CIFIN.
Si el solicitante ha tenido o tiene un crédito con el ICETEX, debe haber cancelado mínimo el 51% de la deuda, estar al día en los pagos y continuar amortizando la obligación de acuerdo con el plan de pagos establecido.
Si el funcioN/Ario se retira de la entidad a la cual está vinculado laboralmente, deberá presentar un deudor solidario que respalde la obligación para continuar con el crédito educativo.
</t>
  </si>
  <si>
    <t>Para esta línea de crédito, la fiN/Anciación se aprueba para estudios en el exterior siempre y cuando la fecha de inicio de tus estudios sea durante el presente año, el crédito debe estar en estado legalizado antes de la fecha del cierre semestral o se procederá con la anulación. Ingresa para ver el calendario de créditos exterior.
El solicitante y el deudor solidario deberán realizar un estudio de antecedentes crediticios. Este estudio se realiza en dos etapas. Inicialmente se realiza el estudio del beneficiario y si obtiene el resultado PENDIENTE, debe diligenciar el formulario de solicitud donde se solicitará la información del deudor solidario, el cual debe obtener resultado ACEPTADO.
Para giros de créditos exterior es necesario tener en cuenta la información bancaria que se solicita en el cargue documental, debe contener todo lo requerido, en caso de tener alguN/A inconsistencia o cambio se presentaran retrasos en el proceso.
Para los estudios en el exterior la duración mínima del programa debe ser 5 meses que se validaran por medio de la fecha de inicio y fiN/Alización registrada en el formulario de solicitud de crédtio y la constancia de admisión aportada por el estudiante.</t>
  </si>
  <si>
    <t>Giros
Los giros de los créditos aprobados se liquidarán a la Tasa Representativa del Mercado (TRM) del día en que se aplica el pago al beneficiario, para efectos de contabilizar la obligación en pesos Colombianos.
En cuanto al pago de cuotas del crédito en moneda diferente a pesos colombianos, estos se liquidarán a la TRM del día en que se efectúe el recaudo en las cuentas del ICETEX.
En los procesos de legalización y renovación el estudiante deberá presentar, carta aclarando el monto destiN/Ado a matricula y el monto destiN/Ado a sostenimiento, junto con certificación bancaria de la Institución de Educación para el giro correspondiente a matricula y certificación bancaria de la cuenta persoN/Al donde se consigN/Ara los correspondiente al sostenimiento.
El ICETEX antes de proceder a realizar el desembolso, llevará acabo la verificación de su grado como profesioN/Al con el Ministerio de Educación N/AcioN/Al o con la Institución de Educación Superior que usted reportó.
Los giros se efectúan exclusivamente al estudiante beneficiario del crédito o a la institución donde cursa estudios en el exterior.
Los desembolsos por concepto de matrícula solo se efectúan a cuentas bancarias en el exterior no a cuentas bancarias en Colombia.
El beneficiario debe presentar copia de la visa aprobada, o pasaporte si el país de destino no exige visa.
Si el programa es virtual, el giro se efectúa directamente a la institución de educación superior y por el valor que esta certifique.
El segundo desembolso se hará durante el siguiente semestre académico de haber recibido el primer giro, para lo cual debe presentar:
Carta de solicitud suscrita por el beneficiario o su apoderado.
Constancia en origiN/Al de admisión definitiva (con traducción oficial) con fecha de expedición no mayor a 30 días, emitida por la universidad o centro docente, que certifique la continuación de los estudios y la fecha de termiN/Ación de los mismos.
*Datos para realizar el giro: Banco, titular de la cuenta, número de cuenta, tipo de cuenta (ahorros, corriente). Si el giro es a uN/A Entidad Bancaria en el exterior, debe informar los siguientes datos: SWIFT (Europa, Australia y Latinoamérica), IBAN (giro a Europa), ABA (giro EE.UU., Australia).</t>
  </si>
  <si>
    <t>No se presenta este dato en la información de la págiN/ACómo se paga el crédito?
Durante los dos primeros años posteriores al desembolso del crédito, solo debe cancelar lo correspondiente al Aporte al Fondo de Invalidez y Muerte que es el equivalente al 2% del desembolso.
Después de los 2 primeros años, se inicia el pago del saldo del 100% del préstamo, más los intereses, en cuotas mensuales, con un plazo hasta de 5 años.</t>
  </si>
  <si>
    <t>Posgrado Exterior USD 25.000 como complemento a las becas otorgadas por la OficiN/A de Relaciones InterN/AcioN/Ales</t>
  </si>
  <si>
    <t>Epoca de Estudios: Tasa: IPC + 8%, que equivale al 1,39% mes vencido (18,02% efectivo anual).
Epoca de Amortización: Cuando el estudiante fiN/Alice los desembolsos realizados por ICETEX e inicie su época de amortización para los saldos anteriores a la vigencia 2024, la tasa de interés será:
Para los beneficiarios de crédito, que al cierre del mes se encuentren al día en su crédito: será de IPC + 2% que equivale al 0,91% mes vencido (11,47% efectivo anual).
Para los beneficiarios de crédito, que al cierre del mes presenten mora en su crédito: será de IPC + 4% que equivale al 1,07% mes vencido (13,65% efectivo anual).</t>
  </si>
  <si>
    <t>Dirigido  a los beneficiarios de  becas otorgadas por el ICETEX. 
El programa academico a  fiN/Anciar debe contar con uN/A duración de minimo 5 meses.
Cuantía hasta de US$ 25.000 (veinticinco mil dólares americanos*) para programas de posgrado en exterior, como complemento a las becas otorgadas por la OficiN/A de Relaciones InterN/AcioN/Ales:
Modalidad	Valor Desembolso Total del Crédito	Valor desembolso Semestral
Presencial	Hasta USD 25.000	Hasta USD 25.000
Semi-presencial	Hasta USD 25.000	Hasta USD 25.000
Virtual o Distancia	Hasta USD 8.000	Hasta USD 8.000
El monto máximo de crédito será hasta de USD 25.000, de los cuales se realizaran desembolsos semestrales hasta por USD 12.500. Del valor total a desembolsar semestralmente al estudiante, este recurso lo distribuirá de acuerdo a sus necesidades entre matricula y sostenimiento.
Se fiN/Ancia el valor de los tiquetes aéreos por $6.000.000 COP, si el estudiante así lo requiere.
Los desembolsos correspondientes a matricula se realizarán a la Institución de Educación Superior en que el estudiante desarrolla el programa académico, y los desembolsos correspondientes a sostenimiento a la cuenta bancaria del estudiante.
Solo se fiN/Anciaran programas conducentes a títulos Oficiales.
Se fiN/Anciaran programas bajo la metodología virtual o a distancia con un monto máximo total del Crédito hasta de USD 8.000, en estos casos el desembolso se realizará solo a la Institución de Educación Superior en que el estudiante desarrolla el programa académico.
Los estudiantes que ingresen a programas con metodología presencial o semipresencial podrán acceder al monto máximo de desembolso de esta modalidad de crédito. Deberá acreditar como requisito la presentación de un deudor solidario que acredite propiedad raíz, sea aceptado en el estudio de antecedentes crediticios y cumpla todos los demás requisitos establecidos en la reglamentación de EL ICETEX para deudores solidarios.</t>
  </si>
  <si>
    <t>FiN/Ancia en modalidad virtual hasta USD 8.000 (para esta modalidad solo fiN/Ancia matricula)
FiN/Anciaen modalidad semipresencial y presencial hasta 25.000 USD. Matrícula y/o sostenimiento:
El valor máximo para sostenimiento es 50% del valor solicitado y del valor restante se gira matricula.
Si se acredita beca o pago del total de la matricula, se puede girar hasta el 80% del valor solicitado para sostenimiento.
Se puede desembolsar en un solo semestre el valor solicitado
Tiquetes hasta  $6.000.000</t>
  </si>
  <si>
    <t>Ser colombiano.
El estudiante debe encontrarse estudiando en el exterior al momento de solicitar el crédito para ser aN/Alizado por comité de crédito y ser susceptible de aprobación.
Estar cursando un programa de Pregrado o Posgrado en el Exterior ya sea doctorado, maestría o especialización.
Si el solicitante ha tenido o tiene un crédito con el ICETEX, debe haber cancelado mínimo el 50% de la deuda, estar al día en los pagos y continuar amortizando la obligación de acuerdo con el plan de pagos establecido.
Tener uno deudor solidario aceptado por el ICETEX que avalará y firmará con el estudiante los documentos (Carta de Instrucciones y Pagaré) que respaldan el crédito educativo.
Autorizar al ICETEX para consultar, registrar y reportar antecedentes crediticios en las entidades idóneas creadas para tal fin.
Tener historial fiN/Anciero y crediticio favorable.
No estar reportado con calificación negativa en ninguN/A central de riesgo fiN/Anciero.
Los estudiantes que estén cursando programas de pregrado, deben haber aprobado como mínimo un (1) semestre académico, es necesario contar con el certificado de promedio de notas con la información del programa.</t>
  </si>
  <si>
    <t>No esta explicito en la págiN/A web.</t>
  </si>
  <si>
    <t>Se debe mejorar la presentación de la información en la pagiN/A web.</t>
  </si>
  <si>
    <t>Después de termiN/Ado el periodo de estudios, es decir, la fiN/Anciación del crédito: Inicia el pago del saldo del 100% del préstamo, más los intereses, en cuotas mensuales, con un plazo hasta de 5 años.</t>
  </si>
  <si>
    <t>Mientras el funcioN/Ario esté vinculado al Ministerio de Educación N/AcioN/Al o alguN/A de las entidades adscritas (Icfes, Inci, Insor, ICETEX), tendrá uN/A tasa de interés de IPC+6 que equivale al 1,23% mes vencido (15,84% efectivo anual).
Cuando el funcioN/Ario se desvincula laboralmente de la Institución con la cual accedió al crédito, la tasa de interés será de IPC+8 que equivale al 1,39% mes vencido (18,02% efectivo anual).</t>
  </si>
  <si>
    <t>100% reembolsable
Ser funcioN/Ario de carrera, libre nombramiento y remoción o en provisioN/Alidad del Sector Publico.
Firmar libranza en la que el funcioN/Ario acepte el descuento por nómiN/A de las cuotas del crédito tanto en época de estudios como en época de amortización.
El empleado o funcioN/Ario deberá ser aceptado en el estudio de antecedentes crediticios de CIFIN.
Tener admisión a un programa de Posgrado en el Exterior ya sea doctorado, maestría o especialización con título oficial.
Si el solicitante ha tenido o tiene un crédito con el ICETEX, debe haber cancelado mínimo el 51% de la deuda, estar al día en los pagos y continuar amortizando la obligación de acuerdo con el plan de pagos establecido.</t>
  </si>
  <si>
    <t>Ajustar "100% Reembolsable" ya que no es un requisito, si no uN/A característica del crédito</t>
  </si>
  <si>
    <t>No se especifica en la información de la págiN/A WEB</t>
  </si>
  <si>
    <t>Posgrado Exterior -FuncioN/Arios del MEN y entidades adscritas</t>
  </si>
  <si>
    <t xml:space="preserve">Tasa de Interés en época de estudios
Mientras el funcioN/Ario esté vinculado al Ministerio de Educación N/AcioN/Al o alguN/A de las entidades adscritas (Icfes, Inci, Insor, ICETEX), tendrá uN/A tasa de interés de IPC+4 que equivale al 1,07% mes vencido (13,65% efectivo anual).
Apica Beneficio de aporte solidario de universidades
Cuando el funcioN/Ario se desvincula laboralmente de la Institución con la cual accedió al crédito, la tasa de interés será de IPC+8 que equivale al 1,39% mes vencido (18,02% efectivo anual).
Tasa en epoca de AMORTIZACIÓN
Beneficio transitorio a la tasa de interés año 2024:
Para los créditos que contaban con el beneficio de Contribución IES esta medida cubrirá los saldos anteriores a la vigencia 2023 y para los créditos que no contaban con el beneficio de Contribución IES esta medida cubrirá los saldos anteriores al 2024, en estos casos, la tasa de interés será:
Para los beneficiarios de crédito, que al cierre del mes se encuentren al día en su crédito: será de IPC + 2% que equivale al 0,91% mes vencido (11,47% efectivo anual).
Para los beneficiarios de crédito, que al cierre del mes presenten mora en su crédito: será de IPC + 4% que equivale al 1,07% mes vencido (13,65% efectivo anual
INTERESES DE MORA
IPC+12% que equivale al 1,70% mes vencido (22,39% efectivo anual).
</t>
  </si>
  <si>
    <t>Encontrarse vinculado laboralmente al Ministerio de Educación y Entidades Adscritas.
Para acceder sin deudor solidario, se debe cumplir con la metodología establecida.
Estar admitido en un programa que cuente con reconocimiento oficial del Ministerio de Educación. Aplica para Especializaciones Maestrías Doctorados.
El empleado o funcioN/Ario deberá ser aceptado en el estudio de antecedentes crediticios de CIFIN.
Si el solicitante ha tenido o tiene un crédito con el ICETEX, debe haber cancelado mínimo el 51% de la deuda, estar al día en los pagos y continuar amortizando la obligación de acuerdo con el plan de pagos establecido.
Si el funcioN/Ario se retira de la entidad a la cual está vinculado laboralmente, deberá presentar un deudor solidario que respalde la obligación para continuar con el crédito educativo.
Información requerida de las entidades
El área de talento humano de cada entidad deberá reportar al ICETEX mediante el correo lineasfuncioN/Ariospublicos@icetex.gov.co certificación laboral de empleados que deseen acceder al crédito confirmando los siguientes datos del funcioN/Ario:
Número de documento de identidad
Nombres y apellidos
Correo electrónico del funcioN/Ario
Fecha de inicio como funcioN/Ario
Tipo de vinculación laboral</t>
  </si>
  <si>
    <t xml:space="preserve">Forma de pago
Durante la época de estudios se paga el 20% del valor girado, en cuotas mensuales a partir del mes siguiente de efectuado el giro.
El saldo de la deuda (80% del capital girado más los intereses generados) se empieza a pagar el mes siguiente de la termiN/Ación del último período fiN/Anciado, en un plazo equivalente al doble del período de estudios fiN/Anciado.
¿Qué es el Aporte al fondo de invalidez y muerte?
Es un aporte del 2% del valor de cada desembolso que el estudiante realiza semestral o anualmente dependiendo de la periodicidad de su programa, el cual cubre el riesgo de muerte o invalidez del beneficiario de crédito educativo.
</t>
  </si>
  <si>
    <t xml:space="preserve"> Un plazo equivalente al doble del período de estudios fiN/Anciado.</t>
  </si>
  <si>
    <t>Ser colombiano.
Estar admitido en un programa de idiomas en uN/A institución educativa en el exterior, el curso se debe realizar en un país del mismo idioma N/Ativo.
Si el solicitante ha tenido o tiene un crédito con el ICETEX, debe haber cancelado mínimo el 50% de la deuda, estar al día en los pagos y continuar amortizando la obligación de acuerdo con el plan de pagos establecido.
Tener un deudor solidario aceptado por el ICETEX que avalará y firmará con el estudiante los documentos (Carta de Instrucciones y Pagaré) que respaldan el crédito educativo.
Autorizar al ICETEX para consultar, registrar y reportar antecedentes crediticios en las entidades idóneas creadas para tal fin.
Tener historial fiN/Anciero y crediticio favorable.
No estar reportado con calificación negativa en ninguN/A central de riesgo fiN/Anciero
El estudiante y el deudor deberán pagar el estudio de antecedentes crediticios. Este pago el estudiante lo realiza durante el proceso de diligenciamiento del formulario de solicitud de crédito.
Ten cuenta que...
Para esta línea de crédito, la fiN/Anciación se aprueba para estudios de perfeccioN/Amiento de idiomas en el exterior siempre y cuando la fecha de inicio de tus estudios sea anterior al cierre semestral. Ingresa para ver el calendario de créditos exterior.
El estudiante debe, acreditar título como: profesioN/Al universitario o nivel de formación superior, técnico profesioN/Al, tecnólogo, o haber cursado y aprobado 6 semestres de uN/A carrera profesioN/Al, adicioN/Al, el programa cursado y/o aprobado debe estar reconocido por el Ministerio de Educación N/AcioN/Al (MEN).
Para los estudios de perfeccioN/Amiento de idiomas en el exterior la duración mínima del programa debe ser de 3 meses que se validaran por medio de la fecha de inicio y fiN/Alización registrada en el formulario de solicitud y la constancia de admisión aportada por el estudiante.
Para conocer los documentos del estudiante y del deudor solidario, que debe entregar por favor ingresar al Paso a paso para la solicitud, entrega de documentos y legalización de posgrado exterior.
Si la información que usted consignó de manera virtual no coincide con los documentos que está adjuntando, se procederá con la anulación de su crédito.
El ICETEX, podrá realizar visitas domiciliarias, con el fin de verificar la situación socioeconómica y estratificación del solicitante.
El ICETEX no devolverá los documentos que soportan su inscripción, ni la del deudor solidario; por lo tanto se recomienda anexar fotocopia legible de éstos.
Si usted como beneficiario no pasa el estudio de antecedentes crediticios que realiza Cifin, no es susceptible de la adjudicación del crédito.
UN/A vez tu crédito se encuentre en estado “ESTUDIO”, ICETEX te enviará un correo electrónico con la información de tu usuario y contraseña de ingreso a la plataforma, para iniciar el cargue de tus documentos. No olvides consultar el resultado de tu crédito.
Convenio con COLFUTURO
Con el fin de brindar mayores oportunidades a los estudiantes colombianos, el ICETEX y COLFUTURO tienen uN/A alianza estratégica, que permite a los usuarios de las dos instituciones acogerse al Programa de Inglés de COLFUTURO y al crédito educativo del ICETEX. Para mayor información se debe consultar en: www.colfuturo.org</t>
  </si>
  <si>
    <t>a. Matrícula
Se fiN/Ancia para programas superiores a 3 meses, con duración máxima de un año, por uN/A cuantía máxima de US$8.000.
No hay información acerca de la cantidad de giros a realizar</t>
  </si>
  <si>
    <t>El saldo de la deuda incluyendo los intereses generados, la cancelas de la siguiente forma:
Durante el primer año: se amortiza el 0% del crédito.
Después de termiN/Ar los estudios o el crédito: Se inicia el pago del saldo del 100% del préstamo, más los intereses, en cuotas mensuales, con un plazo hasta de 5 años. Sobre el saldo consolidado de la deuda (valores girados, más los por el aporte al fondo de invalidez y muerte ) se liquidarán cuotas mensuales, durante el plazo establecido.
Durante el período de estudios o de amortización: Se pueden efectuar abonos extraordiN/Arios que disminuyen el valor de la deuda y contribuyen a la disminución en la generación de intereses.</t>
  </si>
  <si>
    <t>No aplica periodo de gracia, pero debe ser explicito en la información de la págiN/A WEB</t>
  </si>
  <si>
    <t xml:space="preserve">FiN/Ancia intercambios o pasantias, en convenios entre universidades del pais y del exterior </t>
  </si>
  <si>
    <t>FiN/Ancia hasta USD 8.000 por concepto de sostenimiento</t>
  </si>
  <si>
    <t>Pueden aplicar tecnicos, tecnologos, profesioN/Ales o estudiantes de pregrado con 5 semestres cursados y aprobados en uN/A institucion de educacion superior con reconocimiento del Ministerio de Educación N/AcioN/Al.
Estar admitido en un centro de idiomas en convenio con el Icetex, se fiN/Ancia desde el nivel A1 hasta C2 certificado por el centro de idiomas, los estudios de idiomas en el pais se llevaran a cabo en los centros biN/AcioN/Ales o en las IES que cuenten con centros de idiomas propios y que hayan suscrito algun tipo de acuerdo previo con el ICETEX.    
Las institituciones aliadas podran ofrecer descuentos en el valor de los programas ofrecidos a beneficiarios de este credito Icetex.</t>
  </si>
  <si>
    <t>FiN/Ancia Hasta 25 SMMLV</t>
  </si>
  <si>
    <t>Plazo al Terminar - Estado de la información</t>
  </si>
  <si>
    <t>Línea de crédito - Estado de la información</t>
  </si>
  <si>
    <t>Estrato- Estado de la información</t>
  </si>
  <si>
    <t>Sisbén para Acceso a Crédito- Estado de la información</t>
  </si>
  <si>
    <t>Merito Académico- Estado de la información</t>
  </si>
  <si>
    <t>Otros Requisitos y Particularidades - Estado de la información</t>
  </si>
  <si>
    <t>Requisitos - Estado de la información</t>
  </si>
  <si>
    <t>% de Pago en Época de Estudios -Estado de la información</t>
  </si>
  <si>
    <t>Periodo de Gracia- Estado de la información</t>
  </si>
  <si>
    <t>Plazo al Terminar -Estado de la información</t>
  </si>
  <si>
    <t>Financiación</t>
  </si>
  <si>
    <t>Financiación - Estado de la información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</si>
</sst>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_);_(* \(#,##0\);_(* &quot;-&quot;??_);_(@_)"/>
    <numFmt numFmtId="166" formatCode="_-[$$-409]* #,##0.00_ ;_-[$$-409]* \-#,##0.00\ ;_-[$$-409]* &quot;-&quot;??_ ;_-@_ "/>
  </numFmts>
  <fonts count="31" x14ac:knownFonts="1">
    <font>
      <sz val="11"/>
      <color theme="1"/>
      <name val="Calibri"/>
      <family val="2"/>
      <scheme val="minor"/>
    </font>
    <font>
      <sz val="10"/>
      <color theme="1"/>
      <name val="Calibri"/>
      <family val="2"/>
      <scheme val="minor"/>
    </font>
    <font>
      <sz val="14"/>
      <color theme="1"/>
      <name val="Calibri"/>
      <family val="2"/>
      <scheme val="minor"/>
    </font>
    <font>
      <b/>
      <sz val="14"/>
      <color theme="0"/>
      <name val="Calibri"/>
      <family val="2"/>
      <scheme val="minor"/>
    </font>
    <font>
      <sz val="11"/>
      <color theme="1"/>
      <name val="Calibri"/>
      <family val="2"/>
      <scheme val="minor"/>
    </font>
    <font>
      <b/>
      <sz val="14"/>
      <color theme="1"/>
      <name val="Calibri"/>
      <family val="2"/>
      <scheme val="minor"/>
    </font>
    <font>
      <b/>
      <sz val="12"/>
      <color theme="1"/>
      <name val="Calibri"/>
      <family val="2"/>
      <scheme val="minor"/>
    </font>
    <font>
      <i/>
      <sz val="10"/>
      <color theme="1"/>
      <name val="Calibri"/>
      <family val="2"/>
      <scheme val="minor"/>
    </font>
    <font>
      <i/>
      <sz val="10"/>
      <color rgb="FFFF0000"/>
      <name val="Calibri"/>
      <family val="2"/>
      <scheme val="minor"/>
    </font>
    <font>
      <b/>
      <sz val="10"/>
      <color theme="0"/>
      <name val="Calibri"/>
      <family val="2"/>
      <scheme val="minor"/>
    </font>
    <font>
      <sz val="11"/>
      <color theme="1"/>
      <name val="Calibri"/>
      <family val="2"/>
      <scheme val="minor"/>
    </font>
    <font>
      <sz val="10"/>
      <name val="Calibri"/>
      <family val="2"/>
      <scheme val="minor"/>
    </font>
    <font>
      <sz val="11"/>
      <color theme="0"/>
      <name val="Calibri"/>
      <family val="2"/>
      <scheme val="minor"/>
    </font>
    <font>
      <sz val="8"/>
      <name val="Calibri"/>
      <family val="2"/>
      <scheme val="minor"/>
    </font>
    <font>
      <b/>
      <sz val="11"/>
      <color theme="1"/>
      <name val="Arial"/>
      <family val="2"/>
    </font>
    <font>
      <sz val="12"/>
      <color rgb="FF000000"/>
      <name val="Work Sans"/>
    </font>
    <font>
      <sz val="11"/>
      <name val="Calibri"/>
      <family val="2"/>
      <scheme val="minor"/>
    </font>
    <font>
      <b/>
      <sz val="10"/>
      <color theme="1"/>
      <name val="Arial"/>
      <family val="2"/>
    </font>
    <font>
      <sz val="10"/>
      <color theme="1"/>
      <name val="Arial"/>
      <family val="2"/>
    </font>
    <font>
      <sz val="12"/>
      <color rgb="FF000000"/>
      <name val="Arial"/>
      <family val="2"/>
    </font>
    <font>
      <b/>
      <sz val="12"/>
      <color rgb="FF333333"/>
      <name val="Arial"/>
      <family val="2"/>
    </font>
    <font>
      <sz val="12"/>
      <color rgb="FF333333"/>
      <name val="Arial"/>
      <family val="2"/>
    </font>
    <font>
      <i/>
      <sz val="12"/>
      <color rgb="FF333333"/>
      <name val="Arial"/>
      <family val="2"/>
    </font>
    <font>
      <b/>
      <i/>
      <sz val="12"/>
      <color indexed="63"/>
      <name val="Arial"/>
      <family val="2"/>
    </font>
    <font>
      <i/>
      <sz val="12"/>
      <color indexed="63"/>
      <name val="Arial"/>
      <family val="2"/>
    </font>
    <font>
      <sz val="11"/>
      <color rgb="FF000000"/>
      <name val="Calibri"/>
      <family val="2"/>
    </font>
    <font>
      <sz val="11"/>
      <name val="Calibri"/>
      <family val="2"/>
    </font>
    <font>
      <sz val="12"/>
      <color rgb="FF000000"/>
      <name val="Work Sans"/>
      <charset val="1"/>
    </font>
    <font>
      <b/>
      <sz val="12"/>
      <color rgb="FF000000"/>
      <name val="Calibri"/>
      <family val="2"/>
      <scheme val="minor"/>
    </font>
    <font>
      <sz val="11"/>
      <color rgb="FF000000"/>
      <name val="Calibri"/>
      <family val="2"/>
      <scheme val="minor"/>
    </font>
    <font>
      <b/>
      <sz val="11"/>
      <color rgb="FF000000"/>
      <name val="Calibri"/>
      <family val="2"/>
      <scheme val="minor"/>
    </font>
  </fonts>
  <fills count="11">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FFFF00"/>
        <bgColor indexed="64"/>
      </patternFill>
    </fill>
    <fill>
      <patternFill patternType="solid">
        <fgColor rgb="FFFFFFFF"/>
        <bgColor indexed="64"/>
      </patternFill>
    </fill>
    <fill>
      <patternFill patternType="solid">
        <fgColor theme="8" tint="-0.249977111117893"/>
        <bgColor indexed="64"/>
      </patternFill>
    </fill>
    <fill>
      <patternFill patternType="solid">
        <fgColor theme="5" tint="0.39997558519241921"/>
        <bgColor indexed="64"/>
      </patternFill>
    </fill>
    <fill>
      <patternFill patternType="solid">
        <fgColor rgb="FFFFFFFF"/>
        <bgColor rgb="FF000000"/>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diagonal/>
    </border>
    <border>
      <left style="medium">
        <color rgb="FFDDDDDD"/>
      </left>
      <right style="medium">
        <color rgb="FFDDDDDD"/>
      </right>
      <top/>
      <bottom style="medium">
        <color rgb="FFDDDDDD"/>
      </bottom>
      <diagonal/>
    </border>
    <border>
      <left style="medium">
        <color rgb="FFDDDDDD"/>
      </left>
      <right style="medium">
        <color rgb="FFDDDDDD"/>
      </right>
      <top style="medium">
        <color rgb="FFDDDDDD"/>
      </top>
      <bottom/>
      <diagonal/>
    </border>
    <border>
      <left style="medium">
        <color rgb="FFDDDDDD"/>
      </left>
      <right/>
      <top/>
      <bottom/>
      <diagonal/>
    </border>
  </borders>
  <cellStyleXfs count="4">
    <xf numFmtId="0" fontId="0" fillId="0" borderId="0"/>
    <xf numFmtId="16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cellStyleXfs>
  <cellXfs count="165">
    <xf numFmtId="0" fontId="0" fillId="0" borderId="0" xfId="0"/>
    <xf numFmtId="0" fontId="2" fillId="0" borderId="0" xfId="0" applyFont="1"/>
    <xf numFmtId="9" fontId="2" fillId="0" borderId="5" xfId="0" applyNumberFormat="1" applyFont="1" applyBorder="1" applyAlignment="1">
      <alignment horizontal="center" vertical="center"/>
    </xf>
    <xf numFmtId="0" fontId="3" fillId="2" borderId="5" xfId="0" applyFont="1" applyFill="1" applyBorder="1" applyAlignment="1">
      <alignment horizontal="left" vertical="center" wrapText="1"/>
    </xf>
    <xf numFmtId="0" fontId="3" fillId="2" borderId="5" xfId="0" applyFont="1" applyFill="1" applyBorder="1" applyAlignment="1">
      <alignment horizontal="center" vertical="center" wrapText="1"/>
    </xf>
    <xf numFmtId="9" fontId="2" fillId="3" borderId="5" xfId="0" applyNumberFormat="1" applyFont="1" applyFill="1" applyBorder="1" applyAlignment="1">
      <alignment horizontal="center" vertical="center" wrapText="1"/>
    </xf>
    <xf numFmtId="0" fontId="3" fillId="2" borderId="5" xfId="0" applyFont="1" applyFill="1" applyBorder="1" applyAlignment="1">
      <alignment vertical="center" wrapText="1"/>
    </xf>
    <xf numFmtId="165" fontId="3" fillId="2" borderId="5" xfId="1" applyNumberFormat="1" applyFont="1" applyFill="1" applyBorder="1" applyAlignment="1">
      <alignment horizontal="center" vertical="center" wrapText="1"/>
    </xf>
    <xf numFmtId="165" fontId="0" fillId="0" borderId="0" xfId="1" applyNumberFormat="1" applyFont="1"/>
    <xf numFmtId="165" fontId="2" fillId="0" borderId="5" xfId="1" applyNumberFormat="1" applyFont="1" applyBorder="1"/>
    <xf numFmtId="9" fontId="2" fillId="0" borderId="5" xfId="2" applyFont="1" applyBorder="1"/>
    <xf numFmtId="9" fontId="2" fillId="0" borderId="5" xfId="0" applyNumberFormat="1" applyFont="1" applyBorder="1"/>
    <xf numFmtId="165" fontId="5" fillId="0" borderId="5" xfId="1" applyNumberFormat="1" applyFont="1" applyBorder="1"/>
    <xf numFmtId="9" fontId="5" fillId="0" borderId="5" xfId="0" applyNumberFormat="1" applyFont="1" applyBorder="1"/>
    <xf numFmtId="0" fontId="2" fillId="0" borderId="5" xfId="0" applyFont="1" applyBorder="1" applyAlignment="1">
      <alignment horizontal="center" vertical="center"/>
    </xf>
    <xf numFmtId="0" fontId="2" fillId="0" borderId="5" xfId="0" applyFont="1" applyBorder="1" applyAlignment="1">
      <alignment horizontal="center" vertical="center" wrapText="1"/>
    </xf>
    <xf numFmtId="0" fontId="2" fillId="0" borderId="5" xfId="0" applyFont="1" applyBorder="1" applyAlignment="1">
      <alignment horizontal="center" vertical="top" wrapText="1"/>
    </xf>
    <xf numFmtId="0" fontId="2" fillId="3" borderId="0" xfId="0" applyFont="1" applyFill="1"/>
    <xf numFmtId="0" fontId="0" fillId="3" borderId="0" xfId="0" applyFill="1"/>
    <xf numFmtId="0" fontId="2" fillId="0" borderId="10" xfId="0" applyFont="1" applyBorder="1" applyAlignment="1">
      <alignment vertical="center"/>
    </xf>
    <xf numFmtId="0" fontId="1" fillId="3" borderId="11" xfId="0" applyFont="1" applyFill="1" applyBorder="1" applyAlignment="1">
      <alignment horizontal="center" vertical="center" wrapText="1"/>
    </xf>
    <xf numFmtId="9" fontId="1" fillId="3" borderId="11" xfId="0" applyNumberFormat="1" applyFont="1" applyFill="1" applyBorder="1" applyAlignment="1">
      <alignment horizontal="center"/>
    </xf>
    <xf numFmtId="0" fontId="1" fillId="3" borderId="11" xfId="0" applyFont="1" applyFill="1" applyBorder="1" applyAlignment="1">
      <alignment horizontal="center"/>
    </xf>
    <xf numFmtId="0" fontId="0" fillId="3" borderId="0" xfId="0" applyFill="1" applyAlignment="1">
      <alignment horizontal="center"/>
    </xf>
    <xf numFmtId="0" fontId="7" fillId="3" borderId="14" xfId="0" applyFont="1" applyFill="1" applyBorder="1" applyAlignment="1">
      <alignment horizontal="center"/>
    </xf>
    <xf numFmtId="9" fontId="1" fillId="3" borderId="17" xfId="0" applyNumberFormat="1" applyFont="1" applyFill="1" applyBorder="1" applyAlignment="1">
      <alignment horizontal="center"/>
    </xf>
    <xf numFmtId="0" fontId="7" fillId="3" borderId="18" xfId="0" applyFont="1" applyFill="1" applyBorder="1" applyAlignment="1">
      <alignment horizontal="center"/>
    </xf>
    <xf numFmtId="0" fontId="7" fillId="3" borderId="19" xfId="0" applyFont="1" applyFill="1" applyBorder="1" applyAlignment="1">
      <alignment horizontal="center"/>
    </xf>
    <xf numFmtId="0" fontId="7" fillId="3" borderId="21" xfId="0" applyFont="1" applyFill="1" applyBorder="1" applyAlignment="1">
      <alignment horizontal="center"/>
    </xf>
    <xf numFmtId="0" fontId="1" fillId="3" borderId="23" xfId="0" applyFont="1" applyFill="1" applyBorder="1" applyAlignment="1">
      <alignment horizontal="center"/>
    </xf>
    <xf numFmtId="0" fontId="7" fillId="3" borderId="24" xfId="0" applyFont="1" applyFill="1" applyBorder="1" applyAlignment="1">
      <alignment horizontal="center"/>
    </xf>
    <xf numFmtId="0" fontId="7" fillId="3" borderId="25" xfId="0" applyFont="1" applyFill="1" applyBorder="1" applyAlignment="1">
      <alignment horizontal="center"/>
    </xf>
    <xf numFmtId="0" fontId="1" fillId="3" borderId="15" xfId="0" applyFont="1" applyFill="1" applyBorder="1" applyAlignment="1">
      <alignment horizontal="center" vertical="center" wrapText="1"/>
    </xf>
    <xf numFmtId="0" fontId="1" fillId="3" borderId="17" xfId="0" applyFont="1" applyFill="1" applyBorder="1" applyAlignment="1">
      <alignment horizontal="center"/>
    </xf>
    <xf numFmtId="0" fontId="1" fillId="3" borderId="30"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7" fillId="3" borderId="30" xfId="0" applyFont="1" applyFill="1" applyBorder="1" applyAlignment="1">
      <alignment horizontal="center"/>
    </xf>
    <xf numFmtId="0" fontId="7" fillId="3" borderId="3" xfId="0" applyFont="1" applyFill="1" applyBorder="1" applyAlignment="1">
      <alignment horizontal="center"/>
    </xf>
    <xf numFmtId="0" fontId="7" fillId="3" borderId="33" xfId="0" applyFont="1" applyFill="1" applyBorder="1" applyAlignment="1">
      <alignment horizontal="center"/>
    </xf>
    <xf numFmtId="0" fontId="8" fillId="3" borderId="30" xfId="0" applyFont="1" applyFill="1" applyBorder="1" applyAlignment="1">
      <alignment horizontal="center"/>
    </xf>
    <xf numFmtId="0" fontId="8" fillId="3" borderId="33" xfId="0" applyFont="1" applyFill="1" applyBorder="1" applyAlignment="1">
      <alignment horizontal="center"/>
    </xf>
    <xf numFmtId="0" fontId="8" fillId="3" borderId="3" xfId="0" applyFont="1" applyFill="1" applyBorder="1" applyAlignment="1">
      <alignment horizontal="center"/>
    </xf>
    <xf numFmtId="0" fontId="10" fillId="0" borderId="0" xfId="0" applyFont="1"/>
    <xf numFmtId="0" fontId="9" fillId="2" borderId="1" xfId="0" applyFont="1" applyFill="1" applyBorder="1" applyAlignment="1">
      <alignment horizontal="center" vertical="center" wrapText="1"/>
    </xf>
    <xf numFmtId="0" fontId="10" fillId="3" borderId="0" xfId="0" applyFont="1" applyFill="1"/>
    <xf numFmtId="0" fontId="10" fillId="0" borderId="0" xfId="0" applyFont="1" applyAlignment="1">
      <alignment horizontal="center"/>
    </xf>
    <xf numFmtId="9" fontId="1" fillId="3" borderId="1" xfId="0" applyNumberFormat="1" applyFont="1" applyFill="1" applyBorder="1" applyAlignment="1">
      <alignment horizontal="center" vertical="center" wrapText="1"/>
    </xf>
    <xf numFmtId="10" fontId="1" fillId="3" borderId="1" xfId="0" applyNumberFormat="1"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9" fontId="0" fillId="3" borderId="1" xfId="0" applyNumberFormat="1" applyFill="1" applyBorder="1" applyAlignment="1">
      <alignment horizontal="center" vertical="center" wrapText="1"/>
    </xf>
    <xf numFmtId="10"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0" fontId="0" fillId="0" borderId="0" xfId="0" applyAlignment="1">
      <alignment horizontal="center"/>
    </xf>
    <xf numFmtId="0" fontId="14" fillId="0" borderId="0" xfId="0" applyFont="1" applyAlignment="1">
      <alignment horizontal="justify" vertical="center"/>
    </xf>
    <xf numFmtId="9" fontId="0" fillId="0" borderId="1" xfId="0" applyNumberFormat="1" applyBorder="1" applyAlignment="1">
      <alignment horizontal="center" vertical="center" wrapText="1"/>
    </xf>
    <xf numFmtId="0" fontId="12" fillId="2" borderId="2"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5" fillId="0" borderId="0" xfId="0" applyFont="1" applyAlignment="1">
      <alignment horizontal="left" vertical="center" wrapText="1" indent="1"/>
    </xf>
    <xf numFmtId="10" fontId="0" fillId="3" borderId="1" xfId="0" applyNumberFormat="1" applyFill="1" applyBorder="1" applyAlignment="1">
      <alignment horizontal="left" vertical="center" wrapText="1"/>
    </xf>
    <xf numFmtId="10" fontId="16" fillId="3" borderId="1" xfId="0" applyNumberFormat="1" applyFont="1" applyFill="1" applyBorder="1" applyAlignment="1">
      <alignment horizontal="left" vertical="center" wrapText="1"/>
    </xf>
    <xf numFmtId="9" fontId="16" fillId="0" borderId="1" xfId="0" applyNumberFormat="1" applyFont="1" applyBorder="1" applyAlignment="1">
      <alignment horizontal="center" vertical="center" wrapText="1"/>
    </xf>
    <xf numFmtId="0" fontId="0" fillId="3" borderId="0" xfId="0" applyFill="1" applyAlignment="1">
      <alignment vertical="center"/>
    </xf>
    <xf numFmtId="0" fontId="0" fillId="3" borderId="1" xfId="0" applyFill="1" applyBorder="1" applyAlignment="1">
      <alignment vertical="center"/>
    </xf>
    <xf numFmtId="0" fontId="17" fillId="0" borderId="0" xfId="0" applyFont="1" applyAlignment="1">
      <alignment horizontal="justify" vertical="center"/>
    </xf>
    <xf numFmtId="0" fontId="18" fillId="0" borderId="0" xfId="0" applyFont="1" applyAlignment="1">
      <alignment horizontal="justify" vertical="center"/>
    </xf>
    <xf numFmtId="0" fontId="19" fillId="0" borderId="0" xfId="0" applyFont="1" applyAlignment="1">
      <alignment horizontal="justify" vertical="center"/>
    </xf>
    <xf numFmtId="0" fontId="20" fillId="7" borderId="37" xfId="0" applyFont="1" applyFill="1" applyBorder="1" applyAlignment="1">
      <alignment horizontal="center" vertical="top" wrapText="1"/>
    </xf>
    <xf numFmtId="0" fontId="0" fillId="7" borderId="38" xfId="0" applyFill="1" applyBorder="1" applyAlignment="1">
      <alignment vertical="top" wrapText="1"/>
    </xf>
    <xf numFmtId="0" fontId="20" fillId="7" borderId="39" xfId="0" applyFont="1" applyFill="1" applyBorder="1" applyAlignment="1">
      <alignment horizontal="center" vertical="center" wrapText="1"/>
    </xf>
    <xf numFmtId="0" fontId="22" fillId="7" borderId="40" xfId="0" applyFont="1" applyFill="1" applyBorder="1" applyAlignment="1">
      <alignment vertical="top" wrapText="1"/>
    </xf>
    <xf numFmtId="0" fontId="0" fillId="0" borderId="0" xfId="0" applyAlignment="1">
      <alignment horizontal="center" vertical="center"/>
    </xf>
    <xf numFmtId="0" fontId="0" fillId="6" borderId="0" xfId="0" applyFill="1" applyAlignment="1">
      <alignment horizontal="center" vertical="center"/>
    </xf>
    <xf numFmtId="0" fontId="0" fillId="0" borderId="0" xfId="0" applyAlignment="1">
      <alignment vertical="top" wrapText="1"/>
    </xf>
    <xf numFmtId="0" fontId="0" fillId="0" borderId="0" xfId="0" applyAlignment="1">
      <alignment horizontal="center" vertical="top" wrapText="1"/>
    </xf>
    <xf numFmtId="9" fontId="0" fillId="0" borderId="0" xfId="0" applyNumberFormat="1" applyAlignment="1">
      <alignment horizontal="center" vertical="center"/>
    </xf>
    <xf numFmtId="166" fontId="0" fillId="0" borderId="0" xfId="0" applyNumberFormat="1"/>
    <xf numFmtId="9" fontId="0" fillId="3" borderId="1" xfId="0" applyNumberFormat="1" applyFill="1" applyBorder="1" applyAlignment="1">
      <alignment horizontal="left" vertical="center" wrapText="1"/>
    </xf>
    <xf numFmtId="0" fontId="21" fillId="7" borderId="38" xfId="0" applyFont="1" applyFill="1" applyBorder="1" applyAlignment="1">
      <alignment vertical="top" wrapText="1"/>
    </xf>
    <xf numFmtId="0" fontId="21" fillId="7" borderId="39" xfId="0" applyFont="1" applyFill="1" applyBorder="1" applyAlignment="1">
      <alignment vertical="top" wrapText="1"/>
    </xf>
    <xf numFmtId="0" fontId="20" fillId="7" borderId="1" xfId="0" applyFont="1" applyFill="1" applyBorder="1" applyAlignment="1">
      <alignment horizontal="center" vertical="top" wrapText="1"/>
    </xf>
    <xf numFmtId="0" fontId="21" fillId="7" borderId="1" xfId="0" applyFont="1" applyFill="1" applyBorder="1" applyAlignment="1">
      <alignment horizontal="center" vertical="top" wrapText="1"/>
    </xf>
    <xf numFmtId="9" fontId="0" fillId="3" borderId="34" xfId="0" applyNumberFormat="1" applyFill="1" applyBorder="1" applyAlignment="1">
      <alignment vertical="center" wrapText="1"/>
    </xf>
    <xf numFmtId="9" fontId="0" fillId="3" borderId="35" xfId="0" applyNumberFormat="1" applyFill="1" applyBorder="1" applyAlignment="1">
      <alignment vertical="center" wrapText="1"/>
    </xf>
    <xf numFmtId="0" fontId="1" fillId="3" borderId="2" xfId="0" applyFont="1" applyFill="1" applyBorder="1" applyAlignment="1">
      <alignment horizontal="center" vertical="center"/>
    </xf>
    <xf numFmtId="0" fontId="12" fillId="8" borderId="1" xfId="0" applyFont="1" applyFill="1" applyBorder="1" applyAlignment="1">
      <alignment horizontal="center" vertical="center" wrapText="1"/>
    </xf>
    <xf numFmtId="0" fontId="0" fillId="3" borderId="0" xfId="0" applyFill="1" applyAlignment="1">
      <alignment horizontal="center" wrapText="1"/>
    </xf>
    <xf numFmtId="0" fontId="0" fillId="3" borderId="1" xfId="0" applyFill="1" applyBorder="1"/>
    <xf numFmtId="0" fontId="0" fillId="0" borderId="1" xfId="0" applyBorder="1"/>
    <xf numFmtId="0" fontId="12" fillId="9" borderId="4" xfId="0" applyFont="1" applyFill="1" applyBorder="1" applyAlignment="1">
      <alignment horizontal="center" vertical="center" wrapText="1"/>
    </xf>
    <xf numFmtId="0" fontId="4" fillId="3" borderId="1" xfId="0" applyFont="1" applyFill="1" applyBorder="1"/>
    <xf numFmtId="0" fontId="4" fillId="0" borderId="1" xfId="0" applyFont="1" applyBorder="1"/>
    <xf numFmtId="0" fontId="4" fillId="0" borderId="0" xfId="0" applyFont="1"/>
    <xf numFmtId="0" fontId="1" fillId="3"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5" fillId="0" borderId="13" xfId="0" applyFont="1" applyBorder="1" applyAlignment="1">
      <alignment horizontal="center" vertical="center" wrapText="1"/>
    </xf>
    <xf numFmtId="9" fontId="25" fillId="0" borderId="13" xfId="0" applyNumberFormat="1" applyFont="1" applyBorder="1" applyAlignment="1">
      <alignment horizontal="center" vertical="center" wrapText="1"/>
    </xf>
    <xf numFmtId="0" fontId="25" fillId="10" borderId="4" xfId="0" applyFont="1" applyFill="1" applyBorder="1" applyAlignment="1">
      <alignment horizontal="center" vertical="center" wrapText="1"/>
    </xf>
    <xf numFmtId="0" fontId="25" fillId="10" borderId="36" xfId="0" applyFont="1" applyFill="1" applyBorder="1" applyAlignment="1">
      <alignment horizontal="center" vertical="center" wrapText="1"/>
    </xf>
    <xf numFmtId="9" fontId="25" fillId="10" borderId="36" xfId="0" applyNumberFormat="1" applyFont="1" applyFill="1" applyBorder="1" applyAlignment="1">
      <alignment horizontal="center" vertical="center" wrapText="1"/>
    </xf>
    <xf numFmtId="0" fontId="25" fillId="0" borderId="36" xfId="0" applyFont="1" applyBorder="1" applyAlignment="1">
      <alignment horizontal="center" vertical="center"/>
    </xf>
    <xf numFmtId="0" fontId="25" fillId="0" borderId="4" xfId="0" applyFont="1" applyBorder="1" applyAlignment="1">
      <alignment horizontal="center" vertical="center" wrapText="1"/>
    </xf>
    <xf numFmtId="0" fontId="25" fillId="10" borderId="36" xfId="0" applyFont="1" applyFill="1" applyBorder="1" applyAlignment="1">
      <alignment horizontal="center" vertical="center"/>
    </xf>
    <xf numFmtId="0" fontId="26" fillId="10" borderId="36" xfId="0" applyFont="1" applyFill="1" applyBorder="1" applyAlignment="1">
      <alignment horizontal="center" vertical="center" wrapText="1"/>
    </xf>
    <xf numFmtId="0" fontId="4" fillId="0" borderId="1" xfId="0" applyFont="1" applyBorder="1" applyAlignment="1">
      <alignment wrapText="1"/>
    </xf>
    <xf numFmtId="0" fontId="27" fillId="0" borderId="0" xfId="0" applyFont="1" applyAlignment="1">
      <alignment wrapText="1"/>
    </xf>
    <xf numFmtId="0" fontId="0" fillId="3" borderId="1" xfId="0" applyFill="1" applyBorder="1" applyAlignment="1">
      <alignment wrapText="1"/>
    </xf>
    <xf numFmtId="0" fontId="4" fillId="0" borderId="1" xfId="0" applyFont="1" applyBorder="1" applyAlignment="1">
      <alignment horizontal="left" wrapText="1"/>
    </xf>
    <xf numFmtId="10" fontId="29" fillId="3" borderId="1" xfId="0" applyNumberFormat="1" applyFont="1" applyFill="1" applyBorder="1" applyAlignment="1">
      <alignment horizontal="center" vertical="center" wrapText="1"/>
    </xf>
    <xf numFmtId="10" fontId="28" fillId="3" borderId="1" xfId="0" applyNumberFormat="1" applyFont="1" applyFill="1" applyBorder="1" applyAlignment="1">
      <alignment horizontal="center" vertical="center" wrapText="1"/>
    </xf>
    <xf numFmtId="0" fontId="1" fillId="6" borderId="2" xfId="0" applyFont="1" applyFill="1" applyBorder="1" applyAlignment="1">
      <alignment horizontal="center" vertical="center"/>
    </xf>
    <xf numFmtId="9" fontId="0" fillId="3" borderId="36" xfId="0" applyNumberFormat="1" applyFill="1" applyBorder="1" applyAlignment="1">
      <alignment vertical="center" wrapText="1"/>
    </xf>
    <xf numFmtId="0" fontId="12" fillId="2" borderId="1" xfId="0" applyFont="1" applyFill="1" applyBorder="1" applyAlignment="1">
      <alignment vertical="center" wrapText="1"/>
    </xf>
    <xf numFmtId="0" fontId="1" fillId="3" borderId="2" xfId="0" applyFont="1" applyFill="1" applyBorder="1" applyAlignment="1">
      <alignment vertical="center" wrapText="1"/>
    </xf>
    <xf numFmtId="0" fontId="1" fillId="3" borderId="2"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9" fillId="2" borderId="4"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0" fillId="0" borderId="0" xfId="0" applyAlignment="1">
      <alignment horizontal="center" vertical="center"/>
    </xf>
    <xf numFmtId="0" fontId="21" fillId="7" borderId="40" xfId="0" applyFont="1" applyFill="1" applyBorder="1" applyAlignment="1">
      <alignment vertical="top" wrapText="1"/>
    </xf>
    <xf numFmtId="0" fontId="21" fillId="7" borderId="38" xfId="0" applyFont="1" applyFill="1" applyBorder="1" applyAlignment="1">
      <alignment vertical="top" wrapText="1"/>
    </xf>
    <xf numFmtId="0" fontId="21" fillId="7" borderId="39" xfId="0" applyFont="1" applyFill="1" applyBorder="1" applyAlignment="1">
      <alignment vertical="top" wrapText="1"/>
    </xf>
    <xf numFmtId="0" fontId="22" fillId="7" borderId="1" xfId="0" applyFont="1" applyFill="1" applyBorder="1" applyAlignment="1">
      <alignment horizontal="center" vertical="top" wrapText="1"/>
    </xf>
    <xf numFmtId="0" fontId="20" fillId="7" borderId="41" xfId="0" applyFont="1" applyFill="1" applyBorder="1" applyAlignment="1">
      <alignment horizontal="center" vertical="center" wrapText="1"/>
    </xf>
    <xf numFmtId="0" fontId="20" fillId="7" borderId="0" xfId="0" applyFont="1" applyFill="1" applyAlignment="1">
      <alignment horizontal="center" vertical="center" wrapText="1"/>
    </xf>
    <xf numFmtId="0" fontId="20" fillId="7" borderId="11" xfId="0" applyFont="1" applyFill="1" applyBorder="1" applyAlignment="1">
      <alignment horizontal="center" vertical="center" wrapText="1"/>
    </xf>
    <xf numFmtId="0" fontId="20" fillId="7" borderId="12" xfId="0" applyFont="1" applyFill="1" applyBorder="1" applyAlignment="1">
      <alignment horizontal="center" vertical="center" wrapText="1"/>
    </xf>
    <xf numFmtId="0" fontId="20" fillId="7" borderId="13"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11" fillId="4" borderId="13"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5" xfId="0" applyFont="1" applyBorder="1" applyAlignment="1">
      <alignment horizontal="center" vertical="center"/>
    </xf>
    <xf numFmtId="9" fontId="2" fillId="3" borderId="5"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3" fillId="2" borderId="5" xfId="0" applyFont="1" applyFill="1" applyBorder="1" applyAlignment="1">
      <alignment horizontal="center" vertical="center" wrapText="1"/>
    </xf>
    <xf numFmtId="0" fontId="2" fillId="0" borderId="5" xfId="0" applyFont="1" applyBorder="1" applyAlignment="1">
      <alignment horizontal="center" vertical="top"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1" fillId="3" borderId="16" xfId="0" applyFont="1" applyFill="1" applyBorder="1" applyAlignment="1">
      <alignment horizontal="center" vertical="center" textRotation="255" wrapText="1"/>
    </xf>
    <xf numFmtId="0" fontId="1" fillId="3" borderId="20" xfId="0" applyFont="1" applyFill="1" applyBorder="1" applyAlignment="1">
      <alignment horizontal="center" vertical="center" textRotation="255" wrapText="1"/>
    </xf>
    <xf numFmtId="0" fontId="1" fillId="3" borderId="22" xfId="0" applyFont="1" applyFill="1" applyBorder="1" applyAlignment="1">
      <alignment horizontal="center" vertical="center" textRotation="255" wrapText="1"/>
    </xf>
    <xf numFmtId="0" fontId="1" fillId="3" borderId="26"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6" fillId="3" borderId="28" xfId="0" applyFont="1" applyFill="1" applyBorder="1" applyAlignment="1">
      <alignment horizontal="center" vertical="center" wrapText="1"/>
    </xf>
    <xf numFmtId="0" fontId="6" fillId="3" borderId="29" xfId="0" applyFont="1" applyFill="1" applyBorder="1" applyAlignment="1">
      <alignment horizontal="center" vertical="center" wrapText="1"/>
    </xf>
  </cellXfs>
  <cellStyles count="4">
    <cellStyle name="Millares" xfId="1" builtinId="3"/>
    <cellStyle name="Millares 2" xfId="3" xr:uid="{6AADC5B1-687F-45A9-A019-13F7E8C64849}"/>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cy Beltran" refreshedDate="45544.745270023152" createdVersion="8" refreshedVersion="8" minRefreshableVersion="3" recordCount="52" xr:uid="{808EFFF1-ECA4-4A24-8076-298E787994F5}">
  <cacheSource type="worksheet">
    <worksheetSource ref="A1:AD54" sheet="PREGRADO"/>
  </cacheSource>
  <cacheFields count="30">
    <cacheField name="Modalidad de credito" numFmtId="0">
      <sharedItems count="3">
        <s v="Pregrado"/>
        <s v="Posgrado"/>
        <s v="Educación continuada"/>
      </sharedItems>
    </cacheField>
    <cacheField name="A cargo de:" numFmtId="0">
      <sharedItems/>
    </cacheField>
    <cacheField name="Línea de crédito" numFmtId="0">
      <sharedItems count="52">
        <s v="País largo plazo  Tu Eliges 0%"/>
        <s v="Pais largo plazo Tu Eliges 25%"/>
        <s v="País Mediano Plazo Tú Eliges 30%_x000a_"/>
        <s v="País Mediano Plazo Tú Eliges 40%_x000a_"/>
        <s v="País Mediano Plazo Tú Eliges 60%_x000a_"/>
        <s v="Pais Corto plazo Tú Eliges 100%_x000a__x000a_"/>
        <s v="Tú Eliges 0% Fondo de garantías"/>
        <s v="Tú Eliges 25% Fondo de garantías"/>
        <s v="País Largo Plazo Tú Eliges 0% Fondo de Garantía Covid19 Afectación Económica"/>
        <s v="País Largo Plazo  Tú Eliges 0% Fondo de Garantía Covid19 Afectación en Salud"/>
        <s v="País Largo Plazo  Tú Eliges 10% Fondo de Garantía Covid19 Afectación Económica."/>
        <s v="País Largo Plazo  Tú Eliges 10% Fondo de Garantía Covid19 Afectación en Salud"/>
        <s v="País Largo Plazo  Tú Eliges 25% con Fondo de Garantía Covid19 Afectación Económica"/>
        <s v="País Largo Plazo  Tú Eliges 25% con Fondo de Garantía Covid19 Afectación en Salud."/>
        <s v="Pais Largo Plazo-Estudiantes de Comunidades de Especial Proteccion  Constitucional"/>
        <s v="Pais Largo Plazo - Territorial"/>
        <s v="Pais Largo Plazo-Talento de mi Territorio 0%"/>
        <s v="País Largo Plazo  Talento de mi Territorio 10%"/>
        <s v="País Largo Plazo   Talento de mi Territorio 25%"/>
        <s v="Pais Largo Plazo Mas Colombiano que Nunca 10%"/>
        <s v="País Largo Plazo  Estudiantes beneficiarios rezagados de programas con credito condonable "/>
        <s v="País Largo Plazo  Línea para estudiantes que cuentan con apoyo económico de las IES a través de becas parciales de pregrado."/>
        <s v="Pais Largo Plazo Reservistas de Honor"/>
        <s v="País mediano plazo Reservistas Primera Clase 30%"/>
        <s v="País Largo Plazo Plazo  Oficiales"/>
        <s v="País Largo Plazo  Suboficiales"/>
        <s v="País mediano plazo Volvamos a Clases"/>
        <s v="País mediano plazo Francisco Jose de Caldas"/>
        <s v="País Largo Plazo   Funcionarios del MEN y entidades adscritas - con pago del 25%"/>
        <s v="País mediano plazo  Funcionarios del MEN y entidades adscritas - con pago del 30%"/>
        <s v="País mediano plazo Funcionarios del MEN y entidades adscritas - con pago del 40%"/>
        <s v="País mediano plazo  Funcionarios del MEN y entidades adscritas - con pago del 60%"/>
        <s v="Pais Corto Plazo-Línea Funcionarios del MEN y entidades adscritas - con pago del 100%"/>
        <s v="País mediano plazo  Servidores Públicos - con pago del 30%"/>
        <s v="País mediano plazo  Servidores Públicos - con pago del 40%"/>
        <s v="País mediano plazo Servidores Públicos - con pago del 60%"/>
        <s v="País corto plazo  Servidores Públicos - con pago del 100%"/>
        <s v="Posgrado País con Deudor Solidario"/>
        <s v="Posgrado País sin Deudor Solidario"/>
        <s v="Posgrado País Medicina con  Deudor Solidario"/>
        <s v="Posgrado País Medicina sin Deudor Solidario"/>
        <s v="Posgrado País -Servidores Públicos - con Deudor Solidario"/>
        <s v="Posgrado País- Servidores Públicos - sin Deudor Solidario"/>
        <s v="Posgrado País - Funcionarios del MEN y entidades adscritas - sin Deudor Solidario"/>
        <s v="Posgrado Exterior Largo Plazo  USD 25.000"/>
        <s v="Posgrado Exterior USD 25.000 como complemento a las becas otorgadas por la Oficina de Relaciones Internacionales"/>
        <s v="Posgrado o pregrado Exterior Largo Plazo para Sostenimiento USD 12.500"/>
        <s v="Posgrado Exterior- Servidores Públicos  "/>
        <s v="Posgrado Exterior -Funcionarios del MEN y entidades adscritas"/>
        <s v="Capacitación de Idiomas en el exterior"/>
        <s v="Pasantías e Intercambio Educativo en el exterior"/>
        <s v="Capacitación de idiomas en el país"/>
      </sharedItems>
    </cacheField>
    <cacheField name="Estrato" numFmtId="0">
      <sharedItems count="5">
        <s v="1, 2 o 3"/>
        <s v="N/A"/>
        <s v="Ok"/>
        <s v="Información Inconsistente"/>
        <s v="No registra en la pagina Web"/>
      </sharedItems>
    </cacheField>
    <cacheField name="Estado de la información" numFmtId="0">
      <sharedItems containsBlank="1" count="10" longText="1">
        <s v="Ok"/>
        <s v="No registra en la pagina Web"/>
        <s v="Información Inconsistente"/>
        <s v="Se puede mejorar la redacción de la descripción de las caracteristicas del producto"/>
        <s v="Se puede mejorar la redacción y la estructura de la información que se presenta"/>
        <s v="Se puede mejorar la redacción y la estructura de la información que se presenta. Se presenta un ejemplo que se dbe corregir, ya que dice &quot;Es decir, una vez finalizas los pagos de la época de estudios, comienzas a pagar el 100%.&quot; y al ser 0%, no hay pagos en epoca de estudio."/>
        <s v="Se presenta el crédito en la página como &quot;Crédito posgrado en el exterior para sostenimiento - tú pagas el 0% del préstamo, mientras estudias&quot;._x000a_"/>
        <s v="Información OK"/>
        <s v="Ninguna"/>
        <m/>
      </sharedItems>
    </cacheField>
    <cacheField name="Observación" numFmtId="0">
      <sharedItems containsBlank="1"/>
    </cacheField>
    <cacheField name="Sisbén para Acceso" numFmtId="0">
      <sharedItems containsBlank="1"/>
    </cacheField>
    <cacheField name="Estado de la información2" numFmtId="0">
      <sharedItems containsBlank="1"/>
    </cacheField>
    <cacheField name="Observación2" numFmtId="0">
      <sharedItems containsBlank="1"/>
    </cacheField>
    <cacheField name="Merito Académico" numFmtId="0">
      <sharedItems containsBlank="1"/>
    </cacheField>
    <cacheField name="Estado de la información3" numFmtId="0">
      <sharedItems containsBlank="1"/>
    </cacheField>
    <cacheField name="Observación3" numFmtId="0">
      <sharedItems containsBlank="1"/>
    </cacheField>
    <cacheField name="Otros Requisitos y Particularidades" numFmtId="0">
      <sharedItems containsBlank="1" longText="1"/>
    </cacheField>
    <cacheField name="Estado de la información4" numFmtId="0">
      <sharedItems containsBlank="1"/>
    </cacheField>
    <cacheField name="Observación4" numFmtId="0">
      <sharedItems containsBlank="1" longText="1"/>
    </cacheField>
    <cacheField name="Tasa de Interés  corriente" numFmtId="0">
      <sharedItems containsBlank="1"/>
    </cacheField>
    <cacheField name="Estado de la información5" numFmtId="0">
      <sharedItems containsBlank="1"/>
    </cacheField>
    <cacheField name="Observación5" numFmtId="0">
      <sharedItems containsBlank="1" longText="1"/>
    </cacheField>
    <cacheField name="Destino y monto desembolso" numFmtId="0">
      <sharedItems containsBlank="1"/>
    </cacheField>
    <cacheField name="Estado de la información6" numFmtId="0">
      <sharedItems containsBlank="1"/>
    </cacheField>
    <cacheField name="Observación6" numFmtId="0">
      <sharedItems containsBlank="1" longText="1"/>
    </cacheField>
    <cacheField name="% de Pago en Época de Estudios" numFmtId="9">
      <sharedItems containsBlank="1" containsMixedTypes="1" containsNumber="1" minValue="0" maxValue="1"/>
    </cacheField>
    <cacheField name="Estado de la información7" numFmtId="0">
      <sharedItems containsBlank="1"/>
    </cacheField>
    <cacheField name="Observación7" numFmtId="0">
      <sharedItems containsBlank="1" containsMixedTypes="1" containsNumber="1" minValue="0" maxValue="0.2" longText="1"/>
    </cacheField>
    <cacheField name="Periodo de Gracia" numFmtId="0">
      <sharedItems containsBlank="1"/>
    </cacheField>
    <cacheField name="Estado de la información8" numFmtId="0">
      <sharedItems containsBlank="1"/>
    </cacheField>
    <cacheField name="Observación8" numFmtId="0">
      <sharedItems containsBlank="1" longText="1"/>
    </cacheField>
    <cacheField name="Plazo al Terminar" numFmtId="0">
      <sharedItems containsBlank="1"/>
    </cacheField>
    <cacheField name="Estado de la información9" numFmtId="0">
      <sharedItems containsBlank="1"/>
    </cacheField>
    <cacheField name="Observación9"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s v="Gustavo"/>
    <x v="0"/>
    <x v="0"/>
    <x v="0"/>
    <m/>
    <s v="Grupo A,B, C hasta el subgrupo C7"/>
    <s v="Ok"/>
    <m/>
    <s v="Puntaje Saber 11 &gt;= 300_x000a_Notas &gt;= 3,4_x000a_"/>
    <s v="Ok"/>
    <m/>
    <s v="Susceptible de subsidio de sostenimiento_x000a_"/>
    <s v="Ok"/>
    <m/>
    <s v="IPC _x000a_"/>
    <s v="Ok"/>
    <m/>
    <s v="Cuando el destino es matrícula financia hasta el 100% por periodo acádemico_x000a_Cuando el destino es sostenimiento financia hasta 8 SMMLV  por semestre"/>
    <s v="Ok"/>
    <m/>
    <n v="0"/>
    <s v="Ok"/>
    <s v="Por aporte al fondo de invalidez y muerte pagas el 2% del valor de cada desembolso semestral."/>
    <s v="1 año contado a partir de la realización del ultimo desembolso"/>
    <s v="Ok"/>
    <m/>
    <s v="Doble del Periodo de Estudios Financiado"/>
    <s v="Ok"/>
    <m/>
  </r>
  <r>
    <x v="0"/>
    <s v="Gustavo"/>
    <x v="1"/>
    <x v="0"/>
    <x v="1"/>
    <s v="No aparece en la pagina pero al buscar por la web envia al link: https://web.icetex.gov.co/es/-/fondo-de-garantias-codeudor-25, que es el de fondo de garantias covid 19"/>
    <s v="N/A"/>
    <m/>
    <m/>
    <s v="Puntaje Saber 11 &gt;= 270_x000a_Notas &gt;= 3,4_x000a_"/>
    <m/>
    <m/>
    <s v="Susceptible de subsidio de sostenimiento"/>
    <m/>
    <m/>
    <s v="IPC _x000a_ o IPC +9 según acreditación, en puntos de corte SISBEN"/>
    <m/>
    <m/>
    <s v="Cuando el destino es matrícula financia hasta el 100% por periodo acádemico_x000a_Cuando el destino es sostenimiento financia hasta 8 SMMLV  por semestre"/>
    <m/>
    <m/>
    <n v="0.25"/>
    <m/>
    <m/>
    <s v="1 año contado a partir de la realización del ultimo desembolso"/>
    <m/>
    <m/>
    <s v="Doble del Periodo de Estudios Financiado"/>
    <m/>
    <m/>
  </r>
  <r>
    <x v="0"/>
    <s v="Gustavo"/>
    <x v="2"/>
    <x v="1"/>
    <x v="0"/>
    <m/>
    <s v="N/A"/>
    <s v="Ok"/>
    <m/>
    <s v="Puntaje Saber 11 &gt;= 230_x000a_Notas &gt;= 3,4_x000a_"/>
    <s v="Ok"/>
    <m/>
    <s v="N/A"/>
    <s v="Ok"/>
    <m/>
    <s v="IPC + 9_x000a_"/>
    <s v="Ok"/>
    <m/>
    <s v="Cuando el destino es matrícula financia hasta el 100% por periodo acádemico_x000a_Cuando el destino es sostenimiento financia hasta 8 SMMLV  por semestre"/>
    <s v="Ok"/>
    <m/>
    <n v="0.3"/>
    <s v="Ok"/>
    <m/>
    <s v="6  meses contados a partir de la realización del ultimo desembolso"/>
    <s v="Ok"/>
    <m/>
    <s v="1.5 veces el período de estudios financiado"/>
    <s v="Ok"/>
    <m/>
  </r>
  <r>
    <x v="0"/>
    <s v="Gustavo"/>
    <x v="3"/>
    <x v="1"/>
    <x v="1"/>
    <s v="No aparece en la pagina pero al buscar por la web envia al link: https://web.icetex.gov.co/es/-/tu-pagas-el-40"/>
    <s v="N/A"/>
    <m/>
    <m/>
    <s v="Puntaje Saber 11 &gt;= 240_x000a_Notas &gt;= 3,4_x000a_"/>
    <m/>
    <m/>
    <s v="N/A"/>
    <m/>
    <m/>
    <s v="IPC + 8"/>
    <m/>
    <m/>
    <s v="Financia hasta el 100% de matricula"/>
    <m/>
    <m/>
    <n v="0.4"/>
    <m/>
    <m/>
    <s v="N/A"/>
    <m/>
    <m/>
    <s v="Igual al Periodo Financiado"/>
    <m/>
    <m/>
  </r>
  <r>
    <x v="0"/>
    <s v="Gustavo"/>
    <x v="4"/>
    <x v="1"/>
    <x v="1"/>
    <s v="No aparece en la pagina pero al buscar por la web envia al link: https://web.icetex.gov.co/es/-/tu-pagas-el-60"/>
    <s v="N/A"/>
    <m/>
    <m/>
    <s v="Puntaje Saber 11 &gt;= 240_x000a_Notas &gt;= 3,4_x000a_"/>
    <m/>
    <m/>
    <s v="N/A"/>
    <m/>
    <m/>
    <s v="IPC + 7"/>
    <m/>
    <m/>
    <s v="Financia hasta el 100% de matricula"/>
    <m/>
    <m/>
    <n v="0.6"/>
    <m/>
    <m/>
    <s v="N/A"/>
    <m/>
    <m/>
    <s v="Igual al Periodo Financiado"/>
    <m/>
    <m/>
  </r>
  <r>
    <x v="0"/>
    <s v="Gustavo"/>
    <x v="5"/>
    <x v="1"/>
    <x v="0"/>
    <m/>
    <s v="N/A"/>
    <s v="Ok"/>
    <m/>
    <s v="Puntaje Saber 11 &gt;= 240_x000a_Notas &gt;= 3,4_x000a_"/>
    <s v="Ok"/>
    <m/>
    <s v="N/A"/>
    <s v="Ok"/>
    <m/>
    <s v="IPC + 7"/>
    <s v="Ok"/>
    <m/>
    <s v="Financia hasta el 100% de matricula"/>
    <s v="Ok"/>
    <m/>
    <n v="1"/>
    <s v="Ok"/>
    <m/>
    <s v="N/A"/>
    <s v="Ok"/>
    <m/>
    <s v="NA"/>
    <s v="Ok"/>
    <m/>
  </r>
  <r>
    <x v="0"/>
    <s v="Gustavo"/>
    <x v="6"/>
    <x v="0"/>
    <x v="1"/>
    <s v="No aparece en la pagina pero al buscar por la web envia al link: https://web.icetex.gov.co/es/-/fondo-de-garantias-codeudor-0"/>
    <s v="Grupo A,B, C hasta el subgrupo C7"/>
    <m/>
    <m/>
    <s v="Puntaje Saber 11 &gt;= 320_x000a_Indígenas &gt;=250_x000a_Notas &gt;= 4,0_x000a_"/>
    <m/>
    <m/>
    <s v="_x000a__x000a_Deberá acreditar los demas requisitos y condiciones señalados en el acuerdo 012 de 2021  o cualquier otra norma que lo derogue, complemente, adicione, aclare,modifique o sustituya._x000a__x000a_Susceptible de subsidio de sostenimiento"/>
    <m/>
    <m/>
    <s v="IPC _x000a_"/>
    <m/>
    <m/>
    <s v="Cuando el destino es matrícula financia hasta el 100% por periodo acádemico_x000a_Cuando el destino es sostenimiento financia hasta 8 SMMLV  por semestre"/>
    <m/>
    <m/>
    <n v="0"/>
    <m/>
    <m/>
    <s v="1 año contado a partir de la realización del ultimo desembolso"/>
    <m/>
    <m/>
    <s v="Doble del Periodo de Estudios Financiado"/>
    <m/>
    <m/>
  </r>
  <r>
    <x v="0"/>
    <s v="Gustavo"/>
    <x v="7"/>
    <x v="0"/>
    <x v="1"/>
    <s v="No aparece en la pagina pero al buscar por la web envia al link: https://web.icetex.gov.co/es/-/fondo-de-garantias-codeudor-25"/>
    <s v="Grupo A,B, C hasta el subgrupo C7"/>
    <m/>
    <m/>
    <s v="Puntaje Saber 11 &gt;= 320_x000a_Indígenas &gt;=250_x000a_Notas &gt;= 4,0_x000a_"/>
    <m/>
    <m/>
    <s v="_x000a__x000a_Deberá acreditar los demas requisitos y condiciones señalados en el acuerdo 012 de 2021  o cualquier otra norma que lo derogue, complemente, adicione, aclare,modifique o sustituya._x000a__x000a_Susceptible de subsidio de sostenimiento"/>
    <m/>
    <m/>
    <s v="IPC _x000a_"/>
    <m/>
    <m/>
    <s v="Cuando el destino es matrícula financia hasta el 100% por periodo acádemico_x000a_Cuando el destino es sostenimiento financia hasta 8 SMMLV  por semestre"/>
    <m/>
    <m/>
    <n v="0.25"/>
    <m/>
    <m/>
    <s v="1 año contado a partir de la realización del ultimo desembolso"/>
    <m/>
    <m/>
    <s v="Doble del Periodo de Estudios Financiado"/>
    <m/>
    <m/>
  </r>
  <r>
    <x v="0"/>
    <s v="Gustavo"/>
    <x v="8"/>
    <x v="0"/>
    <x v="1"/>
    <s v="Al consultar en el buscador registra un link pero al dar clic que se queda cargando y no direcciona a ningun lado "/>
    <s v="Grupo A,B, C hasta el subgrupo C7"/>
    <m/>
    <m/>
    <s v="Puntaje Saber 11 &gt;= 290_x000a_Indígenas &gt;=200_x000a_Notas &gt;= 3,4_x000a_"/>
    <m/>
    <m/>
    <s v="Deberá acreditar los demas requisitos y condiciones señalados en la Resolución 755 del 29 de septiembre de 2020  o cualquier otra norma que lo derogue, complemente, adicione, aclare,modifique o sustituya._x000a__x000a_Susceptible de subsidio de sostenimiento"/>
    <m/>
    <m/>
    <s v="IPC _x000a_"/>
    <m/>
    <m/>
    <s v="Cuando el destino es matrícula financia hasta el 100% por periodo acádemico_x000a_Cuando el destino es sostenimiento financia hasta 8 SMMLV  por semestre"/>
    <m/>
    <m/>
    <n v="0"/>
    <m/>
    <m/>
    <s v="1 año contado a partir de la realización del ultimo desembolso"/>
    <m/>
    <m/>
    <s v="Doble del Periodo de Estudios Financiado"/>
    <m/>
    <m/>
  </r>
  <r>
    <x v="0"/>
    <s v="Gustavo"/>
    <x v="9"/>
    <x v="0"/>
    <x v="1"/>
    <m/>
    <s v="Grupo A,B, C hasta el subgrupo C7"/>
    <m/>
    <m/>
    <s v="Puntaje Saber 11 &gt;= 290_x000a_Indígenas &gt;=200_x000a_Notas &gt;= 3,4_x000a_"/>
    <m/>
    <m/>
    <s v="Deberá acreditar los demas requisitos y condiciones señalados en la Resolución 755 del 29 de septiembre de 2020  o cualquier otra norma que lo derogue, complemente, adicione, aclare,modifique o sustituya._x000a__x000a_Susceptible de subsidio de sostenimiento"/>
    <m/>
    <m/>
    <s v="IPC _x000a_"/>
    <m/>
    <m/>
    <s v="Cuando el destino es matrícula financia hasta el 100% por periodo acádemico_x000a_Cuando el destino es sostenimiento financia hasta 8 SMMLV  por semestre"/>
    <m/>
    <m/>
    <n v="0"/>
    <m/>
    <m/>
    <s v="1 año contado a partir de la realización del ultimo desembolso"/>
    <m/>
    <m/>
    <s v="Doble del Periodo de Estudios Financiado"/>
    <m/>
    <m/>
  </r>
  <r>
    <x v="0"/>
    <s v="Gustavo"/>
    <x v="10"/>
    <x v="0"/>
    <x v="1"/>
    <m/>
    <s v="Grupo A,B, C hasta el subgrupo C7"/>
    <m/>
    <m/>
    <s v="Puntaje Saber 11 &gt;= 290_x000a_Indígenas &gt;=200_x000a_Notas &gt;= 3,4_x000a_"/>
    <m/>
    <m/>
    <s v="Deberá acreditar los demas requisitos y condiciones señalados en la Resolución 755 del 29 de septiembre de 2020  o cualquier otra norma que lo derogue, complemente, adicione, aclare,modifique o sustituya._x000a__x000a_Susceptible de subsidio de sostenimiento"/>
    <m/>
    <m/>
    <s v="IPC _x000a_"/>
    <m/>
    <m/>
    <s v="Cuando el destino es matrícula financia hasta el 100% por periodo acádemico_x000a_Cuando el destino es sostenimiento financia hasta 8 SMMLV  por semestre"/>
    <m/>
    <m/>
    <n v="0.1"/>
    <m/>
    <m/>
    <s v="1 año contado a partir de la realización del ultimo desembolso"/>
    <m/>
    <m/>
    <s v="Doble del Periodo de Estudios Financiado"/>
    <m/>
    <m/>
  </r>
  <r>
    <x v="0"/>
    <s v="Gustavo"/>
    <x v="11"/>
    <x v="0"/>
    <x v="1"/>
    <m/>
    <s v="Grupo A,B, C hasta el subgrupo C7"/>
    <m/>
    <m/>
    <s v="Puntaje Saber 11 &gt;= 290_x000a_Indígenas &gt;=200_x000a_Notas &gt;= 3,4_x000a_"/>
    <m/>
    <m/>
    <s v="Deberá acreditar los demas requisitos y condiciones señalados en la Resolución 755 del 29 de septiembre de 2020  o cualquier otra norma que lo derogue, complemente, adicione, aclare,modifique o sustituya._x000a__x000a_Susceptible de subsidio de sostenimiento"/>
    <m/>
    <m/>
    <s v="IPC _x000a_"/>
    <m/>
    <m/>
    <s v="Cuando el destino es matrícula financia hasta el 100% por periodo acádemico_x000a_Cuando el destino es sostenimiento financia hasta 8 SMMLV  por semestre"/>
    <m/>
    <m/>
    <n v="0.1"/>
    <m/>
    <m/>
    <s v="1 año contado a partir de la realización del ultimo desembolso"/>
    <m/>
    <m/>
    <s v="Doble del Periodo de Estudios Financiado"/>
    <m/>
    <m/>
  </r>
  <r>
    <x v="0"/>
    <s v="Gustavo"/>
    <x v="12"/>
    <x v="0"/>
    <x v="1"/>
    <m/>
    <s v="Grupo A,B, C hasta el subgrupo C7"/>
    <m/>
    <m/>
    <s v="Puntaje Saber 11 &gt;= 290_x000a_Indígenas &gt;=200_x000a_Notas &gt;= 3,4_x000a_"/>
    <m/>
    <m/>
    <s v="Deberá acreditar los demas requisitos y condiciones señalados en la Resolución 755 del 29 de septiembre de 2020  o cualquier otra norma que lo derogue, complemente, adicione, aclare,modifique o sustituya._x000a__x000a_Susceptible de subsidio de sostenimiento"/>
    <m/>
    <m/>
    <s v="IPC _x000a_ o IPC +9 según acreditación, en puntos de corte SISBEN"/>
    <m/>
    <m/>
    <s v="Cuando el destino es matrícula financia hasta el 100% por periodo acádemico_x000a_Cuando el destino es sostenimiento financia hasta 8 SMMLV  por semestre"/>
    <m/>
    <m/>
    <n v="0.25"/>
    <m/>
    <m/>
    <s v="1 año contado a partir de la realización del ultimo desembolso"/>
    <m/>
    <m/>
    <s v="Doble del Periodo de Estudios Financiado"/>
    <m/>
    <m/>
  </r>
  <r>
    <x v="0"/>
    <s v="Andres"/>
    <x v="13"/>
    <x v="0"/>
    <x v="1"/>
    <s v="cuando se consulta no aprece en la página, pero al buscar en internet se encuentra la información en el siguiente URL: https://web.icetex.gov.co/es/-/fondo-de-garantias-codeudor-25"/>
    <s v="Grupo A,B, C hasta el subgrupo C7"/>
    <s v=" "/>
    <s v=" "/>
    <s v="Puntaje Saber 11 &gt;= 290_x000a_Indígenas &gt;=200_x000a_Notas &gt;= 3,4"/>
    <s v=" "/>
    <s v=" "/>
    <s v="Deberá acreditar los demas requisitos y condiciones señalados en la Resolución 755 del 29 de septiembre de 2020  o cualquier otra norma que lo derogue, complemente, adicione, aclare,modifique o sustituya._x000a__x000a_Susceptible de subsidio de sostenimiento"/>
    <s v=" "/>
    <s v=" "/>
    <s v="IPC_x000a_ o IPC +9 según acreditación, en puntos de corte SISBEN"/>
    <s v=" "/>
    <s v=" "/>
    <s v="Cuando el destino es matrícula financia hasta el 100% por periodo acádemico_x000a_Cuando el destino es sostenimiento financia hasta 8 SMMLV  por semestre"/>
    <s v=" "/>
    <s v=" "/>
    <n v="0.25"/>
    <s v=" "/>
    <s v=" "/>
    <s v="1 año contado a partir de la realización del ultimo desembolso"/>
    <s v=" "/>
    <s v=" "/>
    <s v="Doble del Periodo de Estudios Financiado"/>
    <s v=" "/>
    <s v=" "/>
  </r>
  <r>
    <x v="0"/>
    <s v="Andres"/>
    <x v="14"/>
    <x v="1"/>
    <x v="0"/>
    <s v="Para población vulnerable indígenas, Red Unidos, víctimas del conflicto armado, reintegrados y colombianos con discapacidad."/>
    <s v="N/A"/>
    <s v="Ok"/>
    <s v="SISBÉN IV en los siguientes grupos de clasificación: A, B, hasta C7"/>
    <s v="Puntaje Saber 11&gt;= 210_x000a_Indígenas &gt;=200_x000a_Notas &gt;= 3,4"/>
    <s v="Ok"/>
    <s v=" "/>
    <s v="Pertenecer a poblacion Indigena, Victima del conflicto, Red unidos o poblacion con  Discapacidad, reincorporados, debidamente certificadas en las bases oficiales de entidades fuentes de información._x000a__x000a_Susceptible de subsidio de sostenimiento."/>
    <s v="Ok"/>
    <s v=" "/>
    <s v="IPC"/>
    <s v="Ok"/>
    <s v="IPC que equivale al 0,74% mes vencido (9,28% efectivo anual) "/>
    <s v="Cuando el destino es matrícula financia hasta el 100% por periodo acádemico_x000a_Cuando el destino es sostenimiento financia hasta 8 SMMLV  por semestre"/>
    <s v="Ok"/>
    <s v=" "/>
    <n v="0"/>
    <s v="Ok"/>
    <s v=" "/>
    <s v="1 año contado a partir de la realización del ultimo desembolso"/>
    <s v="Ok"/>
    <s v=" "/>
    <s v="Doble del Periodo de Estudios Financiado"/>
    <s v="Ok"/>
    <s v=" "/>
  </r>
  <r>
    <x v="0"/>
    <s v="Andres"/>
    <x v="15"/>
    <x v="1"/>
    <x v="0"/>
    <s v="En esta primera etapa se realizó selección de 191 municipios. Ver tabla en requisitos del estudiante"/>
    <s v="Grupo A,B, C hasta el subgrupo C7 "/>
    <s v="Ok"/>
    <s v="SISBÉN IV en los siguientes grupos de clasificación: A, B, hasta C7"/>
    <s v="Puntaje Saber 11  diferenciado de acuerdo al municipio nucleo del solicitante_x000a_Notas &gt;= 3,4"/>
    <s v="Ok"/>
    <s v=" "/>
    <s v="Población indigena se encuentra exenta del requisito del Sisben_x000a_Encontrarse en uno de los 191 municipios de origen definidos y públicados en la pagina web del ICETEX_x000a_El Icetex determinara el nivel educativo a financiar dependiendo de las caracteristicas del solicitante y la metodologia definida._x000a__x000a_Susceptible de subsidio de sostenimiento"/>
    <s v="Información Incompleta"/>
    <s v="no se encuentra textualmente así la información "/>
    <s v="IPC"/>
    <s v="Ok"/>
    <s v="SISBÉN IV en los siguientes grupos de clasificación: A, B, hasta C7"/>
    <s v="Cuando el destino es matrícula financia hasta el 100% por periodo acádemico_x000a_Cuando el destino es sostenimiento financia hasta 8 SMMLV  por semestre"/>
    <s v="Ok"/>
    <s v=" "/>
    <n v="0"/>
    <s v="Ok"/>
    <s v=" "/>
    <s v="1 año contado a partir de la realización del ultimo desembolso"/>
    <s v="Ok"/>
    <s v=" "/>
    <s v="Doble del Periodo de Estudios Financiado"/>
    <s v="Ok"/>
    <s v=" "/>
  </r>
  <r>
    <x v="0"/>
    <s v="Andres"/>
    <x v="16"/>
    <x v="0"/>
    <x v="0"/>
    <s v=" "/>
    <s v="Grupo A, B,C Hasta Subgrupo C 18"/>
    <s v="Ok"/>
    <s v=" "/>
    <s v="Puntaje Saber 11&gt;= 210 Indígenas &gt;=200_x000a_Notas &gt;= 3,4"/>
    <s v="Ok"/>
    <s v=" "/>
    <s v="_x000a__x000a_Origen del Núcleo familiar Municipio Buenaventura_x000a_Dirigido a Población de Territorios Colombianos Específicos_x000a_Distrito Especial, Industrial, Portuario, Biodiverso y Ecoturístico de Buenaventura_x000a__x000a_Susceptible de subsidio de sostenimiento"/>
    <s v="Ok"/>
    <s v=" "/>
    <s v="IPC"/>
    <s v="Ok"/>
    <s v="IPC que equivale al 0,74% mes vencido (9,28% efectivo anual)"/>
    <s v="Financia hasta el 100% de matricula"/>
    <s v="Ok"/>
    <s v=" "/>
    <n v="0"/>
    <s v="Ok"/>
    <s v=" "/>
    <s v="1 año contado a partir de la realización del ultimo desembolso"/>
    <s v="Ok"/>
    <s v=" "/>
    <s v="Doble del Periodo de Estudios Financiado"/>
    <s v="Ok"/>
    <s v=" "/>
  </r>
  <r>
    <x v="0"/>
    <s v="Andres"/>
    <x v="17"/>
    <x v="0"/>
    <x v="0"/>
    <s v=" "/>
    <s v="Grupo A, B,C Hasta Subgrupo C 18"/>
    <s v="Ok"/>
    <s v=" "/>
    <s v="Puntaje Saber 11&gt;= 210 Indígenas &gt;=200_x000a_Notas &gt;= 3,4"/>
    <s v="Ok"/>
    <s v=" "/>
    <s v="_x000a_Origen del Núcleo familiar Municipio Buenaventura_x000a_Dirigido a Población de Territorios Colombianos Específicos_x000a_Distrito Especial, Industrial, Portuario, Biodiverso y Ecoturístico de Buenaventura_x000a__x000a_Susceptible de subsidio de sostenimiento"/>
    <s v="Ok"/>
    <s v=" "/>
    <s v="IPC"/>
    <s v="Ok"/>
    <s v="IPC que equivale al 0,74% mes vencido (9,28% efectivo anual)"/>
    <s v="Financia hasta el 100% de matricula"/>
    <s v="Ok"/>
    <s v=" "/>
    <n v="0.1"/>
    <s v="Ok"/>
    <s v=" "/>
    <s v="1 año contado a partir de la realización del ultimo desembolso"/>
    <s v="Información Inconsistente"/>
    <s v="Una vez terminado el programa académico los estudiantes contarán con un (1) año de período de gracia, contado a partir de la fecha del grado, tiempo que se otorga con el propósito de beneficiar en tiempo al estudiante mientras inicia la etapa de amortización."/>
    <s v="Doble del Periodo de Estudios Financiado"/>
    <s v="Ok"/>
    <s v=" "/>
  </r>
  <r>
    <x v="0"/>
    <s v="Andres"/>
    <x v="18"/>
    <x v="0"/>
    <x v="0"/>
    <s v=" "/>
    <s v="N/A"/>
    <s v="Ok"/>
    <s v=" "/>
    <s v="Puntaje Saber 11&gt;= 210 Indígenas &gt;=200_x000a_Notas &gt;= 3,4"/>
    <s v="Ok"/>
    <s v=" "/>
    <s v="Origen del Núcleo familiar Municipio Buenaventura_x000a_Dirigido a Población de Territorios Colombianos Específicos_x000a_Distrito Especial, Industrial, Portuario, Biodiverso y Ecoturístico de Buenaventura"/>
    <s v="Ok"/>
    <s v=" "/>
    <s v="IPC + 7"/>
    <s v="Ok"/>
    <s v="IPC + 7%, que equivale al 1,31% mes vencido (16,93% efectivo anual)"/>
    <s v="Financia hasta el 100% de matricula"/>
    <s v="Ok"/>
    <s v=" "/>
    <n v="0.25"/>
    <s v="Ok"/>
    <s v=" "/>
    <s v="1 año contado a partir de la realización del ultimo desembolso"/>
    <s v="Ok"/>
    <s v=" "/>
    <s v="Doble del Periodo de Estudios Financiado"/>
    <s v="Ok"/>
    <s v=" "/>
  </r>
  <r>
    <x v="0"/>
    <s v="Andres"/>
    <x v="19"/>
    <x v="0"/>
    <x v="2"/>
    <s v="Estrato 1,2 o 3 perteneciente a una (1) de las dieciséis (16) zonas especiales."/>
    <s v="Grupo A,B, C hasta el subgrupo C7"/>
    <s v="Ok"/>
    <s v=" "/>
    <s v="Puntaje Saber 11 &gt;= 210_x000a_Notas &gt;= 3,4"/>
    <s v="Ok"/>
    <s v=" "/>
    <s v="Departamento Nucleo pertenezca a  1 de las 16 zonas especiales (Tabla1)_x000a__x000a_Susceptible de subsidio de sostenimiento"/>
    <s v="Ok"/>
    <s v=" "/>
    <s v="IPC"/>
    <s v="Ok"/>
    <s v=" "/>
    <s v="Cuando el destino es matrícula financia hasta el 100% por periodo acádemico_x000a_Cuando el destino es sostenimiento financia hasta 8 SMMLV  por semestre"/>
    <s v="Ok"/>
    <s v=" "/>
    <n v="0.1"/>
    <s v="Ok"/>
    <s v=" "/>
    <s v="1 año contado a partir de la realización del ultimo desembolso"/>
    <s v="Información Inconsistente"/>
    <s v="Una vez terminado el programa académico los estudiantes contarán con seis (6) meses de período de gracia, y se aplicara automáticamente a aquellos beneficiarios que han terminado sus desembolsos solicitados, es decir en los cuales ICETEX finalizó la financiación del crédito de acuerdo con la duración del programa o a partir de la fecha en la cual el estudiante solicita la terminación de su crédito."/>
    <s v="Doble del Periodo de Estudios Financiado"/>
    <s v="Ok"/>
    <s v=" "/>
  </r>
  <r>
    <x v="0"/>
    <s v="Andres"/>
    <x v="20"/>
    <x v="1"/>
    <x v="0"/>
    <s v=" "/>
    <s v="N/A"/>
    <s v="Ok"/>
    <s v=" "/>
    <s v="Estudiantes beneficiarios rezagados de programas con credito condonable  a quienes les falten 4 o menos semestres para culminar sus estudios y graduarse._x000a_Notas &gt;=3,4"/>
    <s v="Ok"/>
    <s v=" "/>
    <s v="Estudiantes que estuvieron vinculados a programas condonables y que solo les falte cursar 4 o menos semestres para culminar el programa._x000a__x000a_El estudiante debe insribirse en el mismo programa y en la misma IES que se encontraba estudiando con el credito condonable._x000a_Para acceder sin deudor solidario, se debe cumplir con la metodologia establecida._x000a_El Icetex deberá adelantar estudios tecnicos y financieros para definir las lineas de credito condonables susceptibles de aplicar._x000a_Se puede acceder maximo a un giro adicional._x000a_En cada convocatoria en la pagina web se publicaran las condiciones de cada linea de credito condonable."/>
    <s v="Ok"/>
    <s v=" "/>
    <s v="IPC + 4"/>
    <s v="Ok"/>
    <s v=" "/>
    <s v="Cuando el destino es matrícula financia hasta 100% _x000a_Cuando el destino incluya financiacion de sostenimiento  dependerá del estudio tecnico y financiero que se realice para cada programa condonable."/>
    <s v="Información Inconsistente"/>
    <s v="en cuanto al sostenimiento se indica lo siguiente: Te prestaremos el valor que te fue otorgado como subsidio de sostenimiento en el Fondo Ser Pilo Paga como credito. Ejemplo si para el Fondo Pilo Paga se te desembolsaba cinco (5) Salarios Mínimos Legales Vigentes, para el crédito Pilo Paga Rezagados recibirás el mismo valor, pero será cobrado al finalizar tus desembolsos y una vez inicie la etapa de amortización. "/>
    <n v="0"/>
    <s v="Ok"/>
    <s v=" "/>
    <s v="1 año contado a partir de la realización del ultimo desembolso"/>
    <s v="Información Incompleta"/>
    <s v="no refiere información sobre el perido de gracia"/>
    <s v="Doble del Periodo de Estudios Financiado"/>
    <s v="Ok"/>
    <s v=" "/>
  </r>
  <r>
    <x v="0"/>
    <s v="Andres"/>
    <x v="21"/>
    <x v="1"/>
    <x v="2"/>
    <s v="Estudiantes de estratos 1, 2, 3, 4, 5 y 6, no requieren estar registrados en el Sisbén."/>
    <s v="N/A"/>
    <s v="Ok"/>
    <s v=" "/>
    <s v="Puntaje Saber 11 &gt;= 240_x000a_Notas &gt;= 3,0"/>
    <s v="Información Inconsistente"/>
    <s v="Si ingresas a segundo semestre deberás acreditar haber presentado las pruebas Saber 11 a partir del año 2012 y haber obtenido un puntaje igual o superior a 240 o acreditar un promedio de notas igual o mayor a 3,4 en el último periodo cursado o acumulado"/>
    <s v="El estudiante deberá contar con una beca parcial de la IES donde cursa sus estudios."/>
    <s v="Información Incompleta"/>
    <s v="no registra dicha condición"/>
    <s v="IPC + 9"/>
    <s v="Ok"/>
    <s v=" "/>
    <s v="Financia el % del valor de la matrícula que no cubra la beca otorgada por la IES"/>
    <s v="Ok"/>
    <s v=" "/>
    <n v="0.25"/>
    <s v="Ok"/>
    <s v=" "/>
    <s v="1 año contado a partir de la realización del ultimo desembolso"/>
    <s v="Ok"/>
    <s v=" "/>
    <s v="Doble del Periodo de Estudios Financiado"/>
    <s v="Ok"/>
    <s v=" "/>
  </r>
  <r>
    <x v="0"/>
    <s v="Andres"/>
    <x v="22"/>
    <x v="1"/>
    <x v="0"/>
    <s v=" "/>
    <s v="N/A"/>
    <s v="Ok"/>
    <s v=" "/>
    <s v="Puntaje Saber 11 &gt;= 240_x000a_Notas &gt;= 3,4"/>
    <s v="Ok"/>
    <s v=" "/>
    <s v="Acreditar distincion como reservista de Honor Ley 14 de 1990."/>
    <s v="Ok"/>
    <s v=" "/>
    <s v="IPC + 9"/>
    <s v="Ok"/>
    <s v=" "/>
    <s v="Financia hasta el 100% de matricula"/>
    <s v="Ok"/>
    <s v=" "/>
    <n v="0"/>
    <s v="Información Inconsistente"/>
    <s v="no registra "/>
    <s v="6  meses contados a partir de la realización del ultimo desembolso"/>
    <s v="Información Inconsistente"/>
    <s v="Se otorga automáticamente el periodo de gracia cuando el estudiante haya terminado exitosamente su programa académico._x000a__x000a_También se dará periodo de gracia a estudiantes que soliciten la terminación del crédito pero continúen sus estudios, previa solicitud del usuario del crédito."/>
    <s v="Doble del Periodo de Estudios Financiado"/>
    <s v="Información Inconsistente"/>
    <s v="no registra "/>
  </r>
  <r>
    <x v="0"/>
    <s v="Andres"/>
    <x v="23"/>
    <x v="1"/>
    <x v="0"/>
    <s v=" "/>
    <s v="N/A"/>
    <s v="Ok"/>
    <s v=" "/>
    <s v="Puntaje Saber 11 &gt;= 240_x000a_Notas &gt;= 3,4"/>
    <s v="Ok"/>
    <s v=" "/>
    <s v="Acreditar ser Reservista de primera clase (Ver artículos 45 (literal g) y 53 de la Ley 1861 del 04 de agosto de 2017)."/>
    <s v="Información Inconsistente"/>
    <s v="Haber presentado el servicio militar y acreditarse como reservista primera clase. Consulta la clase de tu libreta militar."/>
    <s v="IPC + 9"/>
    <s v="Ok"/>
    <s v=" "/>
    <s v="Financia hasta el 100% de matricula"/>
    <s v="Ok"/>
    <s v=" "/>
    <n v="0.3"/>
    <s v="Ok"/>
    <s v=" "/>
    <s v="1 año contado a partir de la realización del ultimo desembolso"/>
    <s v="Ok"/>
    <s v=" "/>
    <s v="1.5 veces el período de estudios financiado"/>
    <s v="Información Inconsistente"/>
    <s v="no registra "/>
  </r>
  <r>
    <x v="0"/>
    <s v="Andres"/>
    <x v="24"/>
    <x v="1"/>
    <x v="0"/>
    <s v=" "/>
    <s v="N/A"/>
    <s v="Ok"/>
    <s v=" "/>
    <s v="Puntaje Saber 11 &gt;= 240_x000a_Notas &gt;= 3,4"/>
    <s v="Ok"/>
    <s v=" "/>
    <s v="Estudiantes que  deseen realizar el curso de oficial en las Fuerzas Armadas de Colombia o en la Policía Nacional_x000a__x000a_Aplica para IES de las Fuerzas Armadas de colombia_x000a_    "/>
    <s v="Información Inconsistente"/>
    <s v="no registra dicha condición"/>
    <s v="IPC + 9"/>
    <s v="Ok"/>
    <s v=" "/>
    <s v="Financia hasta el 100%  valor de la matrícula y Equipo hasta 15 SMMLV para estudiantes que ingresan a primer semestre"/>
    <s v="Ok"/>
    <s v=" "/>
    <n v="0"/>
    <s v="Información Inconsistente"/>
    <s v="no registra "/>
    <s v="6  meses contados a partir de la realización del ultimo desembolso"/>
    <s v="Ok"/>
    <s v=" "/>
    <s v="Doble del Periodo de Estudios Financiado"/>
    <s v="Información Inconsistente"/>
    <s v="no registra "/>
  </r>
  <r>
    <x v="0"/>
    <s v="Andres"/>
    <x v="25"/>
    <x v="1"/>
    <x v="0"/>
    <s v=" "/>
    <s v="N/A"/>
    <s v="Ok"/>
    <s v=" "/>
    <s v="Puntaje Saber 11 &gt;= 240_x000a_Notas &gt;= 3,4"/>
    <s v="Ok"/>
    <s v=" "/>
    <s v="_x000a_Estudiantes que deseen realizar el curso de oficial en las Fuerzas Armadas de Colombia o en la Policía Nacional_x000a_Aplica para IES de las Fuerzas Armadas de colombia_x000a_    "/>
    <s v="Información Inconsistente"/>
    <s v="en la línea quedó cómo oficial y es suboficial, en la página se encuentra correcto "/>
    <s v="IPC + 9"/>
    <s v="Ok"/>
    <s v=" "/>
    <s v="Financia hasta el 100%  valor de la matrícula y Equipo hasta 11 SMMLV para estudiantes que ingresan a primer semestre"/>
    <s v="Ok"/>
    <s v=" "/>
    <n v="0"/>
    <s v="Información Inconsistente"/>
    <s v="no registra "/>
    <s v="6  meses contados a partir de la realización del ultimo desembolso"/>
    <s v="Ok"/>
    <s v=" "/>
    <s v="Doble del Periodo de Estudios Financiado"/>
    <s v="Información Inconsistente"/>
    <s v="no registra "/>
  </r>
  <r>
    <x v="0"/>
    <s v="Nancy"/>
    <x v="26"/>
    <x v="1"/>
    <x v="0"/>
    <m/>
    <s v="N/A"/>
    <s v="Ok"/>
    <m/>
    <s v="_x000a_Notas &gt;= 3,4_x000a_"/>
    <s v="Ok"/>
    <m/>
    <s v="Haber cursado dos periodos academicos debe existir un convenio entre  la IES y el Icetex para financiar esta linea de credito _x000a_Pueden acceder estudiantes que terminaron programas propedeúticos técnicos y tecnólogos que deseen reingresar a programas profesionales_x000a_No puede contar con Crédito Vigente en el ICETEX"/>
    <s v="Ok"/>
    <m/>
    <s v="IPC + 7"/>
    <s v="Ok"/>
    <m/>
    <s v="Financia hasta el 100% de matricula"/>
    <s v="Ok"/>
    <m/>
    <n v="0.3"/>
    <s v="Ok"/>
    <m/>
    <s v="6  meses contados a partir de la realización del ultimo desembolso"/>
    <m/>
    <m/>
    <s v="1.5 veces el período de estudios financiado"/>
    <s v="Información Inconsistente"/>
    <s v="En la pagina se indica que es al doble del tiempo financiado"/>
  </r>
  <r>
    <x v="0"/>
    <s v="Nancy"/>
    <x v="27"/>
    <x v="1"/>
    <x v="0"/>
    <s v="No deberia decirse en todo que las condiciones son como las del 30% si es hacer que la persona salga de aquí a buscar ese otro crédito y puede crear confusiones"/>
    <s v="N/A"/>
    <s v="Ok"/>
    <m/>
    <s v="Puntaje Saber 11 &gt;= 240_x000a_Notas &gt;= 3,4"/>
    <s v="Ok"/>
    <m/>
    <s v="Financia programas relacionados con Arqueología, Matemáticas y Geografía"/>
    <s v="Ok"/>
    <m/>
    <s v="IPC + 8"/>
    <s v="Ok"/>
    <s v="En esta tabla deberia relacionarse claramente lo de la tasa en amortización"/>
    <s v="Financia hasta el 100% de matricula"/>
    <s v="Ok"/>
    <m/>
    <n v="0.25"/>
    <s v="Información Inconsistente"/>
    <s v="En la Web dice que financia igual a un tú eliges 30%"/>
    <s v="1 año contado a partir de la realización del ultimo desembolso"/>
    <s v="Información Inconsistente"/>
    <s v="Esto no es cierto por que el 30% tiene 6 meses de periodo de gracia"/>
    <s v="Doble del Periodo de Estudios Financiado"/>
    <s v="Información Inconsistente"/>
    <s v="Esto no es cierto por que el 30% se liquida en  1,5 veces el periodo financiado"/>
  </r>
  <r>
    <x v="0"/>
    <s v="Nancy"/>
    <x v="28"/>
    <x v="0"/>
    <x v="0"/>
    <m/>
    <s v="N/A"/>
    <s v="Ok"/>
    <m/>
    <s v="Puntaje Saber 11 &gt;= 270_x000a_Notas &gt;= 3,4"/>
    <s v="Ok"/>
    <m/>
    <s v="Encontrarse vinculado laboralmente en Ministerio de Educación y Entidades Adscritas_x000a_"/>
    <s v="Información Incompleta"/>
    <s v="Aplica tambien para hijos de funcionarios "/>
    <s v="Vinculados IPC + 4_x000a_No Vinculados _x000a_IPC + 9"/>
    <s v="Ok"/>
    <m/>
    <s v="Financia hasta el 100% de matricula"/>
    <s v="Ok"/>
    <m/>
    <n v="0.25"/>
    <s v="Ok"/>
    <m/>
    <s v="1 año contado a partir de la realización del ultimo desembolso"/>
    <s v="Ok"/>
    <m/>
    <s v="Doble del Periodo de Estudios Financiado"/>
    <s v="Ok"/>
    <m/>
  </r>
  <r>
    <x v="0"/>
    <s v="Nancy"/>
    <x v="29"/>
    <x v="1"/>
    <x v="0"/>
    <m/>
    <s v="N/A"/>
    <s v="Ok"/>
    <m/>
    <s v="Puntaje Saber 11 &gt;= 260_x000a_Notas &gt;= 3,4"/>
    <s v="Ok"/>
    <m/>
    <s v="Encontrarse vinculado laboralmente en Ministerio de Educación y Entidades Adscritas"/>
    <s v="Información Incompleta"/>
    <s v="Aplica tambien para hijos de funcionarios "/>
    <s v="Vinculados IPC + 4_x000a_No Vinculados _x000a_IPC + 9"/>
    <s v="Ok"/>
    <m/>
    <s v="Financia hasta el 100% de matricula"/>
    <s v="Ok"/>
    <m/>
    <n v="0.3"/>
    <s v="Ok"/>
    <m/>
    <s v="N/A"/>
    <s v="Información Inconsistente"/>
    <s v="El periodo de gracias es de 6 meses"/>
    <s v="1.5 veces el período de estudios financiado"/>
    <s v="Ok"/>
    <m/>
  </r>
  <r>
    <x v="0"/>
    <s v="Nancy"/>
    <x v="30"/>
    <x v="1"/>
    <x v="0"/>
    <m/>
    <s v="N/A"/>
    <s v="Ok"/>
    <m/>
    <s v="Puntaje Saber 11 &gt;= 240_x000a_Notas &gt;= 3,4"/>
    <s v="Ok"/>
    <m/>
    <s v="Encontrarse vinculado laboralmente en Ministerio de Educación y Entidades Adscritas"/>
    <s v="Información Incompleta"/>
    <s v="Aplica tambien para hijos de funcionarios "/>
    <s v="Vinculados IPC + 4_x000a_No Vinculados _x000a_IPC + 8"/>
    <s v="Ok"/>
    <m/>
    <s v="Financia hasta el 100% de matricula"/>
    <s v="Ok"/>
    <m/>
    <n v="0.4"/>
    <s v="Ok"/>
    <m/>
    <s v="N/A"/>
    <s v="Ok"/>
    <m/>
    <s v="Igual al Periodo Financiado"/>
    <s v="Ok"/>
    <m/>
  </r>
  <r>
    <x v="0"/>
    <s v="Nancy"/>
    <x v="31"/>
    <x v="1"/>
    <x v="0"/>
    <m/>
    <s v="N/A"/>
    <s v="Ok"/>
    <m/>
    <s v="Puntaje Saber 11 &gt;= 240_x000a_Notas &gt;= 3,4"/>
    <s v="Ok"/>
    <m/>
    <s v="Encontrarse vinculado laboralmente en Ministerio de Educación y Entidades Adscritas"/>
    <s v="Información Incompleta"/>
    <s v="Aplica tambien para hijos de funcionarios "/>
    <s v="Vinculados IPC + 4_x000a_No Vinculados _x000a_IPC + 7"/>
    <s v="Ok"/>
    <m/>
    <s v="Financia hasta el 100% de matricula"/>
    <s v="Ok"/>
    <m/>
    <n v="0.6"/>
    <s v="Ok"/>
    <m/>
    <s v="N/A"/>
    <s v="Ok"/>
    <m/>
    <s v="Igual al Periodo Financiado"/>
    <s v="Ok"/>
    <m/>
  </r>
  <r>
    <x v="0"/>
    <s v="Nancy"/>
    <x v="32"/>
    <x v="1"/>
    <x v="0"/>
    <m/>
    <s v="N/A"/>
    <s v="Ok"/>
    <m/>
    <s v="Puntaje Saber 11 &gt;= 240_x000a_Notas &gt;= 3,4"/>
    <s v="Ok"/>
    <m/>
    <s v="Encontrarse vinculado laboralmente en Ministerio de Educación y Entidades Adscritas"/>
    <s v="Información Incompleta"/>
    <s v="Aplica tambien para hijos de funcionarios "/>
    <s v="Vinculados IPC + 4_x000a_No Vinculados _x000a_IPC + 9"/>
    <s v="Ok"/>
    <m/>
    <s v="Financia hasta el 100% de matricula"/>
    <s v="Ok"/>
    <m/>
    <n v="1"/>
    <s v="Ok"/>
    <m/>
    <s v="N/A"/>
    <s v="Ok"/>
    <m/>
    <s v="NA"/>
    <s v="Ok"/>
    <m/>
  </r>
  <r>
    <x v="0"/>
    <s v="Nancy"/>
    <x v="33"/>
    <x v="1"/>
    <x v="0"/>
    <m/>
    <s v="N/A"/>
    <s v="Ok"/>
    <m/>
    <s v="Puntaje Saber 11 &gt;= 260_x000a_Notas &gt;= 3,4"/>
    <s v="Ok"/>
    <m/>
    <s v="Ser funcionario público de Colombia_x000a_"/>
    <s v="Ok"/>
    <m/>
    <s v="Vinculados IPC + 6_x000a_No Vinculados _x000a_IPC + 9"/>
    <s v="Información Inconsistente"/>
    <s v="Para Vinculados en la pagia Web se habla de IPC+4 y para el crédito "/>
    <s v="Financia hasta el 100% de matricula"/>
    <s v="Ok"/>
    <m/>
    <n v="0.3"/>
    <s v="Ok"/>
    <m/>
    <s v="6  meses contados a partir de la realización del ultimo desembolso"/>
    <s v="Ok"/>
    <m/>
    <s v="1.5 veces el período de estudios financiado"/>
    <s v="Ok"/>
    <m/>
  </r>
  <r>
    <x v="0"/>
    <s v="Nancy"/>
    <x v="34"/>
    <x v="1"/>
    <x v="0"/>
    <m/>
    <s v="N/A"/>
    <s v="Ok"/>
    <m/>
    <s v="Puntaje Saber 11 &gt;= 240_x000a_Notas &gt;= 3,4"/>
    <s v="Ok"/>
    <m/>
    <s v="Ser funcionario público de Colombia_x000a_"/>
    <s v="Ok"/>
    <m/>
    <s v="Vinculados IPC + 6_x000a_No Vinculados _x000a_IPC + 9"/>
    <s v="Información Inconsistente"/>
    <s v="Para Vinculados en la pagia Web se habla de IPC+4"/>
    <s v="Financia hasta el 100% de matricula"/>
    <s v="Ok"/>
    <m/>
    <n v="0.4"/>
    <s v="Ok"/>
    <m/>
    <s v="N/A"/>
    <s v="Ok"/>
    <m/>
    <s v="Igual al Periodo Financiado"/>
    <s v="Ok"/>
    <m/>
  </r>
  <r>
    <x v="0"/>
    <s v="Nancy"/>
    <x v="35"/>
    <x v="1"/>
    <x v="0"/>
    <m/>
    <s v="N/A"/>
    <s v="Ok"/>
    <m/>
    <s v="Puntaje Saber 11 &gt;= 240_x000a_Notas &gt;= 3,4"/>
    <s v="Ok"/>
    <m/>
    <s v="Ser funcionario público de Colombia_x000a_"/>
    <s v="Ok"/>
    <m/>
    <s v="Vinculados IPC + 6_x000a_No Vinculados _x000a_IPC + 9"/>
    <s v="Información Inconsistente"/>
    <s v="Para Vinculados en la pagia Web se habla de IPC+4"/>
    <s v="Financia hasta el 100% de matricula"/>
    <s v="Ok"/>
    <m/>
    <n v="0.6"/>
    <s v="Ok"/>
    <m/>
    <s v="N/A"/>
    <s v="Ok"/>
    <m/>
    <s v="Igual al Periodo Financiado"/>
    <s v="Ok"/>
    <m/>
  </r>
  <r>
    <x v="0"/>
    <s v="Nancy"/>
    <x v="36"/>
    <x v="1"/>
    <x v="0"/>
    <m/>
    <s v="N/A"/>
    <s v="Ok"/>
    <m/>
    <s v="Puntaje Saber 11 &gt;= 240_x000a_Notas &gt;= 3,4"/>
    <s v="Ok"/>
    <m/>
    <s v="Ser funcionario público de Colombia_x000a_"/>
    <s v="Ok"/>
    <m/>
    <s v="Vinculados IPC + 6_x000a_No Vinculados _x000a_IPC + 9"/>
    <s v="Información Inconsistente"/>
    <s v="Para Vinculados en la pagia Web se habla de IPC+4"/>
    <s v="Financia hasta el 100% de matricula"/>
    <s v="Ok"/>
    <m/>
    <n v="1"/>
    <s v="Ok"/>
    <m/>
    <s v="N/A"/>
    <s v="Ok"/>
    <m/>
    <s v="NA"/>
    <s v="Ok"/>
    <m/>
  </r>
  <r>
    <x v="1"/>
    <s v="JuanCa"/>
    <x v="37"/>
    <x v="2"/>
    <x v="3"/>
    <s v="NA"/>
    <s v="Ok"/>
    <s v="Se puede mejorar la redacción y la estructura de la información que se presenta"/>
    <s v="NA"/>
    <m/>
    <m/>
    <s v="NA"/>
    <m/>
    <m/>
    <s v="EPOCA DE ESTUDIOS: IPC + 8% que equivale al 1,39% mes vencido (18,02% efectivo anual)_x000a_EPOCA DE AMRTIZACION_x000a_Para los beneficiarios que se encuentren al día en su crédito: IPC + 2% que equivale al 0,91% mes vencido (11,47% efectivo anual)._x000a__x000a_Para los beneficiarios de crédito, que presenten mora : será de IPC + 4% que equivale al 1,07% mes vencido (13,65% efectivo anual)._x000a__x000a_TASA INTERES MORA_x000a_IPC+12% que equivale al 1,70% mes vencido (22,39% efectivo anual)"/>
    <s v="Ok"/>
    <s v="Se puede mejorar la redacción y la estructura de la información que se presenta"/>
    <s v="Ser colombiano._x000a__x000a_Estar admitido en un programa que cuente con reconocimiento oficial del Ministerio de Educación Nacional. Esto Aplica para para doctorados, maestrías o especializaciones, en Medicina._x000a__x000a_Si como solicitante has tenido o tienes un crédito con El ICETEX, debes haber cancelado mínimo el 51% de la deuda, estar al día en los pagos y continuar amortizando la obligación de acuerdo con el plan de pagos establecido._x000a__x000a_Estar aceptado en las centrales de estudio crediticio. Si tu resultado es PENDIENTE deberás acreditar un deudor solidario aceptado por El ICETEX que avalará y firmará con el estudiante los documentos (garantías desmaterializadas) que respaldan el crédito educativo._x000a__x000a_Si tu solicitud aplica sin deudor solidario, recuerda que debes realizar la firma de garantías desmaterializadas._x000a__x000a_Autorizar a El ICETEX para consultar, registrar y reportar antecedentes crediticios en las entidades idóneas creadas para tal fin._x000a__x000a_Tener historial financiero y crediticio favorable._x000a__x000a_No estar reportado con calificación negativa en ninguna central de riesgo financiero."/>
    <s v="Ok"/>
    <s v="Se puede mejorar la redacción y la estructura de la información que se presenta"/>
    <s v="NO"/>
    <m/>
    <m/>
    <n v="0.2"/>
    <s v="Ok"/>
    <s v="Se puede mejorar la redacción y la estructura de la información que se presenta"/>
    <s v="NA"/>
    <m/>
    <m/>
    <s v="Un plazo equivalente al doble del periodo de estudios financiado"/>
  </r>
  <r>
    <x v="1"/>
    <s v="JuanCa"/>
    <x v="38"/>
    <x v="2"/>
    <x v="4"/>
    <s v="NA"/>
    <m/>
    <m/>
    <s v="NA"/>
    <m/>
    <m/>
    <s v="NA"/>
    <m/>
    <m/>
    <s v="IPC + 8"/>
    <s v="Ok"/>
    <s v="Se puede mejorar la redacción y la estructura de la información que se presenta"/>
    <s v="Ser colombiano._x000a__x000a_Estar admitido en un programa que cuente con reconocimiento oficial del Ministerio de Educación Nacional. Esto Aplica para para doctorados, maestrías o especializaciones, en Medicina._x000a__x000a_Si como solicitante has tenido o tienes un crédito con El ICETEX, debes haber cancelado mínimo el 51% de la deuda, estar al día en los pagos y continuar amortizando la obligación de acuerdo con el plan de pagos establecido._x000a__x000a_Estar aceptado en las centrales de estudio crediticio. Si tu resultado es PENDIENTE deberás acreditar un deudor solidario aceptado por El ICETEX que avalará y firmará con el estudiante los documentos (garantías desmaterializadas) que respaldan el crédito educativo._x000a__x000a_Si tu solicitud aplica sin deudor solidario, recuerda que debes realizar la firma de garantías desmaterializadas._x000a__x000a_Autorizar a El ICETEX para consultar, registrar y reportar antecedentes crediticios en las entidades idóneas creadas para tal fin._x000a__x000a_Tener historial financiero y crediticio favorable._x000a__x000a_No estar reportado con calificación negativa en ninguna central de riesgo financiero."/>
    <s v="Ok"/>
    <s v="Se puede mejorar la redacción y la estructura de la información que se presenta"/>
    <s v="NOÇ"/>
    <m/>
    <m/>
    <s v="20%%"/>
    <s v="Ok"/>
    <s v="Se puede mejorar la redacción y la estructura de la información que se presenta"/>
    <s v="NA"/>
    <m/>
    <m/>
    <s v="Un plazo equivalente al doble del periodo de estudios financiado"/>
  </r>
  <r>
    <x v="1"/>
    <s v="JuanCa"/>
    <x v="39"/>
    <x v="3"/>
    <x v="5"/>
    <s v="NA"/>
    <m/>
    <m/>
    <s v="NA"/>
    <m/>
    <m/>
    <s v="NA"/>
    <m/>
    <m/>
    <s v="IPC + 8"/>
    <s v="Información Inconsistente"/>
    <s v="Se puede mejorar la redacción y la estructura de la información que se presenta. En la sección de TASA, se presenta Tasa de interes en epoca de estudios, y esto no aplica para este crédito"/>
    <s v="Ser colombiano._x000a__x000a_Estar admitido en un programa que cuente con reconocimiento oficial del Ministerio de Educación Nacional. Esto Aplica para para doctorados, maestrías o especializaciones, en Medicina._x000a__x000a_Si como solicitante has tenido o tienes un crédito con El ICETEX, debes haber cancelado mínimo el 51% de la deuda, estar al día en los pagos y continuar amortizando la obligación de acuerdo con el plan de pagos establecido._x000a__x000a_Estar aceptado en las centrales de estudio crediticio. Si tu resultado es PENDIENTE deberás acreditar un deudor solidario aceptado por El ICETEX que avalará y firmará con el estudiante los documentos (garantías desmaterializadas) que respaldan el crédito educativo._x000a__x000a_Si tu solicitud aplica sin deudor solidario, recuerda que debes realizar la firma de garantías desmaterializadas._x000a__x000a_Autorizar a El ICETEX para consultar, registrar y reportar antecedentes crediticios en las entidades idóneas creadas para tal fin._x000a__x000a_Tener historial financiero y crediticio favorable._x000a__x000a_No estar reportado con calificación negativa en ninguna central de riesgo financiero."/>
    <s v="Ok"/>
    <s v="Se puede mejorar la redacción y la estructura de la información que se presenta"/>
    <s v="NA"/>
    <m/>
    <m/>
    <n v="0"/>
    <s v="Información Inconsistente"/>
    <s v="Se puede mejorar la redacción y la estructura de la información que se presenta"/>
    <s v="NA"/>
    <m/>
    <m/>
    <s v="Doble del Periodo de Estudios Financiado"/>
  </r>
  <r>
    <x v="1"/>
    <s v="JuanCa"/>
    <x v="40"/>
    <x v="2"/>
    <x v="4"/>
    <s v="NA"/>
    <m/>
    <m/>
    <s v="NA"/>
    <m/>
    <m/>
    <s v="NA"/>
    <m/>
    <m/>
    <s v="IPC + 8"/>
    <s v="Ok"/>
    <s v="Se puede mejorar la redacción y la estructura de la información que se presenta"/>
    <s v="Ser colombiano._x000a__x000a_Estar admitido en un programa que cuente con reconocimiento oficial del Ministerio de Educación Nacional. Esto Aplica para para doctorados, maestrías o especializaciones, en Medicina._x000a__x000a_Si como solicitante has tenido o tienes un crédito con El ICETEX, debes haber cancelado mínimo el 51% de la deuda, estar al día en los pagos y continuar amortizando la obligación de acuerdo con el plan de pagos establecido._x000a__x000a_Estar aceptado en las centrales de estudio crediticio. Si tu resultado es PENDIENTE deberás acreditar un deudor solidario aceptado por El ICETEX que avalará y firmará con el estudiante los documentos (garantías desmaterializadas) que respaldan el crédito educativo._x000a__x000a_Si tu solicitud aplica sin deudor solidario, recuerda que debes realizar la firma de garantías desmaterializadas._x000a__x000a_Autorizar a El ICETEX para consultar, registrar y reportar antecedentes crediticios en las entidades idóneas creadas para tal fin._x000a__x000a_Tener historial financiero y crediticio favorable._x000a__x000a_No estar reportado con calificación negativa en ninguna central de riesgo financiero."/>
    <s v="Ok"/>
    <s v="Se puede mejorar la redacción y la estructura de la información que se presenta"/>
    <s v="NA"/>
    <m/>
    <m/>
    <n v="0"/>
    <s v="Ok"/>
    <s v="Se puede mejorar la redacción y la estructura de la información que se presenta"/>
    <s v="NA"/>
    <m/>
    <m/>
    <s v="Doble del Periodo de Estudios Financiado"/>
  </r>
  <r>
    <x v="1"/>
    <s v="JuanCa"/>
    <x v="41"/>
    <x v="2"/>
    <x v="4"/>
    <s v="NA"/>
    <m/>
    <m/>
    <s v="NA"/>
    <m/>
    <m/>
    <s v="NA"/>
    <m/>
    <m/>
    <s v="Vinculados IPC + 6_x000a_No Vinculados IPC + 8_x000a_Con el beneficio de aporte solidario de las universidades (aplicado al giro de Matricula para las Instituciones de Educación Superior (IES) que han firmado el acuerdo estratégico Aporte en tasa IES) por el tiempo que esté vigente el acuerdo te aplicará una tasa de: IPC + 0% que equivale al 0,74% mes vencido (9,28% efectivo anual)."/>
    <m/>
    <s v="Se puede mejorar la redacción y la estructura de la información que se presenta"/>
    <s v="100% reembolsable_x000a_Ser funcionario de carrera, libre nombramiento y remoción o en provisionalidad del Sector Publico._x000a_Firmar libranza en la que el funcionario acepte el descuento por nómina de las cuotas del crédito tanto en época de estudios como en época de amortización._x000a_El empleado o funcionario deberá ser aceptado en el estudio de antecedentes crediticios de CIFIN._x000a_Estar admitido en un programa que cuente con reconocimiento oficial del Ministerio de Educación. Aplica para para doctorados, maestrías o especializaciones._x000a_Si el solicitante ha tenido o tiene un crédito con el ICETEX, debe haber cancelado mínimo el 51% de la deuda, estar al día en los pagos y continuar amortizando la obligación de acuerdo con el plan de pagos establecido._x000a_Una vez tu crédito se encuentre en estado “ESTUDIO”, ICETEX te enviará un correo electrónico con la información de tu usuario y contraseña de ingreso a la plataforma, para iniciar el cargue de tus documentos. No olvides consultar el resultado de tu crédito._x000a__x000a_Información requerida de las entidades_x000a__x000a_El área de talento humano de cada entidad deberá, reportar al Icetex archivo en Excel con el listado de empleados de carrera, libre nombramiento y remoción o en provisionalidad, que tengan mínimo 6 meses en el cargo, tengan capacidad de pago y cumplan los requisitos de acceso al programa, aclarando los siguientes datos:_x000a__x000a_Empleados_x000a_Número de documento de identidad._x000a_Nombres Apellidos._x000a_Edad._x000a_Último Nivel de Formación cursado._x000a_Nivel de formación al cual puede acceder._x000a_Monto máximo de capacidad de pago._x000a_De igual manera se requiere que cuando el empleado se retire la entidad notifique de dicho retiro al Icetex y no expida ningún paz y salvo al funcionario hasta tanto no se realice el cambio de las garantías del crédito con el Icetex."/>
    <m/>
    <s v="Se puede mejorar la redacción y la estructura de la información que se presenta"/>
    <s v="Financia hasta 100% de  Matricula Hasta 50 SMMLV por año o 25 SMMLV por semestre"/>
    <s v="Se puede mejorar la redacción y la estructura de la información que se presenta"/>
    <m/>
    <n v="0.2"/>
    <m/>
    <s v="Se puede mejorar la redacción y la estructura de la información que se presenta"/>
    <s v="NA"/>
    <m/>
    <m/>
    <s v="Doble del Periodo de Estudios Financiado"/>
  </r>
  <r>
    <x v="1"/>
    <s v="JuanCa"/>
    <x v="42"/>
    <x v="2"/>
    <x v="4"/>
    <s v="NA"/>
    <m/>
    <m/>
    <s v="NA"/>
    <m/>
    <m/>
    <s v="NA"/>
    <m/>
    <m/>
    <s v="Vinculados IPC + 6_x000a_No Vinculados IPC + 8_x000a_Con el beneficio de aporte solidario de las universidades (aplicado al giro de Matricula para las Instituciones de Educación Superior (IES) que han firmado el acuerdo estratégico Aporte en tasa IES) por el tiempo que esté vigente el acuerdo te aplicará una tasa de: IPC + 0% que equivale al 0,74% mes vencido (9,28% efectivo anual)."/>
    <s v="Ok"/>
    <s v="Se puede mejorar la redacción y la estructura de la información que se presenta"/>
    <s v="100% reembolsable_x000a_Ser funcionario de carrera, libre nombramiento y remoción o en provisionalidad del Sector Publico._x000a_Firmar libranza en la que el funcionario acepte el descuento por nómina de las cuotas del crédito tanto en época de estudios como en época de amortización._x000a_El empleado o funcionario deberá ser aceptado en el estudio de antecedentes crediticios de CIFIN._x000a_Estar admitido en un programa que cuente con reconocimiento oficial del Ministerio de Educación. Aplica para para doctorados, maestrías o especializaciones._x000a_Si el solicitante ha tenido o tiene un crédito con el ICETEX, debe haber cancelado mínimo el 51% de la deuda, estar al día en los pagos y continuar amortizando la obligación de acuerdo con el plan de pagos establecido._x000a_Una vez tu crédito se encuentre en estado “ESTUDIO”, ICETEX te enviará un correo electrónico con la información de tu usuario y contraseña de ingreso a la plataforma, para iniciar el cargue de tus documentos. No olvides consultar el resultado de tu crédito._x000a__x000a_Información requerida de las entidades_x000a__x000a_El área de talento humano de cada entidad deberá, reportar al Icetex archivo en Excel con el listado de empleados de carrera, libre nombramiento y remoción o en provisionalidad, que tengan mínimo 6 meses en el cargo, tengan capacidad de pago y cumplan los requisitos de acceso al programa, aclarando los siguientes datos:_x000a__x000a_Empleados_x000a_Número de documento de identidad._x000a_Nombres Apellidos._x000a_Edad._x000a_Último Nivel de Formación cursado._x000a_Nivel de formación al cual puede acceder._x000a_Monto máximo de capacidad de pago._x000a_De igual manera se requiere que cuando el empleado se retire la entidad notifique de dicho retiro al Icetex y no expida ningún paz y salvo al funcionario hasta tanto no se realice el cambio de las garantías del crédito con el Icetex."/>
    <s v="Ok"/>
    <s v="Se puede mejorar la redacción y la estructura de la información que se presenta._x000a_Validar como es el proceso para ser &quot;reembolsable 100%&quot;"/>
    <s v="NA"/>
    <m/>
    <m/>
    <n v="0.2"/>
    <s v="Ok"/>
    <s v="Se puede mejorar la redacción y la estructura de la información que se presenta. La información incluye los datos del AFIM"/>
    <s v="NA"/>
    <m/>
    <m/>
    <s v="Doble del Periodo de Estudios Financiado"/>
  </r>
  <r>
    <x v="1"/>
    <s v="JuanCa"/>
    <x v="43"/>
    <x v="2"/>
    <x v="4"/>
    <s v="NA"/>
    <m/>
    <m/>
    <s v="NA"/>
    <m/>
    <m/>
    <s v="NA"/>
    <m/>
    <m/>
    <s v="Funcionarios vinculados IPC + 4_x000a_Si el funcionario se desvincula IPC + 8"/>
    <s v="Ok"/>
    <s v="Se puede mejorar la redacción y la estructura de la información que se presenta"/>
    <s v="Encontrarse vinculado laboralmente al Ministerio de Educación y Entidades Adscritas._x000a_ _x000a_Para acceder sin deudor solidario, se debe cumplir con la metodología establecida._x000a_ _x000a_Estar admitido en un programa que cuente con reconocimiento oficial del Ministerio de Educación. Aplica para Especializaciones Maestrías Doctorados._x000a_ _x000a_El empleado o funcionario deberá ser aceptado en el estudio de antecedentes crediticios de CIFIN._x000a_ _x000a_Si el solicitante ha tenido o tiene un crédito con el ICETEX, debe haber cancelado mínimo el 51% de la deuda, estar al día en los pagos y continuar amortizando la obligación de acuerdo con el plan de pagos establecido._x000a_ _x000a_Si el funcionario se retira de la entidad a la cual está vinculado laboralmente, deberá presentar un deudor solidario que respalde la obligación para continuar con el crédito educativo._x000a__x000a_"/>
    <s v="Ok"/>
    <s v="Se puede mejorar la redacción y la estructura de la información que se presenta._x000a_"/>
    <s v="NA"/>
    <m/>
    <m/>
    <n v="0.2"/>
    <s v="Ok"/>
    <s v="Se puede mejorar la redacción y la estructura de la información que se presenta. La información incluye los datos del AFIM"/>
    <s v="NA"/>
    <m/>
    <m/>
    <s v="Doble del Periodo de Estudios Financiado"/>
  </r>
  <r>
    <x v="1"/>
    <s v="JuanCa"/>
    <x v="44"/>
    <x v="2"/>
    <x v="4"/>
    <s v="NA"/>
    <m/>
    <m/>
    <s v="NA"/>
    <m/>
    <m/>
    <s v="NA"/>
    <m/>
    <m/>
    <s v="IPC + 8"/>
    <s v="Ok"/>
    <s v="Se puede mejorar la redacción y la estructura de la información que se presenta"/>
    <s v="Para esta línea de crédito, la financiación se aprueba para estudios en el exterior siempre y cuando la fecha de inicio de tus estudios sea durante el presente año, el crédito debe estar en estado legalizado antes de la fecha del cierre semestral o se procederá con la anulación. Ingresa para ver el calendario de créditos exterior._x000a_ _x000a__x000a_El solicitante y el deudor solidario deberán realizar un estudio de antecedentes crediticios. Este estudio se realiza en dos etapas. Inicialmente se realiza el estudio del beneficiario y si obtiene el resultado PENDIENTE, debe diligenciar el formulario de solicitud donde se solicitará la información del deudor solidario, el cual debe obtener resultado ACEPTADO._x000a_ _x000a__x000a_Para giros de créditos exterior es necesario tener en cuenta la información bancaria que se solicita en el cargue documental, debe contener todo lo requerido, en caso de tener alguna inconsistencia o cambio se presentaran retrasos en el proceso._x000a_ _x000a__x000a_Para los estudios en el exterior la duración mínima del programa debe ser 5 meses que se validaran por medio de la fecha de inicio y finalización registrada en el formulario de solicitud de crédtio y la constancia de admisión aportada por el estudiante."/>
    <s v="Ok"/>
    <s v="Se puede mejorar la redacción y la estructura de la información que se presenta"/>
    <s v="Giros_x000a__x000a_Los giros de los créditos aprobados se liquidarán a la Tasa Representativa del Mercado (TRM) del día en que se aplica el pago al beneficiario, para efectos de contabilizar la obligación en pesos Colombianos._x000a__x000a_En cuanto al pago de cuotas del crédito en moneda diferente a pesos colombianos, estos se liquidarán a la TRM del día en que se efectúe el recaudo en las cuentas del ICETEX._x000a__x000a_En los procesos de legalización y renovación el estudiante deberá presentar, carta aclarando el monto destinado a matricula y el monto destinado a sostenimiento, junto con certificación bancaria de la Institución de Educación para el giro correspondiente a matricula y certificación bancaria de la cuenta personal donde se consignara los correspondiente al sostenimiento._x000a__x000a_El ICETEX antes de proceder a realizar el desembolso, llevará acabo la verificación de su grado como profesional con el Ministerio de Educación Nacional o con la Institución de Educación Superior que usted reportó._x000a__x000a_Los giros se efectúan exclusivamente al estudiante beneficiario del crédito o a la institución donde cursa estudios en el exterior._x000a__x000a_Los desembolsos por concepto de matrícula solo se efectúan a cuentas bancarias en el exterior no a cuentas bancarias en Colombia._x000a__x000a_El beneficiario debe presentar copia de la visa aprobada, o pasaporte si el país de destino no exige visa._x000a__x000a_Si el programa es virtual, el giro se efectúa directamente a la institución de educación superior y por el valor que esta certifique._x000a__x000a_El segundo desembolso se hará durante el siguiente semestre académico de haber recibido el primer giro, para lo cual debe presentar:_x000a__x000a_Carta de solicitud suscrita por el beneficiario o su apoderado._x000a__x000a_Constancia en original de admisión definitiva (con traducción oficial) con fecha de expedición no mayor a 30 días, emitida por la universidad o centro docente, que certifique la continuación de los estudios y la fecha de terminación de los mismos._x000a__x000a_*Datos para realizar el giro: Banco, titular de la cuenta, número de cuenta, tipo de cuenta (ahorros, corriente). Si el giro es a una Entidad Bancaria en el exterior, debe informar los siguientes datos: SWIFT (Europa, Australia y Latinoamérica), IBAN (giro a Europa), ABA (giro EE.UU., Australia)."/>
    <s v="Ok"/>
    <s v="Se puede mejorar la redacción y la estructura de la información que se presenta"/>
    <s v="Cómo se paga el crédito?_x000a_Durante los dos primeros años posteriores al desembolso del crédito, solo debe cancelar lo correspondiente al Aporte al Fondo de Invalidez y Muerte que es el equivalente al 2% del desembolso._x000a__x000a_Después de los 2 primeros años, se inicia el pago del saldo del 100% del préstamo, más los intereses, en cuotas mensuales, con un plazo hasta de 5 años._x000a__x000a_¿Qué es el Aporte al fondo de invalidez y muerte?_x000a__x000a_Es un aporte del 2% del valor de cada desembolso que el estudiante realiza semestral o anualmente dependiendo de la periodicidad de su programa, el cual cubre el riesgo de muerte o invalidez del beneficiario de crédito educativo."/>
    <s v="Ok"/>
    <s v="Se puede mejorar la redacción y la estructura de la información que se presenta"/>
    <s v="NA"/>
    <s v="No registra en la pagina Web"/>
    <s v="Se recomienda incluir de forma explicita que no hay periodo de gracia"/>
    <s v="No se presenta este dato en la información de la páginaCómo se paga el crédito?_x000a_Durante los dos primeros años posteriores al desembolso del crédito, solo debe cancelar lo correspondiente al Aporte al Fondo de Invalidez y Muerte que es el equivalente al 2% del desembolso._x000a__x000a_Después de los 2 primeros años, se inicia el pago del saldo del 100% del préstamo, más los intereses, en cuotas mensuales, con un plazo hasta de 5 años."/>
  </r>
  <r>
    <x v="1"/>
    <s v="JuanCa"/>
    <x v="45"/>
    <x v="2"/>
    <x v="4"/>
    <s v="NA"/>
    <m/>
    <m/>
    <s v="NA"/>
    <m/>
    <m/>
    <s v="NA"/>
    <m/>
    <m/>
    <s v="Epoca de Estudios: Tasa: IPC + 8%, que equivale al 1,39% mes vencido (18,02% efectivo anual)._x000a_Epoca de Amortización: Cuando el estudiante finalice los desembolsos realizados por ICETEX e inicie su época de amortización para los saldos anteriores a la vigencia 2024, la tasa de interés será:_x000a__x000a_Para los beneficiarios de crédito, que al cierre del mes se encuentren al día en su crédito: será de IPC + 2% que equivale al 0,91% mes vencido (11,47% efectivo anual)._x000a__x000a_Para los beneficiarios de crédito, que al cierre del mes presenten mora en su crédito: será de IPC + 4% que equivale al 1,07% mes vencido (13,65% efectivo anual)."/>
    <s v="Ok"/>
    <s v="Se puede mejorar la redacción y la estructura de la información que se presenta"/>
    <s v="Dirigido  a los beneficiarios de  becas otorgadas por el ICETEX. _x000a__x000a_El programa academico a  financiar debe contar con una duración de minimo 5 meses._x000a__x000a_Cuantía hasta de US$ 25.000 (veinticinco mil dólares americanos*) para programas de posgrado en exterior, como complemento a las becas otorgadas por la Oficina de Relaciones Internacionales:_x000a__x000a_Modalidad_x0009_Valor Desembolso Total del Crédito_x0009_Valor desembolso Semestral_x000a_Presencial_x0009_Hasta USD 25.000_x0009_Hasta USD 25.000_x000a_Semi-presencial_x0009_Hasta USD 25.000_x0009_Hasta USD 25.000_x000a_Virtual o Distancia_x0009_Hasta USD 8.000_x0009_Hasta USD 8.000_x000a_ _x000a__x000a_El monto máximo de crédito será hasta de USD 25.000, de los cuales se realizaran desembolsos semestrales hasta por USD 12.500. Del valor total a desembolsar semestralmente al estudiante, este recurso lo distribuirá de acuerdo a sus necesidades entre matricula y sostenimiento._x000a__x000a_Se financia el valor de los tiquetes aéreos por $6.000.000 COP, si el estudiante así lo requiere._x000a__x000a_Los desembolsos correspondientes a matricula se realizarán a la Institución de Educación Superior en que el estudiante desarrolla el programa académico, y los desembolsos correspondientes a sostenimiento a la cuenta bancaria del estudiante._x000a__x000a_Solo se financiaran programas conducentes a títulos Oficiales._x000a__x000a_Se financiaran programas bajo la metodología virtual o a distancia con un monto máximo total del Crédito hasta de USD 8.000, en estos casos el desembolso se realizará solo a la Institución de Educación Superior en que el estudiante desarrolla el programa académico._x000a__x000a_Los estudiantes que ingresen a programas con metodología presencial o semipresencial podrán acceder al monto máximo de desembolso de esta modalidad de crédito. Deberá acreditar como requisito la presentación de un deudor solidario que acredite propiedad raíz, sea aceptado en el estudio de antecedentes crediticios y cumpla todos los demás requisitos establecidos en la reglamentación de EL ICETEX para deudores solidarios."/>
    <s v="Ok"/>
    <m/>
    <s v="Financia en modalidad virtual hasta USD 8.000 (para esta modalidad solo financia matricula)_x000a_Financiaen modalidad semipresencial y presencial hasta 25.000 USD. Matrícula y/o sostenimiento:_x000a_El valor máximo para sostenimiento es 50% del valor solicitado y del valor restante se gira matricula._x000a_Si se acredita beca o pago del total de la matricula, se puede girar hasta el 80% del valor solicitado para sostenimiento._x000a_Se puede desembolsar en un solo semestre el valor solicitado_x000a_Tiquetes hasta  $6.000.000"/>
    <m/>
    <m/>
    <s v="0% durante los dos primeros años"/>
    <m/>
    <m/>
    <s v="NA"/>
    <m/>
    <m/>
    <s v="Hasta 5 años"/>
  </r>
  <r>
    <x v="1"/>
    <s v="JuanCa"/>
    <x v="46"/>
    <x v="3"/>
    <x v="6"/>
    <s v="NA"/>
    <m/>
    <m/>
    <s v="NA"/>
    <m/>
    <m/>
    <s v="NA"/>
    <m/>
    <m/>
    <s v="IPC + 8"/>
    <m/>
    <m/>
    <s v="Ser colombiano._x000a__x000a_El estudiante debe encontrarse estudiando en el exterior al momento de solicitar el crédito para ser analizado por comité de crédito y ser susceptible de aprobación._x000a__x000a_Estar cursando un programa de Pregrado o Posgrado en el Exterior ya sea doctorado, maestría o especialización._x000a__x000a_Si el solicitante ha tenido o tiene un crédito con el ICETEX, debe haber cancelado mínimo el 50% de la deuda, estar al día en los pagos y continuar amortizando la obligación de acuerdo con el plan de pagos establecido._x000a__x000a_Tener uno deudor solidario aceptado por el ICETEX que avalará y firmará con el estudiante los documentos (Carta de Instrucciones y Pagaré) que respaldan el crédito educativo._x000a__x000a_Autorizar al ICETEX para consultar, registrar y reportar antecedentes crediticios en las entidades idóneas creadas para tal fin._x000a__x000a_Tener historial financiero y crediticio favorable._x000a__x000a_No estar reportado con calificación negativa en ninguna central de riesgo financiero._x000a__x000a_Los estudiantes que estén cursando programas de pregrado, deben haber aprobado como mínimo un (1) semestre académico, es necesario contar con el certificado de promedio de notas con la información del programa."/>
    <s v="Información Incompleta"/>
    <s v="Se puede mejorar la redacción de la información y se debe revisar los requisitos, por que estan los genéricos del crédito y sostenimiento tiene particularidades."/>
    <s v="No esta explicito en la página web."/>
    <s v="Información Incompleta"/>
    <s v="Se debe incluir la forma de giro de los créditos aprobados"/>
    <s v="0% durante el primer año"/>
    <s v="Ok"/>
    <s v="Se debe mejorar la presentación de la información en la pagina web."/>
    <s v="6 meses"/>
    <s v="Ok"/>
    <s v="Información OK"/>
    <s v="Después de terminado el periodo de estudios, es decir, la financiación del crédito: Inicia el pago del saldo del 100% del préstamo, más los intereses, en cuotas mensuales, con un plazo hasta de 5 años."/>
  </r>
  <r>
    <x v="1"/>
    <s v="JuanCa"/>
    <x v="47"/>
    <x v="2"/>
    <x v="7"/>
    <s v="NA"/>
    <m/>
    <m/>
    <s v="NA"/>
    <m/>
    <m/>
    <s v="NA"/>
    <m/>
    <m/>
    <s v="Mientras el funcionario esté vinculado al Ministerio de Educación Nacional o alguna de las entidades adscritas (Icfes, Inci, Insor, ICETEX), tendrá una tasa de interés de IPC+6 que equivale al 1,23% mes vencido (15,84% efectivo anual)._x000a_ _x000a_Cuando el funcionario se desvincula laboralmente de la Institución con la cual accedió al crédito, la tasa de interés será de IPC+8 que equivale al 1,39% mes vencido (18,02% efectivo anual)."/>
    <s v="Ok"/>
    <s v="Información OK"/>
    <s v="100% reembolsable_x000a_Ser funcionario de carrera, libre nombramiento y remoción o en provisionalidad del Sector Publico._x000a_Firmar libranza en la que el funcionario acepte el descuento por nómina de las cuotas del crédito tanto en época de estudios como en época de amortización._x000a_El empleado o funcionario deberá ser aceptado en el estudio de antecedentes crediticios de CIFIN._x000a_Tener admisión a un programa de Posgrado en el Exterior ya sea doctorado, maestría o especialización con título oficial._x000a_Si el solicitante ha tenido o tiene un crédito con el ICETEX, debe haber cancelado mínimo el 51% de la deuda, estar al día en los pagos y continuar amortizando la obligación de acuerdo con el plan de pagos establecido."/>
    <s v="Ok"/>
    <s v="Ajustar &quot;100% Reembolsable&quot; ya que no es un requisito, si no una característica del crédito"/>
    <s v="No se especifica en la información de la página WEB"/>
    <s v="Información Incompleta"/>
    <s v="Se debe incluir información sobre cantidad de giros posibles"/>
    <s v="0% durante época de estudios"/>
    <s v="Ok"/>
    <s v="Información OK"/>
    <s v="No aplica periodo de gracia"/>
    <s v="Ok"/>
    <s v="Información OK"/>
    <s v="Hasta 5 años"/>
  </r>
  <r>
    <x v="1"/>
    <s v="JuanCa"/>
    <x v="48"/>
    <x v="2"/>
    <x v="8"/>
    <s v="NA"/>
    <m/>
    <m/>
    <s v="NA"/>
    <m/>
    <m/>
    <s v="NA"/>
    <m/>
    <m/>
    <s v="Tasa de Interés en época de estudios_x000a_Mientras el funcionario esté vinculado al Ministerio de Educación Nacional o alguna de las entidades adscritas (Icfes, Inci, Insor, ICETEX), tendrá una tasa de interés de IPC+4 que equivale al 1,07% mes vencido (13,65% efectivo anual)._x000a_Apica Beneficio de aporte solidario de universidades_x000a__x000a__x000a_Cuando el funcionario se desvincula laboralmente de la Institución con la cual accedió al crédito, la tasa de interés será de IPC+8 que equivale al 1,39% mes vencido (18,02% efectivo anual)._x000a_Tasa en epoca de AMORTIZACIÓN_x000a_Beneficio transitorio a la tasa de interés año 2024:_x000a_Para los créditos que contaban con el beneficio de Contribución IES esta medida cubrirá los saldos anteriores a la vigencia 2023 y para los créditos que no contaban con el beneficio de Contribución IES esta medida cubrirá los saldos anteriores al 2024, en estos casos, la tasa de interés será:_x000a__x000a_Para los beneficiarios de crédito, que al cierre del mes se encuentren al día en su crédito: será de IPC + 2% que equivale al 0,91% mes vencido (11,47% efectivo anual)._x000a_ _x000a_Para los beneficiarios de crédito, que al cierre del mes presenten mora en su crédito: será de IPC + 4% que equivale al 1,07% mes vencido (13,65% efectivo anual_x000a__x000a_INTERESES DE MORA_x000a_IPC+12% que equivale al 1,70% mes vencido (22,39% efectivo anual)._x000a_"/>
    <s v="Información Inconsistente"/>
    <s v="Revisar si aplica Beneficio de aporte solidario de universidades"/>
    <s v="Encontrarse vinculado laboralmente al Ministerio de Educación y Entidades Adscritas._x000a_ _x000a_Para acceder sin deudor solidario, se debe cumplir con la metodología establecida._x000a_ _x000a_Estar admitido en un programa que cuente con reconocimiento oficial del Ministerio de Educación. Aplica para Especializaciones Maestrías Doctorados._x000a_ _x000a_El empleado o funcionario deberá ser aceptado en el estudio de antecedentes crediticios de CIFIN._x000a_ _x000a_Si el solicitante ha tenido o tiene un crédito con el ICETEX, debe haber cancelado mínimo el 51% de la deuda, estar al día en los pagos y continuar amortizando la obligación de acuerdo con el plan de pagos establecido._x000a_ _x000a_Si el funcionario se retira de la entidad a la cual está vinculado laboralmente, deberá presentar un deudor solidario que respalde la obligación para continuar con el crédito educativo._x000a_Información requerida de las entidades_x000a__x000a_El área de talento humano de cada entidad deberá reportar al ICETEX mediante el correo lineasfuncionariospublicos@icetex.gov.co certificación laboral de empleados que deseen acceder al crédito confirmando los siguientes datos del funcionario:_x000a__x000a_Número de documento de identidad_x000a_Nombres y apellidos_x000a_Correo electrónico del funcionario_x000a_Fecha de inicio como funcionario_x000a_Tipo de vinculación laboral"/>
    <s v="Ok"/>
    <s v="Se puede revisar la redacción y unificar la presentación de la información"/>
    <s v="No se especifica en la información revisada "/>
    <s v="No registra en la pagina Web"/>
    <m/>
    <s v="Forma de pago_x000a__x000a_Durante la época de estudios se paga el 20% del valor girado, en cuotas mensuales a partir del mes siguiente de efectuado el giro._x000a_El saldo de la deuda (80% del capital girado más los intereses generados) se empieza a pagar el mes siguiente de la terminación del último período financiado, en un plazo equivalente al doble del período de estudios financiado._x000a__x000a_¿Qué es el Aporte al fondo de invalidez y muerte?_x000a__x000a_Es un aporte del 2% del valor de cada desembolso que el estudiante realiza semestral o anualmente dependiendo de la periodicidad de su programa, el cual cubre el riesgo de muerte o invalidez del beneficiario de crédito educativo._x000a__x000a_"/>
    <s v="Ok"/>
    <m/>
    <s v="NA"/>
    <s v="Ok"/>
    <m/>
    <s v=" Un plazo equivalente al doble del período de estudios financiado."/>
  </r>
  <r>
    <x v="2"/>
    <s v="JuanCa"/>
    <x v="49"/>
    <x v="2"/>
    <x v="9"/>
    <s v="NA"/>
    <m/>
    <m/>
    <s v="NA"/>
    <m/>
    <m/>
    <s v="NA"/>
    <m/>
    <m/>
    <s v="Tasa: IPC + 8%, que equivale al 1,39% mes vencido (18,02% efectivo anual)"/>
    <s v="Ok"/>
    <s v="Información OK"/>
    <s v="Ser colombiano._x000a_ _x000a_Estar admitido en un programa de idiomas en una institución educativa en el exterior, el curso se debe realizar en un país del mismo idioma nativo._x000a_ _x000a_Si el solicitante ha tenido o tiene un crédito con el ICETEX, debe haber cancelado mínimo el 50% de la deuda, estar al día en los pagos y continuar amortizando la obligación de acuerdo con el plan de pagos establecido._x000a_ _x000a_Tener un deudor solidario aceptado por el ICETEX que avalará y firmará con el estudiante los documentos (Carta de Instrucciones y Pagaré) que respaldan el crédito educativo._x000a_ _x000a_Autorizar al ICETEX para consultar, registrar y reportar antecedentes crediticios en las entidades idóneas creadas para tal fin._x000a_ _x000a_Tener historial financiero y crediticio favorable._x000a_ _x000a_No estar reportado con calificación negativa en ninguna central de riesgo financiero_x000a_ _x000a_El estudiante y el deudor deberán pagar el estudio de antecedentes crediticios. Este pago el estudiante lo realiza durante el proceso de diligenciamiento del formulario de solicitud de crédito._x000a_Ten cuenta que..._x000a__x000a_Para esta línea de crédito, la financiación se aprueba para estudios de perfeccionamiento de idiomas en el exterior siempre y cuando la fecha de inicio de tus estudios sea anterior al cierre semestral. Ingresa para ver el calendario de créditos exterior._x000a__x000a_El estudiante debe, acreditar título como: profesional universitario o nivel de formación superior, técnico profesional, tecnólogo, o haber cursado y aprobado 6 semestres de una carrera profesional, adicional, el programa cursado y/o aprobado debe estar reconocido por el Ministerio de Educación Nacional (MEN)._x000a__x000a_Para los estudios de perfeccionamiento de idiomas en el exterior la duración mínima del programa debe ser de 3 meses que se validaran por medio de la fecha de inicio y finalización registrada en el formulario de solicitud y la constancia de admisión aportada por el estudiante._x000a__x000a_Para conocer los documentos del estudiante y del deudor solidario, que debe entregar por favor ingresar al Paso a paso para la solicitud, entrega de documentos y legalización de posgrado exterior._x000a__x000a_Si la información que usted consignó de manera virtual no coincide con los documentos que está adjuntando, se procederá con la anulación de su crédito._x000a__x000a_El ICETEX, podrá realizar visitas domiciliarias, con el fin de verificar la situación socioeconómica y estratificación del solicitante._x000a__x000a_El ICETEX no devolverá los documentos que soportan su inscripción, ni la del deudor solidario; por lo tanto se recomienda anexar fotocopia legible de éstos._x000a__x000a_Si usted como beneficiario no pasa el estudio de antecedentes crediticios que realiza Cifin, no es susceptible de la adjudicación del crédito._x000a__x000a_Una vez tu crédito se encuentre en estado “ESTUDIO”, ICETEX te enviará un correo electrónico con la información de tu usuario y contraseña de ingreso a la plataforma, para iniciar el cargue de tus documentos. No olvides consultar el resultado de tu crédito._x000a_Convenio con COLFUTURO_x000a__x000a_Con el fin de brindar mayores oportunidades a los estudiantes colombianos, el ICETEX y COLFUTURO tienen una alianza estratégica, que permite a los usuarios de las dos instituciones acogerse al Programa de Inglés de COLFUTURO y al crédito educativo del ICETEX. Para mayor información se debe consultar en: www.colfuturo.org"/>
    <s v="Ok"/>
    <s v="Información Ok, ejemplo del crédito está OK"/>
    <s v="a. Matrícula_x000a__x000a_Se financia para programas superiores a 3 meses, con duración máxima de un año, por una cuantía máxima de US$8.000._x000a_No hay información acerca de la cantidad de giros a realizar"/>
    <s v="Información Incompleta"/>
    <s v="Si se requiere, se debe incluir la información de la cantidad de giros que se pueden realizar"/>
    <s v="El saldo de la deuda incluyendo los intereses generados, la cancelas de la siguiente forma:_x000a__x000a_Durante el primer año: se amortiza el 0% del crédito._x000a__x000a_Después de terminar los estudios o el crédito: Se inicia el pago del saldo del 100% del préstamo, más los intereses, en cuotas mensuales, con un plazo hasta de 5 años. Sobre el saldo consolidado de la deuda (valores girados, más los por el aporte al fondo de invalidez y muerte ) se liquidarán cuotas mensuales, durante el plazo establecido._x000a__x000a_Durante el período de estudios o de amortización: Se pueden efectuar abonos extraordinarios que disminuyen el valor de la deuda y contribuyen a la disminución en la generación de intereses."/>
    <s v="Ok"/>
    <s v="Información OK"/>
    <s v="NA"/>
    <s v="Información Incompleta"/>
    <s v="No aplica periodo de gracia, pero debe ser explicito en la información de la página WEB"/>
    <s v="Hasta 5 años"/>
  </r>
  <r>
    <x v="2"/>
    <s v="Nancy"/>
    <x v="50"/>
    <x v="2"/>
    <x v="9"/>
    <s v="NA"/>
    <s v="Ok"/>
    <m/>
    <s v="NA"/>
    <s v="Ok"/>
    <m/>
    <s v="NA"/>
    <s v="Ok"/>
    <m/>
    <s v="IPC + 8"/>
    <s v="Ok"/>
    <m/>
    <s v="Financia intercambios o pasantias, en convenios entre universidades del pais y del exterior "/>
    <s v="Ok"/>
    <m/>
    <s v="Financia hasta USD 8.000 por concepto de sostenimiento"/>
    <m/>
    <m/>
    <s v="0% durante el primer año"/>
    <m/>
    <m/>
    <s v="NA"/>
    <m/>
    <m/>
    <s v="Hasta 5 años"/>
  </r>
  <r>
    <x v="2"/>
    <s v="Nancy"/>
    <x v="51"/>
    <x v="4"/>
    <x v="9"/>
    <s v="NA"/>
    <s v="No registra en la pagina Web"/>
    <m/>
    <s v="NA"/>
    <s v="No registra en la pagina Web"/>
    <m/>
    <s v="NA"/>
    <s v="No registra en la pagina Web"/>
    <m/>
    <s v="IPC + 8"/>
    <s v="No registra en la pagina Web"/>
    <m/>
    <s v="Pueden aplicar tecnicos, tecnologos, profesionales o estudiantes de pregrado con 5 semestres cursados y aprobados en una institucion de educacion superior con reconocimiento del Ministerio de Educación Nacional._x000a_Estar admitido en un centro de idiomas en convenio con el Icetex, se financia desde el nivel A1 hasta C2 certificado por el centro de idiomas, los estudios de idiomas en el pais se llevaran a cabo en los centros binacionales o en las IES que cuenten con centros de idiomas propios y que hayan suscrito algun tipo de acuerdo previo con el ICETEX.    _x000a_Las institituciones aliadas podran ofrecer descuentos en el valor de los programas ofrecidos a beneficiarios de este credito Icetex."/>
    <s v="No registra en la pagina Web"/>
    <m/>
    <s v="Financia Hasta 25 SMMLV"/>
    <s v="No registra en la pagina Web"/>
    <m/>
    <s v="30% _x000a_Traslado al cobro en el evento en que el crédito pase un año sin presentar renovación"/>
    <s v="No registra en la pagina Web"/>
    <m/>
    <s v="NA"/>
    <s v="No registra en la pagina Web"/>
    <m/>
    <s v="Hasta 24 mes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F4C527-5994-4CF4-A179-3DFC9A1F936F}"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4:A60" firstHeaderRow="1" firstDataRow="1" firstDataCol="1"/>
  <pivotFields count="30">
    <pivotField axis="axisRow" showAll="0">
      <items count="4">
        <item x="2"/>
        <item x="1"/>
        <item x="0"/>
        <item t="default"/>
      </items>
    </pivotField>
    <pivotField showAll="0"/>
    <pivotField axis="axisRow" showAll="0">
      <items count="53">
        <item x="49"/>
        <item x="51"/>
        <item x="36"/>
        <item x="5"/>
        <item x="32"/>
        <item x="28"/>
        <item x="18"/>
        <item x="20"/>
        <item x="21"/>
        <item x="25"/>
        <item x="17"/>
        <item x="15"/>
        <item x="0"/>
        <item x="9"/>
        <item x="10"/>
        <item x="11"/>
        <item x="12"/>
        <item x="13"/>
        <item x="19"/>
        <item x="24"/>
        <item x="22"/>
        <item x="8"/>
        <item x="1"/>
        <item x="14"/>
        <item x="16"/>
        <item x="29"/>
        <item x="31"/>
        <item x="33"/>
        <item x="34"/>
        <item x="27"/>
        <item x="30"/>
        <item x="23"/>
        <item x="35"/>
        <item x="2"/>
        <item x="3"/>
        <item x="4"/>
        <item x="26"/>
        <item x="50"/>
        <item x="48"/>
        <item x="44"/>
        <item x="47"/>
        <item x="45"/>
        <item x="46"/>
        <item x="43"/>
        <item x="37"/>
        <item x="39"/>
        <item x="40"/>
        <item x="41"/>
        <item x="42"/>
        <item x="38"/>
        <item x="6"/>
        <item x="7"/>
        <item t="default"/>
      </items>
    </pivotField>
    <pivotField showAll="0">
      <items count="6">
        <item x="0"/>
        <item x="3"/>
        <item x="1"/>
        <item x="4"/>
        <item x="2"/>
        <item t="default"/>
      </items>
    </pivotField>
    <pivotField showAll="0">
      <items count="11">
        <item x="2"/>
        <item x="7"/>
        <item x="8"/>
        <item x="1"/>
        <item x="0"/>
        <item x="6"/>
        <item x="3"/>
        <item x="4"/>
        <item x="5"/>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2"/>
  </rowFields>
  <rowItems count="56">
    <i>
      <x/>
    </i>
    <i r="1">
      <x/>
    </i>
    <i r="1">
      <x v="1"/>
    </i>
    <i r="1">
      <x v="37"/>
    </i>
    <i>
      <x v="1"/>
    </i>
    <i r="1">
      <x v="38"/>
    </i>
    <i r="1">
      <x v="39"/>
    </i>
    <i r="1">
      <x v="40"/>
    </i>
    <i r="1">
      <x v="41"/>
    </i>
    <i r="1">
      <x v="42"/>
    </i>
    <i r="1">
      <x v="43"/>
    </i>
    <i r="1">
      <x v="44"/>
    </i>
    <i r="1">
      <x v="45"/>
    </i>
    <i r="1">
      <x v="46"/>
    </i>
    <i r="1">
      <x v="47"/>
    </i>
    <i r="1">
      <x v="48"/>
    </i>
    <i r="1">
      <x v="49"/>
    </i>
    <i>
      <x v="2"/>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50"/>
    </i>
    <i r="1">
      <x v="5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3C8AC-800C-40EB-BF47-1B724AFDCBC8}">
  <dimension ref="A4:A60"/>
  <sheetViews>
    <sheetView workbookViewId="0">
      <selection activeCell="A7" sqref="A7"/>
    </sheetView>
  </sheetViews>
  <sheetFormatPr baseColWidth="10" defaultColWidth="11.44140625" defaultRowHeight="14.4" x14ac:dyDescent="0.3"/>
  <cols>
    <col min="1" max="1" width="116.88671875" bestFit="1" customWidth="1"/>
    <col min="2" max="2" width="9.88671875" bestFit="1" customWidth="1"/>
  </cols>
  <sheetData>
    <row r="4" spans="1:1" x14ac:dyDescent="0.3">
      <c r="A4" s="117" t="s">
        <v>0</v>
      </c>
    </row>
    <row r="5" spans="1:1" x14ac:dyDescent="0.3">
      <c r="A5" s="118" t="s">
        <v>1</v>
      </c>
    </row>
    <row r="6" spans="1:1" x14ac:dyDescent="0.3">
      <c r="A6" s="119" t="s">
        <v>2</v>
      </c>
    </row>
    <row r="7" spans="1:1" x14ac:dyDescent="0.3">
      <c r="A7" s="119" t="s">
        <v>3</v>
      </c>
    </row>
    <row r="8" spans="1:1" x14ac:dyDescent="0.3">
      <c r="A8" s="119" t="s">
        <v>4</v>
      </c>
    </row>
    <row r="9" spans="1:1" x14ac:dyDescent="0.3">
      <c r="A9" s="118" t="s">
        <v>5</v>
      </c>
    </row>
    <row r="10" spans="1:1" x14ac:dyDescent="0.3">
      <c r="A10" s="119" t="s">
        <v>6</v>
      </c>
    </row>
    <row r="11" spans="1:1" x14ac:dyDescent="0.3">
      <c r="A11" s="119" t="s">
        <v>7</v>
      </c>
    </row>
    <row r="12" spans="1:1" x14ac:dyDescent="0.3">
      <c r="A12" s="119" t="s">
        <v>8</v>
      </c>
    </row>
    <row r="13" spans="1:1" x14ac:dyDescent="0.3">
      <c r="A13" s="119" t="s">
        <v>9</v>
      </c>
    </row>
    <row r="14" spans="1:1" x14ac:dyDescent="0.3">
      <c r="A14" s="119" t="s">
        <v>10</v>
      </c>
    </row>
    <row r="15" spans="1:1" x14ac:dyDescent="0.3">
      <c r="A15" s="119" t="s">
        <v>11</v>
      </c>
    </row>
    <row r="16" spans="1:1" x14ac:dyDescent="0.3">
      <c r="A16" s="119" t="s">
        <v>12</v>
      </c>
    </row>
    <row r="17" spans="1:1" x14ac:dyDescent="0.3">
      <c r="A17" s="119" t="s">
        <v>13</v>
      </c>
    </row>
    <row r="18" spans="1:1" x14ac:dyDescent="0.3">
      <c r="A18" s="119" t="s">
        <v>14</v>
      </c>
    </row>
    <row r="19" spans="1:1" x14ac:dyDescent="0.3">
      <c r="A19" s="119" t="s">
        <v>15</v>
      </c>
    </row>
    <row r="20" spans="1:1" x14ac:dyDescent="0.3">
      <c r="A20" s="119" t="s">
        <v>16</v>
      </c>
    </row>
    <row r="21" spans="1:1" x14ac:dyDescent="0.3">
      <c r="A21" s="119" t="s">
        <v>17</v>
      </c>
    </row>
    <row r="22" spans="1:1" x14ac:dyDescent="0.3">
      <c r="A22" s="118" t="s">
        <v>18</v>
      </c>
    </row>
    <row r="23" spans="1:1" x14ac:dyDescent="0.3">
      <c r="A23" s="119" t="s">
        <v>19</v>
      </c>
    </row>
    <row r="24" spans="1:1" x14ac:dyDescent="0.3">
      <c r="A24" s="119" t="s">
        <v>20</v>
      </c>
    </row>
    <row r="25" spans="1:1" x14ac:dyDescent="0.3">
      <c r="A25" s="119" t="s">
        <v>21</v>
      </c>
    </row>
    <row r="26" spans="1:1" x14ac:dyDescent="0.3">
      <c r="A26" s="119" t="s">
        <v>22</v>
      </c>
    </row>
    <row r="27" spans="1:1" x14ac:dyDescent="0.3">
      <c r="A27" s="119" t="s">
        <v>23</v>
      </c>
    </row>
    <row r="28" spans="1:1" x14ac:dyDescent="0.3">
      <c r="A28" s="119" t="s">
        <v>24</v>
      </c>
    </row>
    <row r="29" spans="1:1" x14ac:dyDescent="0.3">
      <c r="A29" s="119" t="s">
        <v>25</v>
      </c>
    </row>
    <row r="30" spans="1:1" x14ac:dyDescent="0.3">
      <c r="A30" s="119" t="s">
        <v>26</v>
      </c>
    </row>
    <row r="31" spans="1:1" x14ac:dyDescent="0.3">
      <c r="A31" s="119" t="s">
        <v>27</v>
      </c>
    </row>
    <row r="32" spans="1:1" x14ac:dyDescent="0.3">
      <c r="A32" s="119" t="s">
        <v>28</v>
      </c>
    </row>
    <row r="33" spans="1:1" x14ac:dyDescent="0.3">
      <c r="A33" s="119" t="s">
        <v>29</v>
      </c>
    </row>
    <row r="34" spans="1:1" x14ac:dyDescent="0.3">
      <c r="A34" s="119" t="s">
        <v>30</v>
      </c>
    </row>
    <row r="35" spans="1:1" x14ac:dyDescent="0.3">
      <c r="A35" s="119" t="s">
        <v>31</v>
      </c>
    </row>
    <row r="36" spans="1:1" x14ac:dyDescent="0.3">
      <c r="A36" s="119" t="s">
        <v>32</v>
      </c>
    </row>
    <row r="37" spans="1:1" x14ac:dyDescent="0.3">
      <c r="A37" s="119" t="s">
        <v>33</v>
      </c>
    </row>
    <row r="38" spans="1:1" x14ac:dyDescent="0.3">
      <c r="A38" s="119" t="s">
        <v>34</v>
      </c>
    </row>
    <row r="39" spans="1:1" x14ac:dyDescent="0.3">
      <c r="A39" s="119" t="s">
        <v>35</v>
      </c>
    </row>
    <row r="40" spans="1:1" x14ac:dyDescent="0.3">
      <c r="A40" s="119" t="s">
        <v>36</v>
      </c>
    </row>
    <row r="41" spans="1:1" x14ac:dyDescent="0.3">
      <c r="A41" s="119" t="s">
        <v>37</v>
      </c>
    </row>
    <row r="42" spans="1:1" x14ac:dyDescent="0.3">
      <c r="A42" s="119" t="s">
        <v>38</v>
      </c>
    </row>
    <row r="43" spans="1:1" x14ac:dyDescent="0.3">
      <c r="A43" s="119" t="s">
        <v>39</v>
      </c>
    </row>
    <row r="44" spans="1:1" x14ac:dyDescent="0.3">
      <c r="A44" s="119" t="s">
        <v>40</v>
      </c>
    </row>
    <row r="45" spans="1:1" x14ac:dyDescent="0.3">
      <c r="A45" s="119" t="s">
        <v>41</v>
      </c>
    </row>
    <row r="46" spans="1:1" x14ac:dyDescent="0.3">
      <c r="A46" s="119" t="s">
        <v>42</v>
      </c>
    </row>
    <row r="47" spans="1:1" x14ac:dyDescent="0.3">
      <c r="A47" s="119" t="s">
        <v>43</v>
      </c>
    </row>
    <row r="48" spans="1:1" x14ac:dyDescent="0.3">
      <c r="A48" s="119" t="s">
        <v>44</v>
      </c>
    </row>
    <row r="49" spans="1:1" x14ac:dyDescent="0.3">
      <c r="A49" s="119" t="s">
        <v>45</v>
      </c>
    </row>
    <row r="50" spans="1:1" x14ac:dyDescent="0.3">
      <c r="A50" s="119" t="s">
        <v>46</v>
      </c>
    </row>
    <row r="51" spans="1:1" x14ac:dyDescent="0.3">
      <c r="A51" s="119" t="s">
        <v>47</v>
      </c>
    </row>
    <row r="52" spans="1:1" x14ac:dyDescent="0.3">
      <c r="A52" s="119" t="s">
        <v>48</v>
      </c>
    </row>
    <row r="53" spans="1:1" x14ac:dyDescent="0.3">
      <c r="A53" s="119" t="s">
        <v>49</v>
      </c>
    </row>
    <row r="54" spans="1:1" x14ac:dyDescent="0.3">
      <c r="A54" s="119" t="s">
        <v>50</v>
      </c>
    </row>
    <row r="55" spans="1:1" x14ac:dyDescent="0.3">
      <c r="A55" s="119" t="s">
        <v>51</v>
      </c>
    </row>
    <row r="56" spans="1:1" x14ac:dyDescent="0.3">
      <c r="A56" s="119" t="s">
        <v>52</v>
      </c>
    </row>
    <row r="57" spans="1:1" x14ac:dyDescent="0.3">
      <c r="A57" s="119" t="s">
        <v>53</v>
      </c>
    </row>
    <row r="58" spans="1:1" x14ac:dyDescent="0.3">
      <c r="A58" s="119" t="s">
        <v>54</v>
      </c>
    </row>
    <row r="59" spans="1:1" x14ac:dyDescent="0.3">
      <c r="A59" s="119" t="s">
        <v>55</v>
      </c>
    </row>
    <row r="60" spans="1:1" x14ac:dyDescent="0.3">
      <c r="A60" s="118" t="s">
        <v>56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1"/>
  <sheetViews>
    <sheetView workbookViewId="0">
      <selection activeCell="B1" sqref="B1:F11"/>
    </sheetView>
  </sheetViews>
  <sheetFormatPr baseColWidth="10" defaultColWidth="11.44140625" defaultRowHeight="14.4" x14ac:dyDescent="0.3"/>
  <cols>
    <col min="2" max="2" width="25.109375" customWidth="1"/>
    <col min="3" max="3" width="24" style="8" customWidth="1"/>
    <col min="4" max="4" width="19.6640625" customWidth="1"/>
    <col min="5" max="5" width="15.88671875" customWidth="1"/>
    <col min="6" max="6" width="24.109375" customWidth="1"/>
  </cols>
  <sheetData>
    <row r="1" spans="2:6" ht="18" x14ac:dyDescent="0.35">
      <c r="B1" s="1"/>
      <c r="C1" s="155" t="s">
        <v>332</v>
      </c>
      <c r="D1" s="156"/>
      <c r="E1" s="155" t="s">
        <v>333</v>
      </c>
      <c r="F1" s="156"/>
    </row>
    <row r="2" spans="2:6" ht="15" customHeight="1" x14ac:dyDescent="0.3">
      <c r="B2" s="6"/>
      <c r="C2" s="7" t="s">
        <v>334</v>
      </c>
      <c r="D2" s="4" t="s">
        <v>335</v>
      </c>
      <c r="E2" s="4" t="s">
        <v>334</v>
      </c>
      <c r="F2" s="4" t="s">
        <v>335</v>
      </c>
    </row>
    <row r="3" spans="2:6" ht="36" x14ac:dyDescent="0.35">
      <c r="B3" s="4" t="s">
        <v>296</v>
      </c>
      <c r="C3" s="9">
        <v>4490</v>
      </c>
      <c r="D3" s="10">
        <f>+C3/$C$10</f>
        <v>0.15754385964912282</v>
      </c>
      <c r="E3" s="9">
        <v>10770</v>
      </c>
      <c r="F3" s="10">
        <f>+E3/$E$10</f>
        <v>0.27042635464269571</v>
      </c>
    </row>
    <row r="4" spans="2:6" ht="36" x14ac:dyDescent="0.35">
      <c r="B4" s="4" t="s">
        <v>297</v>
      </c>
      <c r="C4" s="9">
        <v>3369</v>
      </c>
      <c r="D4" s="10">
        <f t="shared" ref="D4:D9" si="0">+C4/$C$10</f>
        <v>0.11821052631578947</v>
      </c>
      <c r="E4" s="9">
        <v>3291</v>
      </c>
      <c r="F4" s="10">
        <f t="shared" ref="F4:F9" si="1">+E4/$E$10</f>
        <v>8.2634459900567475E-2</v>
      </c>
    </row>
    <row r="5" spans="2:6" ht="36" x14ac:dyDescent="0.35">
      <c r="B5" s="4" t="s">
        <v>298</v>
      </c>
      <c r="C5" s="9">
        <v>10873</v>
      </c>
      <c r="D5" s="10">
        <f t="shared" si="0"/>
        <v>0.38150877192982457</v>
      </c>
      <c r="E5" s="9">
        <v>17393</v>
      </c>
      <c r="F5" s="10">
        <f t="shared" si="1"/>
        <v>0.43672475267413247</v>
      </c>
    </row>
    <row r="6" spans="2:6" ht="54" x14ac:dyDescent="0.35">
      <c r="B6" s="4" t="s">
        <v>299</v>
      </c>
      <c r="C6" s="9"/>
      <c r="D6" s="10">
        <f t="shared" si="0"/>
        <v>0</v>
      </c>
      <c r="E6" s="9">
        <v>4387</v>
      </c>
      <c r="F6" s="10">
        <f t="shared" si="1"/>
        <v>0.11015417064229398</v>
      </c>
    </row>
    <row r="7" spans="2:6" ht="54" x14ac:dyDescent="0.35">
      <c r="B7" s="4" t="s">
        <v>336</v>
      </c>
      <c r="C7" s="9">
        <v>9293</v>
      </c>
      <c r="D7" s="10">
        <f t="shared" si="0"/>
        <v>0.32607017543859651</v>
      </c>
      <c r="E7" s="9"/>
      <c r="F7" s="10">
        <f t="shared" si="1"/>
        <v>0</v>
      </c>
    </row>
    <row r="8" spans="2:6" ht="54" x14ac:dyDescent="0.35">
      <c r="B8" s="4" t="s">
        <v>300</v>
      </c>
      <c r="C8" s="9"/>
      <c r="D8" s="10">
        <f t="shared" si="0"/>
        <v>0</v>
      </c>
      <c r="E8" s="9">
        <v>3465</v>
      </c>
      <c r="F8" s="10">
        <f t="shared" si="1"/>
        <v>8.7003465073067845E-2</v>
      </c>
    </row>
    <row r="9" spans="2:6" ht="18" x14ac:dyDescent="0.35">
      <c r="B9" s="4" t="s">
        <v>301</v>
      </c>
      <c r="C9" s="9">
        <v>475</v>
      </c>
      <c r="D9" s="10">
        <f t="shared" si="0"/>
        <v>1.6666666666666666E-2</v>
      </c>
      <c r="E9" s="9">
        <v>520</v>
      </c>
      <c r="F9" s="10">
        <f t="shared" si="1"/>
        <v>1.3056797067242505E-2</v>
      </c>
    </row>
    <row r="10" spans="2:6" ht="18" x14ac:dyDescent="0.35">
      <c r="B10" s="4" t="s">
        <v>337</v>
      </c>
      <c r="C10" s="9">
        <f>SUM(C3:C9)</f>
        <v>28500</v>
      </c>
      <c r="D10" s="11">
        <f>SUM(D3:D9)</f>
        <v>1</v>
      </c>
      <c r="E10" s="9">
        <f>SUM(E3:E9)</f>
        <v>39826</v>
      </c>
      <c r="F10" s="11">
        <f>SUM(F3:F9)</f>
        <v>1</v>
      </c>
    </row>
    <row r="11" spans="2:6" ht="18" x14ac:dyDescent="0.35">
      <c r="B11" s="4" t="s">
        <v>338</v>
      </c>
      <c r="C11" s="12">
        <f>+C6+C7+C8</f>
        <v>9293</v>
      </c>
      <c r="D11" s="13">
        <f>+C11/C10</f>
        <v>0.32607017543859651</v>
      </c>
      <c r="E11" s="12">
        <f>+E6+E7+E8</f>
        <v>7852</v>
      </c>
      <c r="F11" s="13">
        <f>+E11/E10</f>
        <v>0.19715763571536182</v>
      </c>
    </row>
  </sheetData>
  <mergeCells count="2">
    <mergeCell ref="C1:D1"/>
    <mergeCell ref="E1:F1"/>
  </mergeCell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17"/>
  <sheetViews>
    <sheetView workbookViewId="0">
      <selection activeCell="G11" sqref="G11"/>
    </sheetView>
  </sheetViews>
  <sheetFormatPr baseColWidth="10" defaultColWidth="11.44140625" defaultRowHeight="14.4" x14ac:dyDescent="0.3"/>
  <cols>
    <col min="1" max="1" width="6.5546875" style="18" customWidth="1"/>
    <col min="2" max="2" width="11.44140625" style="18"/>
    <col min="3" max="3" width="17.88671875" style="23" bestFit="1" customWidth="1"/>
    <col min="4" max="16384" width="11.44140625" style="18"/>
  </cols>
  <sheetData>
    <row r="1" spans="2:6" ht="12" customHeight="1" thickBot="1" x14ac:dyDescent="0.35"/>
    <row r="2" spans="2:6" ht="42" thickBot="1" x14ac:dyDescent="0.35">
      <c r="B2" s="163" t="s">
        <v>339</v>
      </c>
      <c r="C2" s="164"/>
      <c r="D2" s="34" t="s">
        <v>340</v>
      </c>
      <c r="E2" s="34" t="s">
        <v>341</v>
      </c>
      <c r="F2" s="35" t="s">
        <v>342</v>
      </c>
    </row>
    <row r="3" spans="2:6" x14ac:dyDescent="0.3">
      <c r="B3" s="157" t="s">
        <v>343</v>
      </c>
      <c r="C3" s="25">
        <v>0</v>
      </c>
      <c r="D3" s="26" t="s">
        <v>344</v>
      </c>
      <c r="E3" s="37" t="s">
        <v>344</v>
      </c>
      <c r="F3" s="27" t="s">
        <v>344</v>
      </c>
    </row>
    <row r="4" spans="2:6" x14ac:dyDescent="0.3">
      <c r="B4" s="158"/>
      <c r="C4" s="21">
        <v>0.1</v>
      </c>
      <c r="D4" s="24" t="s">
        <v>344</v>
      </c>
      <c r="E4" s="38" t="s">
        <v>344</v>
      </c>
      <c r="F4" s="28" t="s">
        <v>344</v>
      </c>
    </row>
    <row r="5" spans="2:6" x14ac:dyDescent="0.3">
      <c r="B5" s="158"/>
      <c r="C5" s="21">
        <v>0.25</v>
      </c>
      <c r="D5" s="24" t="s">
        <v>344</v>
      </c>
      <c r="E5" s="38" t="s">
        <v>345</v>
      </c>
      <c r="F5" s="28" t="s">
        <v>344</v>
      </c>
    </row>
    <row r="6" spans="2:6" x14ac:dyDescent="0.3">
      <c r="B6" s="158"/>
      <c r="C6" s="21">
        <v>0.3</v>
      </c>
      <c r="D6" s="24" t="s">
        <v>344</v>
      </c>
      <c r="E6" s="38" t="s">
        <v>344</v>
      </c>
      <c r="F6" s="28" t="s">
        <v>344</v>
      </c>
    </row>
    <row r="7" spans="2:6" x14ac:dyDescent="0.3">
      <c r="B7" s="158"/>
      <c r="C7" s="21">
        <v>0.4</v>
      </c>
      <c r="D7" s="24" t="s">
        <v>344</v>
      </c>
      <c r="E7" s="38" t="s">
        <v>344</v>
      </c>
      <c r="F7" s="28" t="s">
        <v>344</v>
      </c>
    </row>
    <row r="8" spans="2:6" x14ac:dyDescent="0.3">
      <c r="B8" s="158"/>
      <c r="C8" s="21">
        <v>0.6</v>
      </c>
      <c r="D8" s="24" t="s">
        <v>344</v>
      </c>
      <c r="E8" s="38" t="s">
        <v>164</v>
      </c>
      <c r="F8" s="28" t="s">
        <v>344</v>
      </c>
    </row>
    <row r="9" spans="2:6" x14ac:dyDescent="0.3">
      <c r="B9" s="158"/>
      <c r="C9" s="21">
        <v>1</v>
      </c>
      <c r="D9" s="24" t="s">
        <v>164</v>
      </c>
      <c r="E9" s="38" t="s">
        <v>164</v>
      </c>
      <c r="F9" s="28" t="s">
        <v>344</v>
      </c>
    </row>
    <row r="10" spans="2:6" x14ac:dyDescent="0.3">
      <c r="B10" s="158"/>
      <c r="C10" s="22" t="s">
        <v>346</v>
      </c>
      <c r="D10" s="24" t="s">
        <v>164</v>
      </c>
      <c r="E10" s="38" t="s">
        <v>164</v>
      </c>
      <c r="F10" s="28" t="s">
        <v>344</v>
      </c>
    </row>
    <row r="11" spans="2:6" ht="15" thickBot="1" x14ac:dyDescent="0.35">
      <c r="B11" s="159"/>
      <c r="C11" s="29" t="s">
        <v>347</v>
      </c>
      <c r="D11" s="30" t="s">
        <v>344</v>
      </c>
      <c r="E11" s="39" t="s">
        <v>164</v>
      </c>
      <c r="F11" s="31" t="s">
        <v>344</v>
      </c>
    </row>
    <row r="12" spans="2:6" x14ac:dyDescent="0.3">
      <c r="B12" s="160" t="s">
        <v>348</v>
      </c>
      <c r="C12" s="33" t="s">
        <v>349</v>
      </c>
      <c r="D12" s="26" t="s">
        <v>164</v>
      </c>
      <c r="E12" s="40" t="s">
        <v>164</v>
      </c>
      <c r="F12" s="27" t="s">
        <v>344</v>
      </c>
    </row>
    <row r="13" spans="2:6" ht="15" thickBot="1" x14ac:dyDescent="0.35">
      <c r="B13" s="161"/>
      <c r="C13" s="29" t="s">
        <v>350</v>
      </c>
      <c r="D13" s="30" t="s">
        <v>164</v>
      </c>
      <c r="E13" s="41" t="s">
        <v>164</v>
      </c>
      <c r="F13" s="31" t="s">
        <v>344</v>
      </c>
    </row>
    <row r="14" spans="2:6" x14ac:dyDescent="0.3">
      <c r="B14" s="162" t="s">
        <v>351</v>
      </c>
      <c r="C14" s="32" t="s">
        <v>352</v>
      </c>
      <c r="D14" s="24" t="s">
        <v>164</v>
      </c>
      <c r="E14" s="42" t="s">
        <v>164</v>
      </c>
      <c r="F14" s="28" t="s">
        <v>344</v>
      </c>
    </row>
    <row r="15" spans="2:6" ht="27.6" x14ac:dyDescent="0.3">
      <c r="B15" s="162"/>
      <c r="C15" s="20" t="s">
        <v>353</v>
      </c>
      <c r="D15" s="24" t="s">
        <v>164</v>
      </c>
      <c r="E15" s="42" t="s">
        <v>164</v>
      </c>
      <c r="F15" s="28" t="s">
        <v>344</v>
      </c>
    </row>
    <row r="16" spans="2:6" x14ac:dyDescent="0.3">
      <c r="B16" s="162"/>
      <c r="C16" s="20" t="s">
        <v>354</v>
      </c>
      <c r="D16" s="24" t="s">
        <v>164</v>
      </c>
      <c r="E16" s="42" t="s">
        <v>164</v>
      </c>
      <c r="F16" s="28" t="s">
        <v>344</v>
      </c>
    </row>
    <row r="17" spans="2:6" ht="28.2" thickBot="1" x14ac:dyDescent="0.35">
      <c r="B17" s="161"/>
      <c r="C17" s="36" t="s">
        <v>355</v>
      </c>
      <c r="D17" s="30" t="s">
        <v>164</v>
      </c>
      <c r="E17" s="41" t="s">
        <v>164</v>
      </c>
      <c r="F17" s="31" t="s">
        <v>344</v>
      </c>
    </row>
  </sheetData>
  <mergeCells count="4">
    <mergeCell ref="B3:B11"/>
    <mergeCell ref="B12:B13"/>
    <mergeCell ref="B14:B17"/>
    <mergeCell ref="B2:C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64"/>
  <sheetViews>
    <sheetView showGridLines="0" zoomScaleNormal="100" workbookViewId="0">
      <pane xSplit="1" ySplit="1" topLeftCell="P2" activePane="bottomRight" state="frozen"/>
      <selection pane="topRight" activeCell="C1" sqref="C1"/>
      <selection pane="bottomLeft" activeCell="B3" sqref="B3"/>
      <selection pane="bottomRight" activeCell="W1" sqref="W1"/>
    </sheetView>
  </sheetViews>
  <sheetFormatPr baseColWidth="10" defaultColWidth="18.44140625" defaultRowHeight="14.4" x14ac:dyDescent="0.3"/>
  <cols>
    <col min="1" max="2" width="18.44140625" style="43"/>
    <col min="3" max="3" width="31" style="43" customWidth="1"/>
    <col min="4" max="12" width="18.44140625" style="43"/>
    <col min="13" max="13" width="23.6640625" style="43" customWidth="1"/>
    <col min="14" max="14" width="21.88671875" style="43" customWidth="1"/>
    <col min="15" max="15" width="23.6640625" style="43" customWidth="1"/>
    <col min="16" max="16" width="25.6640625" style="43" customWidth="1"/>
    <col min="17" max="17" width="21.5546875" style="43" customWidth="1"/>
    <col min="18" max="18" width="25.6640625" style="43" customWidth="1"/>
    <col min="19" max="21" width="18.44140625" style="43"/>
    <col min="22" max="27" width="18.44140625" style="46"/>
    <col min="28" max="28" width="24.5546875" style="43" customWidth="1"/>
    <col min="29" max="16384" width="18.44140625" style="43"/>
  </cols>
  <sheetData>
    <row r="1" spans="1:30" customFormat="1" ht="43.2" x14ac:dyDescent="0.3">
      <c r="A1" s="59" t="s">
        <v>59</v>
      </c>
      <c r="B1" s="91" t="s">
        <v>60</v>
      </c>
      <c r="C1" s="58" t="s">
        <v>61</v>
      </c>
      <c r="D1" s="51" t="s">
        <v>62</v>
      </c>
      <c r="E1" s="87" t="s">
        <v>356</v>
      </c>
      <c r="F1" s="87" t="s">
        <v>64</v>
      </c>
      <c r="G1" s="51" t="s">
        <v>65</v>
      </c>
      <c r="H1" s="87" t="s">
        <v>357</v>
      </c>
      <c r="I1" s="87" t="s">
        <v>64</v>
      </c>
      <c r="J1" s="51" t="s">
        <v>66</v>
      </c>
      <c r="K1" s="87" t="s">
        <v>358</v>
      </c>
      <c r="L1" s="87" t="s">
        <v>64</v>
      </c>
      <c r="M1" s="51" t="s">
        <v>67</v>
      </c>
      <c r="N1" s="87" t="s">
        <v>359</v>
      </c>
      <c r="O1" s="87" t="s">
        <v>64</v>
      </c>
      <c r="P1" s="51" t="s">
        <v>68</v>
      </c>
      <c r="Q1" s="87" t="s">
        <v>360</v>
      </c>
      <c r="R1" s="87" t="s">
        <v>64</v>
      </c>
      <c r="S1" s="114" t="s">
        <v>69</v>
      </c>
      <c r="T1" s="87" t="s">
        <v>361</v>
      </c>
      <c r="U1" s="87" t="s">
        <v>64</v>
      </c>
      <c r="V1" s="51" t="s">
        <v>70</v>
      </c>
      <c r="W1" s="87" t="s">
        <v>362</v>
      </c>
      <c r="X1" s="87" t="s">
        <v>64</v>
      </c>
      <c r="Y1" s="51" t="s">
        <v>71</v>
      </c>
      <c r="Z1" s="87" t="s">
        <v>363</v>
      </c>
      <c r="AA1" s="87" t="s">
        <v>64</v>
      </c>
      <c r="AB1" s="51" t="s">
        <v>72</v>
      </c>
      <c r="AC1" s="87" t="s">
        <v>445</v>
      </c>
      <c r="AD1" s="87" t="s">
        <v>64</v>
      </c>
    </row>
    <row r="2" spans="1:30" s="45" customFormat="1" ht="164.25" customHeight="1" x14ac:dyDescent="0.3">
      <c r="A2" s="113" t="s">
        <v>18</v>
      </c>
      <c r="B2" s="84" t="s">
        <v>73</v>
      </c>
      <c r="C2" s="57" t="s">
        <v>29</v>
      </c>
      <c r="D2" s="52" t="s">
        <v>74</v>
      </c>
      <c r="E2" s="52" t="s">
        <v>75</v>
      </c>
      <c r="F2" s="52"/>
      <c r="G2" s="52" t="s">
        <v>76</v>
      </c>
      <c r="H2" s="52" t="s">
        <v>75</v>
      </c>
      <c r="I2" s="52"/>
      <c r="J2" s="52" t="s">
        <v>77</v>
      </c>
      <c r="K2" s="52" t="s">
        <v>75</v>
      </c>
      <c r="L2" s="52"/>
      <c r="M2" s="79" t="s">
        <v>78</v>
      </c>
      <c r="N2" s="52" t="s">
        <v>75</v>
      </c>
      <c r="O2" s="79"/>
      <c r="P2" s="53" t="s">
        <v>79</v>
      </c>
      <c r="Q2" s="52" t="s">
        <v>75</v>
      </c>
      <c r="R2" s="53"/>
      <c r="S2" s="53" t="s">
        <v>80</v>
      </c>
      <c r="T2" s="52" t="s">
        <v>75</v>
      </c>
      <c r="U2" s="53"/>
      <c r="V2" s="52">
        <v>0</v>
      </c>
      <c r="W2" s="52" t="s">
        <v>75</v>
      </c>
      <c r="X2" s="52" t="s">
        <v>81</v>
      </c>
      <c r="Y2" s="54" t="s">
        <v>82</v>
      </c>
      <c r="Z2" s="52" t="s">
        <v>75</v>
      </c>
      <c r="AA2" s="54"/>
      <c r="AB2" s="54" t="s">
        <v>83</v>
      </c>
      <c r="AC2" s="52" t="s">
        <v>75</v>
      </c>
      <c r="AD2" s="92"/>
    </row>
    <row r="3" spans="1:30" s="45" customFormat="1" ht="156" customHeight="1" x14ac:dyDescent="0.3">
      <c r="A3" s="113" t="s">
        <v>18</v>
      </c>
      <c r="B3" s="84" t="s">
        <v>73</v>
      </c>
      <c r="C3" s="57" t="s">
        <v>39</v>
      </c>
      <c r="D3" s="52" t="s">
        <v>74</v>
      </c>
      <c r="E3" s="52" t="s">
        <v>364</v>
      </c>
      <c r="F3" s="52" t="s">
        <v>365</v>
      </c>
      <c r="G3" s="52" t="s">
        <v>85</v>
      </c>
      <c r="H3" s="52"/>
      <c r="I3" s="52"/>
      <c r="J3" s="52" t="s">
        <v>86</v>
      </c>
      <c r="K3" s="52"/>
      <c r="L3" s="52"/>
      <c r="M3" s="79" t="s">
        <v>87</v>
      </c>
      <c r="N3" s="52"/>
      <c r="O3" s="79"/>
      <c r="P3" s="53" t="s">
        <v>88</v>
      </c>
      <c r="Q3" s="52"/>
      <c r="R3" s="53"/>
      <c r="S3" s="53" t="s">
        <v>366</v>
      </c>
      <c r="T3" s="52"/>
      <c r="U3" s="53"/>
      <c r="V3" s="52">
        <v>0.25</v>
      </c>
      <c r="W3" s="52"/>
      <c r="X3" s="52" t="s">
        <v>89</v>
      </c>
      <c r="Y3" s="54" t="s">
        <v>82</v>
      </c>
      <c r="Z3" s="52"/>
      <c r="AA3" s="54"/>
      <c r="AB3" s="54" t="s">
        <v>367</v>
      </c>
      <c r="AC3" s="52"/>
      <c r="AD3" s="92"/>
    </row>
    <row r="4" spans="1:30" s="45" customFormat="1" ht="129.6" x14ac:dyDescent="0.3">
      <c r="A4" s="113" t="s">
        <v>18</v>
      </c>
      <c r="B4" s="84" t="s">
        <v>73</v>
      </c>
      <c r="C4" s="52" t="s">
        <v>50</v>
      </c>
      <c r="D4" s="52" t="s">
        <v>85</v>
      </c>
      <c r="E4" s="52" t="s">
        <v>75</v>
      </c>
      <c r="F4" s="52"/>
      <c r="G4" s="52" t="s">
        <v>85</v>
      </c>
      <c r="H4" s="52" t="s">
        <v>75</v>
      </c>
      <c r="I4" s="52"/>
      <c r="J4" s="52" t="s">
        <v>91</v>
      </c>
      <c r="K4" s="52" t="s">
        <v>75</v>
      </c>
      <c r="L4" s="52"/>
      <c r="M4" s="79" t="s">
        <v>85</v>
      </c>
      <c r="N4" s="52" t="s">
        <v>75</v>
      </c>
      <c r="O4" s="79"/>
      <c r="P4" s="53" t="s">
        <v>92</v>
      </c>
      <c r="Q4" s="52" t="s">
        <v>75</v>
      </c>
      <c r="R4" s="53"/>
      <c r="S4" s="53" t="s">
        <v>366</v>
      </c>
      <c r="T4" s="52" t="s">
        <v>75</v>
      </c>
      <c r="U4" s="53"/>
      <c r="V4" s="52">
        <v>0.3</v>
      </c>
      <c r="W4" s="52" t="s">
        <v>75</v>
      </c>
      <c r="X4" s="52"/>
      <c r="Y4" s="54" t="s">
        <v>93</v>
      </c>
      <c r="Z4" s="52" t="s">
        <v>75</v>
      </c>
      <c r="AA4" s="54"/>
      <c r="AB4" s="54" t="s">
        <v>368</v>
      </c>
      <c r="AC4" s="52" t="s">
        <v>75</v>
      </c>
      <c r="AD4" s="92"/>
    </row>
    <row r="5" spans="1:30" s="45" customFormat="1" ht="100.8" x14ac:dyDescent="0.3">
      <c r="A5" s="113" t="s">
        <v>18</v>
      </c>
      <c r="B5" s="84" t="s">
        <v>73</v>
      </c>
      <c r="C5" s="57" t="s">
        <v>51</v>
      </c>
      <c r="D5" s="52" t="s">
        <v>85</v>
      </c>
      <c r="E5" s="52" t="s">
        <v>364</v>
      </c>
      <c r="F5" s="52" t="s">
        <v>369</v>
      </c>
      <c r="G5" s="52" t="s">
        <v>85</v>
      </c>
      <c r="H5" s="52"/>
      <c r="I5" s="52"/>
      <c r="J5" s="52" t="s">
        <v>95</v>
      </c>
      <c r="K5" s="52"/>
      <c r="L5" s="52"/>
      <c r="M5" s="79" t="s">
        <v>85</v>
      </c>
      <c r="N5" s="52"/>
      <c r="O5" s="79"/>
      <c r="P5" s="53" t="s">
        <v>96</v>
      </c>
      <c r="Q5" s="52"/>
      <c r="R5" s="53"/>
      <c r="S5" s="53" t="s">
        <v>370</v>
      </c>
      <c r="T5" s="52"/>
      <c r="U5" s="53"/>
      <c r="V5" s="52">
        <v>0.4</v>
      </c>
      <c r="W5" s="52"/>
      <c r="X5" s="52"/>
      <c r="Y5" s="54" t="s">
        <v>85</v>
      </c>
      <c r="Z5" s="52"/>
      <c r="AA5" s="54"/>
      <c r="AB5" s="54" t="s">
        <v>371</v>
      </c>
      <c r="AC5" s="52"/>
      <c r="AD5" s="92"/>
    </row>
    <row r="6" spans="1:30" s="45" customFormat="1" ht="100.8" x14ac:dyDescent="0.3">
      <c r="A6" s="113" t="s">
        <v>18</v>
      </c>
      <c r="B6" s="84" t="s">
        <v>73</v>
      </c>
      <c r="C6" s="57" t="s">
        <v>52</v>
      </c>
      <c r="D6" s="52" t="s">
        <v>85</v>
      </c>
      <c r="E6" s="52" t="s">
        <v>364</v>
      </c>
      <c r="F6" s="52" t="s">
        <v>372</v>
      </c>
      <c r="G6" s="52" t="s">
        <v>85</v>
      </c>
      <c r="H6" s="52"/>
      <c r="I6" s="52"/>
      <c r="J6" s="52" t="s">
        <v>95</v>
      </c>
      <c r="K6" s="52"/>
      <c r="L6" s="52"/>
      <c r="M6" s="79" t="s">
        <v>85</v>
      </c>
      <c r="N6" s="52"/>
      <c r="O6" s="79"/>
      <c r="P6" s="53" t="s">
        <v>99</v>
      </c>
      <c r="Q6" s="52"/>
      <c r="R6" s="53"/>
      <c r="S6" s="53" t="s">
        <v>370</v>
      </c>
      <c r="T6" s="52"/>
      <c r="U6" s="53"/>
      <c r="V6" s="52">
        <v>0.6</v>
      </c>
      <c r="W6" s="52"/>
      <c r="X6" s="52"/>
      <c r="Y6" s="54" t="s">
        <v>85</v>
      </c>
      <c r="Z6" s="52"/>
      <c r="AA6" s="54"/>
      <c r="AB6" s="54" t="s">
        <v>371</v>
      </c>
      <c r="AC6" s="52"/>
      <c r="AD6" s="92"/>
    </row>
    <row r="7" spans="1:30" s="45" customFormat="1" ht="54" customHeight="1" x14ac:dyDescent="0.3">
      <c r="A7" s="113" t="s">
        <v>18</v>
      </c>
      <c r="B7" s="84" t="s">
        <v>73</v>
      </c>
      <c r="C7" s="57" t="s">
        <v>20</v>
      </c>
      <c r="D7" s="52" t="s">
        <v>85</v>
      </c>
      <c r="E7" s="52" t="s">
        <v>75</v>
      </c>
      <c r="F7" s="52"/>
      <c r="G7" s="52" t="s">
        <v>85</v>
      </c>
      <c r="H7" s="52" t="s">
        <v>75</v>
      </c>
      <c r="I7" s="52"/>
      <c r="J7" s="52" t="s">
        <v>95</v>
      </c>
      <c r="K7" s="52" t="s">
        <v>75</v>
      </c>
      <c r="L7" s="52"/>
      <c r="M7" s="61" t="s">
        <v>85</v>
      </c>
      <c r="N7" s="52" t="s">
        <v>75</v>
      </c>
      <c r="O7" s="61"/>
      <c r="P7" s="53" t="s">
        <v>99</v>
      </c>
      <c r="Q7" s="52" t="s">
        <v>75</v>
      </c>
      <c r="R7" s="53"/>
      <c r="S7" s="53" t="s">
        <v>370</v>
      </c>
      <c r="T7" s="52" t="s">
        <v>75</v>
      </c>
      <c r="U7" s="53"/>
      <c r="V7" s="52">
        <v>1</v>
      </c>
      <c r="W7" s="52" t="s">
        <v>75</v>
      </c>
      <c r="X7" s="52"/>
      <c r="Y7" s="54" t="s">
        <v>85</v>
      </c>
      <c r="Z7" s="52" t="s">
        <v>75</v>
      </c>
      <c r="AA7" s="54"/>
      <c r="AB7" s="54" t="s">
        <v>85</v>
      </c>
      <c r="AC7" s="52" t="s">
        <v>75</v>
      </c>
      <c r="AD7" s="92"/>
    </row>
    <row r="8" spans="1:30" s="45" customFormat="1" ht="208.5" customHeight="1" x14ac:dyDescent="0.3">
      <c r="A8" s="113" t="s">
        <v>18</v>
      </c>
      <c r="B8" s="84" t="s">
        <v>73</v>
      </c>
      <c r="C8" s="64" t="s">
        <v>54</v>
      </c>
      <c r="D8" s="52" t="s">
        <v>74</v>
      </c>
      <c r="E8" s="52" t="s">
        <v>84</v>
      </c>
      <c r="F8" s="52" t="s">
        <v>101</v>
      </c>
      <c r="G8" s="52" t="s">
        <v>76</v>
      </c>
      <c r="H8" s="52"/>
      <c r="I8" s="52"/>
      <c r="J8" s="52" t="s">
        <v>102</v>
      </c>
      <c r="K8" s="52"/>
      <c r="L8" s="52"/>
      <c r="M8" s="79" t="s">
        <v>103</v>
      </c>
      <c r="N8" s="52"/>
      <c r="O8" s="79"/>
      <c r="P8" s="53" t="s">
        <v>79</v>
      </c>
      <c r="Q8" s="52"/>
      <c r="R8" s="53"/>
      <c r="S8" s="53" t="s">
        <v>80</v>
      </c>
      <c r="T8" s="52"/>
      <c r="U8" s="53"/>
      <c r="V8" s="52">
        <v>0</v>
      </c>
      <c r="W8" s="52"/>
      <c r="X8" s="52"/>
      <c r="Y8" s="54" t="s">
        <v>82</v>
      </c>
      <c r="Z8" s="52"/>
      <c r="AA8" s="54"/>
      <c r="AB8" s="54" t="s">
        <v>83</v>
      </c>
      <c r="AC8" s="52"/>
      <c r="AD8" s="92"/>
    </row>
    <row r="9" spans="1:30" s="45" customFormat="1" ht="214.5" customHeight="1" x14ac:dyDescent="0.3">
      <c r="A9" s="113" t="s">
        <v>18</v>
      </c>
      <c r="B9" s="84" t="s">
        <v>73</v>
      </c>
      <c r="C9" s="65" t="s">
        <v>55</v>
      </c>
      <c r="D9" s="52" t="s">
        <v>74</v>
      </c>
      <c r="E9" s="52" t="s">
        <v>84</v>
      </c>
      <c r="F9" s="52" t="s">
        <v>104</v>
      </c>
      <c r="G9" s="52" t="s">
        <v>76</v>
      </c>
      <c r="H9" s="52"/>
      <c r="I9" s="52"/>
      <c r="J9" s="52" t="s">
        <v>102</v>
      </c>
      <c r="K9" s="52"/>
      <c r="L9" s="52"/>
      <c r="M9" s="79" t="s">
        <v>103</v>
      </c>
      <c r="N9" s="52"/>
      <c r="O9" s="79"/>
      <c r="P9" s="53" t="s">
        <v>79</v>
      </c>
      <c r="Q9" s="52"/>
      <c r="R9" s="53"/>
      <c r="S9" s="53" t="s">
        <v>80</v>
      </c>
      <c r="T9" s="52"/>
      <c r="U9" s="53"/>
      <c r="V9" s="52">
        <v>0.25</v>
      </c>
      <c r="W9" s="52"/>
      <c r="X9" s="52"/>
      <c r="Y9" s="54" t="s">
        <v>82</v>
      </c>
      <c r="Z9" s="52"/>
      <c r="AA9" s="54"/>
      <c r="AB9" s="54" t="s">
        <v>83</v>
      </c>
      <c r="AC9" s="52"/>
      <c r="AD9" s="92"/>
    </row>
    <row r="10" spans="1:30" s="45" customFormat="1" ht="208.5" customHeight="1" x14ac:dyDescent="0.3">
      <c r="A10" s="113" t="s">
        <v>18</v>
      </c>
      <c r="B10" s="84" t="s">
        <v>73</v>
      </c>
      <c r="C10" s="52" t="s">
        <v>38</v>
      </c>
      <c r="D10" s="52" t="s">
        <v>74</v>
      </c>
      <c r="E10" s="52" t="s">
        <v>84</v>
      </c>
      <c r="F10" s="52" t="s">
        <v>105</v>
      </c>
      <c r="G10" s="52" t="s">
        <v>76</v>
      </c>
      <c r="H10" s="52"/>
      <c r="I10" s="52"/>
      <c r="J10" s="52" t="s">
        <v>106</v>
      </c>
      <c r="K10" s="52"/>
      <c r="L10" s="52"/>
      <c r="M10" s="61" t="s">
        <v>107</v>
      </c>
      <c r="N10" s="52"/>
      <c r="O10" s="61"/>
      <c r="P10" s="53" t="s">
        <v>79</v>
      </c>
      <c r="Q10" s="52"/>
      <c r="R10" s="53"/>
      <c r="S10" s="53" t="s">
        <v>80</v>
      </c>
      <c r="T10" s="52"/>
      <c r="U10" s="53"/>
      <c r="V10" s="52">
        <v>0</v>
      </c>
      <c r="W10" s="52"/>
      <c r="X10" s="52"/>
      <c r="Y10" s="54" t="s">
        <v>82</v>
      </c>
      <c r="Z10" s="52"/>
      <c r="AA10" s="54"/>
      <c r="AB10" s="54" t="s">
        <v>83</v>
      </c>
      <c r="AC10" s="52"/>
      <c r="AD10" s="92"/>
    </row>
    <row r="11" spans="1:30" s="45" customFormat="1" ht="198.75" customHeight="1" x14ac:dyDescent="0.3">
      <c r="A11" s="113" t="s">
        <v>18</v>
      </c>
      <c r="B11" s="84" t="s">
        <v>73</v>
      </c>
      <c r="C11" s="52" t="s">
        <v>30</v>
      </c>
      <c r="D11" s="52" t="s">
        <v>74</v>
      </c>
      <c r="E11" s="52" t="s">
        <v>84</v>
      </c>
      <c r="F11" s="52"/>
      <c r="G11" s="52" t="s">
        <v>76</v>
      </c>
      <c r="H11" s="52"/>
      <c r="I11" s="52"/>
      <c r="J11" s="52" t="s">
        <v>106</v>
      </c>
      <c r="K11" s="52"/>
      <c r="L11" s="52"/>
      <c r="M11" s="61" t="s">
        <v>107</v>
      </c>
      <c r="N11" s="52"/>
      <c r="O11" s="61"/>
      <c r="P11" s="53" t="s">
        <v>79</v>
      </c>
      <c r="Q11" s="52"/>
      <c r="R11" s="53"/>
      <c r="S11" s="53" t="s">
        <v>80</v>
      </c>
      <c r="T11" s="52"/>
      <c r="U11" s="53"/>
      <c r="V11" s="52">
        <v>0</v>
      </c>
      <c r="W11" s="52"/>
      <c r="X11" s="52"/>
      <c r="Y11" s="54" t="s">
        <v>82</v>
      </c>
      <c r="Z11" s="52"/>
      <c r="AA11" s="54"/>
      <c r="AB11" s="54" t="s">
        <v>83</v>
      </c>
      <c r="AC11" s="52"/>
      <c r="AD11" s="92"/>
    </row>
    <row r="12" spans="1:30" s="45" customFormat="1" ht="172.8" x14ac:dyDescent="0.3">
      <c r="A12" s="113" t="s">
        <v>18</v>
      </c>
      <c r="B12" s="84" t="s">
        <v>73</v>
      </c>
      <c r="C12" s="52" t="s">
        <v>31</v>
      </c>
      <c r="D12" s="52" t="s">
        <v>74</v>
      </c>
      <c r="E12" s="52" t="s">
        <v>84</v>
      </c>
      <c r="F12" s="52"/>
      <c r="G12" s="52" t="s">
        <v>76</v>
      </c>
      <c r="H12" s="52"/>
      <c r="I12" s="52"/>
      <c r="J12" s="52" t="s">
        <v>106</v>
      </c>
      <c r="K12" s="52"/>
      <c r="L12" s="52"/>
      <c r="M12" s="61" t="s">
        <v>107</v>
      </c>
      <c r="N12" s="52"/>
      <c r="O12" s="61"/>
      <c r="P12" s="53" t="s">
        <v>79</v>
      </c>
      <c r="Q12" s="52"/>
      <c r="R12" s="53"/>
      <c r="S12" s="53" t="s">
        <v>80</v>
      </c>
      <c r="T12" s="52"/>
      <c r="U12" s="53"/>
      <c r="V12" s="52">
        <v>0.1</v>
      </c>
      <c r="W12" s="52"/>
      <c r="X12" s="52"/>
      <c r="Y12" s="54" t="s">
        <v>82</v>
      </c>
      <c r="Z12" s="52"/>
      <c r="AA12" s="54"/>
      <c r="AB12" s="54" t="s">
        <v>83</v>
      </c>
      <c r="AC12" s="52"/>
      <c r="AD12" s="92"/>
    </row>
    <row r="13" spans="1:30" s="45" customFormat="1" ht="172.8" x14ac:dyDescent="0.3">
      <c r="A13" s="113" t="s">
        <v>18</v>
      </c>
      <c r="B13" s="84" t="s">
        <v>73</v>
      </c>
      <c r="C13" s="52" t="s">
        <v>32</v>
      </c>
      <c r="D13" s="52" t="s">
        <v>74</v>
      </c>
      <c r="E13" s="52" t="s">
        <v>84</v>
      </c>
      <c r="F13" s="52"/>
      <c r="G13" s="52" t="s">
        <v>76</v>
      </c>
      <c r="H13" s="52"/>
      <c r="I13" s="52"/>
      <c r="J13" s="52" t="s">
        <v>106</v>
      </c>
      <c r="K13" s="52"/>
      <c r="L13" s="52"/>
      <c r="M13" s="61" t="s">
        <v>107</v>
      </c>
      <c r="N13" s="52"/>
      <c r="O13" s="61"/>
      <c r="P13" s="53" t="s">
        <v>79</v>
      </c>
      <c r="Q13" s="52"/>
      <c r="R13" s="53"/>
      <c r="S13" s="53" t="s">
        <v>80</v>
      </c>
      <c r="T13" s="52"/>
      <c r="U13" s="53"/>
      <c r="V13" s="52">
        <v>0.1</v>
      </c>
      <c r="W13" s="52"/>
      <c r="X13" s="52"/>
      <c r="Y13" s="54" t="s">
        <v>82</v>
      </c>
      <c r="Z13" s="52"/>
      <c r="AA13" s="54"/>
      <c r="AB13" s="54" t="s">
        <v>83</v>
      </c>
      <c r="AC13" s="52"/>
      <c r="AD13" s="92"/>
    </row>
    <row r="14" spans="1:30" s="45" customFormat="1" ht="172.8" x14ac:dyDescent="0.3">
      <c r="A14" s="113" t="s">
        <v>18</v>
      </c>
      <c r="B14" s="84" t="s">
        <v>73</v>
      </c>
      <c r="C14" s="52" t="s">
        <v>33</v>
      </c>
      <c r="D14" s="52" t="s">
        <v>74</v>
      </c>
      <c r="E14" s="52" t="s">
        <v>84</v>
      </c>
      <c r="F14" s="52"/>
      <c r="G14" s="52" t="s">
        <v>76</v>
      </c>
      <c r="H14" s="52"/>
      <c r="I14" s="52"/>
      <c r="J14" s="52" t="s">
        <v>106</v>
      </c>
      <c r="K14" s="52"/>
      <c r="L14" s="52"/>
      <c r="M14" s="61" t="s">
        <v>107</v>
      </c>
      <c r="N14" s="52"/>
      <c r="O14" s="61"/>
      <c r="P14" s="53" t="s">
        <v>88</v>
      </c>
      <c r="Q14" s="52"/>
      <c r="R14" s="53"/>
      <c r="S14" s="53" t="s">
        <v>80</v>
      </c>
      <c r="T14" s="52"/>
      <c r="U14" s="53"/>
      <c r="V14" s="52">
        <v>0.25</v>
      </c>
      <c r="W14" s="52"/>
      <c r="X14" s="52"/>
      <c r="Y14" s="54" t="s">
        <v>82</v>
      </c>
      <c r="Z14" s="52"/>
      <c r="AA14" s="54"/>
      <c r="AB14" s="54" t="s">
        <v>83</v>
      </c>
      <c r="AC14" s="52"/>
      <c r="AD14" s="92"/>
    </row>
    <row r="15" spans="1:30" s="45" customFormat="1" ht="203.25" customHeight="1" x14ac:dyDescent="0.3">
      <c r="A15" s="113" t="s">
        <v>18</v>
      </c>
      <c r="B15" s="85" t="s">
        <v>108</v>
      </c>
      <c r="C15" s="96" t="s">
        <v>34</v>
      </c>
      <c r="D15" s="97" t="s">
        <v>74</v>
      </c>
      <c r="E15" s="97" t="s">
        <v>84</v>
      </c>
      <c r="F15" s="97" t="s">
        <v>109</v>
      </c>
      <c r="G15" s="97" t="s">
        <v>76</v>
      </c>
      <c r="H15" s="97" t="s">
        <v>110</v>
      </c>
      <c r="I15" s="97" t="s">
        <v>110</v>
      </c>
      <c r="J15" s="97" t="s">
        <v>111</v>
      </c>
      <c r="K15" s="97" t="s">
        <v>110</v>
      </c>
      <c r="L15" s="97" t="s">
        <v>110</v>
      </c>
      <c r="M15" s="97" t="s">
        <v>107</v>
      </c>
      <c r="N15" s="97" t="s">
        <v>110</v>
      </c>
      <c r="O15" s="97" t="s">
        <v>110</v>
      </c>
      <c r="P15" s="97" t="s">
        <v>112</v>
      </c>
      <c r="Q15" s="97" t="s">
        <v>110</v>
      </c>
      <c r="R15" s="97" t="s">
        <v>110</v>
      </c>
      <c r="S15" s="97" t="s">
        <v>80</v>
      </c>
      <c r="T15" s="97" t="s">
        <v>110</v>
      </c>
      <c r="U15" s="97" t="s">
        <v>110</v>
      </c>
      <c r="V15" s="98">
        <v>0.25</v>
      </c>
      <c r="W15" s="97" t="s">
        <v>110</v>
      </c>
      <c r="X15" s="97" t="s">
        <v>110</v>
      </c>
      <c r="Y15" s="97" t="s">
        <v>82</v>
      </c>
      <c r="Z15" s="97" t="s">
        <v>110</v>
      </c>
      <c r="AA15" s="97" t="s">
        <v>110</v>
      </c>
      <c r="AB15" s="97" t="s">
        <v>83</v>
      </c>
      <c r="AC15" s="97" t="s">
        <v>110</v>
      </c>
      <c r="AD15" s="97" t="s">
        <v>110</v>
      </c>
    </row>
    <row r="16" spans="1:30" ht="196.5" customHeight="1" x14ac:dyDescent="0.3">
      <c r="A16" s="113" t="s">
        <v>18</v>
      </c>
      <c r="B16" s="85" t="s">
        <v>108</v>
      </c>
      <c r="C16" s="99" t="s">
        <v>373</v>
      </c>
      <c r="D16" s="52" t="s">
        <v>85</v>
      </c>
      <c r="E16" s="100" t="s">
        <v>75</v>
      </c>
      <c r="F16" s="100" t="s">
        <v>374</v>
      </c>
      <c r="G16" s="52" t="s">
        <v>85</v>
      </c>
      <c r="H16" s="100" t="s">
        <v>75</v>
      </c>
      <c r="I16" s="100" t="s">
        <v>113</v>
      </c>
      <c r="J16" s="100" t="s">
        <v>375</v>
      </c>
      <c r="K16" s="100" t="s">
        <v>75</v>
      </c>
      <c r="L16" s="100" t="s">
        <v>110</v>
      </c>
      <c r="M16" s="100" t="s">
        <v>376</v>
      </c>
      <c r="N16" s="100" t="s">
        <v>75</v>
      </c>
      <c r="O16" s="100" t="s">
        <v>110</v>
      </c>
      <c r="P16" s="100" t="s">
        <v>114</v>
      </c>
      <c r="Q16" s="100" t="s">
        <v>75</v>
      </c>
      <c r="R16" s="100" t="s">
        <v>115</v>
      </c>
      <c r="S16" s="100" t="s">
        <v>366</v>
      </c>
      <c r="T16" s="100" t="s">
        <v>75</v>
      </c>
      <c r="U16" s="100" t="s">
        <v>110</v>
      </c>
      <c r="V16" s="101">
        <v>0</v>
      </c>
      <c r="W16" s="100" t="s">
        <v>75</v>
      </c>
      <c r="X16" s="100" t="s">
        <v>110</v>
      </c>
      <c r="Y16" s="100" t="s">
        <v>82</v>
      </c>
      <c r="Z16" s="100" t="s">
        <v>75</v>
      </c>
      <c r="AA16" s="100" t="s">
        <v>110</v>
      </c>
      <c r="AB16" s="100" t="s">
        <v>367</v>
      </c>
      <c r="AC16" s="100" t="s">
        <v>75</v>
      </c>
      <c r="AD16" s="102" t="s">
        <v>110</v>
      </c>
    </row>
    <row r="17" spans="1:30" ht="234.75" customHeight="1" x14ac:dyDescent="0.3">
      <c r="A17" s="113" t="s">
        <v>18</v>
      </c>
      <c r="B17" s="85" t="s">
        <v>108</v>
      </c>
      <c r="C17" s="103" t="s">
        <v>28</v>
      </c>
      <c r="D17" s="52" t="s">
        <v>85</v>
      </c>
      <c r="E17" s="100" t="s">
        <v>75</v>
      </c>
      <c r="F17" s="100" t="s">
        <v>116</v>
      </c>
      <c r="G17" s="100" t="s">
        <v>117</v>
      </c>
      <c r="H17" s="100" t="s">
        <v>75</v>
      </c>
      <c r="I17" s="100" t="s">
        <v>113</v>
      </c>
      <c r="J17" s="100" t="s">
        <v>118</v>
      </c>
      <c r="K17" s="100" t="s">
        <v>75</v>
      </c>
      <c r="L17" s="100" t="s">
        <v>110</v>
      </c>
      <c r="M17" s="100" t="s">
        <v>119</v>
      </c>
      <c r="N17" s="100" t="s">
        <v>94</v>
      </c>
      <c r="O17" s="100" t="s">
        <v>120</v>
      </c>
      <c r="P17" s="100" t="s">
        <v>114</v>
      </c>
      <c r="Q17" s="100" t="s">
        <v>75</v>
      </c>
      <c r="R17" s="100" t="s">
        <v>113</v>
      </c>
      <c r="S17" s="100" t="s">
        <v>80</v>
      </c>
      <c r="T17" s="100" t="s">
        <v>75</v>
      </c>
      <c r="U17" s="100" t="s">
        <v>110</v>
      </c>
      <c r="V17" s="101">
        <v>0</v>
      </c>
      <c r="W17" s="100" t="s">
        <v>75</v>
      </c>
      <c r="X17" s="100" t="s">
        <v>110</v>
      </c>
      <c r="Y17" s="100" t="s">
        <v>82</v>
      </c>
      <c r="Z17" s="100" t="s">
        <v>75</v>
      </c>
      <c r="AA17" s="100" t="s">
        <v>110</v>
      </c>
      <c r="AB17" s="100" t="s">
        <v>83</v>
      </c>
      <c r="AC17" s="100" t="s">
        <v>75</v>
      </c>
      <c r="AD17" s="102" t="s">
        <v>110</v>
      </c>
    </row>
    <row r="18" spans="1:30" ht="201.6" x14ac:dyDescent="0.3">
      <c r="A18" s="113" t="s">
        <v>18</v>
      </c>
      <c r="B18" s="85" t="s">
        <v>108</v>
      </c>
      <c r="C18" s="99" t="s">
        <v>41</v>
      </c>
      <c r="D18" s="100" t="s">
        <v>74</v>
      </c>
      <c r="E18" s="100" t="s">
        <v>75</v>
      </c>
      <c r="F18" s="100" t="s">
        <v>110</v>
      </c>
      <c r="G18" s="100" t="s">
        <v>121</v>
      </c>
      <c r="H18" s="100" t="s">
        <v>75</v>
      </c>
      <c r="I18" s="100" t="s">
        <v>110</v>
      </c>
      <c r="J18" s="100" t="s">
        <v>122</v>
      </c>
      <c r="K18" s="100" t="s">
        <v>75</v>
      </c>
      <c r="L18" s="100" t="s">
        <v>110</v>
      </c>
      <c r="M18" s="100" t="s">
        <v>123</v>
      </c>
      <c r="N18" s="100" t="s">
        <v>75</v>
      </c>
      <c r="O18" s="100" t="s">
        <v>110</v>
      </c>
      <c r="P18" s="100" t="s">
        <v>114</v>
      </c>
      <c r="Q18" s="100" t="s">
        <v>75</v>
      </c>
      <c r="R18" s="100" t="s">
        <v>124</v>
      </c>
      <c r="S18" s="100" t="s">
        <v>97</v>
      </c>
      <c r="T18" s="100" t="s">
        <v>75</v>
      </c>
      <c r="U18" s="100" t="s">
        <v>110</v>
      </c>
      <c r="V18" s="101">
        <v>0</v>
      </c>
      <c r="W18" s="100" t="s">
        <v>75</v>
      </c>
      <c r="X18" s="100" t="s">
        <v>110</v>
      </c>
      <c r="Y18" s="100" t="s">
        <v>82</v>
      </c>
      <c r="Z18" s="100" t="s">
        <v>75</v>
      </c>
      <c r="AA18" s="100" t="s">
        <v>110</v>
      </c>
      <c r="AB18" s="100" t="s">
        <v>83</v>
      </c>
      <c r="AC18" s="100" t="s">
        <v>75</v>
      </c>
      <c r="AD18" s="102" t="s">
        <v>110</v>
      </c>
    </row>
    <row r="19" spans="1:30" ht="216" x14ac:dyDescent="0.3">
      <c r="A19" s="113" t="s">
        <v>18</v>
      </c>
      <c r="B19" s="85" t="s">
        <v>108</v>
      </c>
      <c r="C19" s="99" t="s">
        <v>27</v>
      </c>
      <c r="D19" s="100" t="s">
        <v>74</v>
      </c>
      <c r="E19" s="100" t="s">
        <v>75</v>
      </c>
      <c r="F19" s="100" t="s">
        <v>110</v>
      </c>
      <c r="G19" s="100" t="s">
        <v>121</v>
      </c>
      <c r="H19" s="100" t="s">
        <v>75</v>
      </c>
      <c r="I19" s="100" t="s">
        <v>110</v>
      </c>
      <c r="J19" s="100" t="s">
        <v>122</v>
      </c>
      <c r="K19" s="100" t="s">
        <v>75</v>
      </c>
      <c r="L19" s="100" t="s">
        <v>110</v>
      </c>
      <c r="M19" s="100" t="s">
        <v>125</v>
      </c>
      <c r="N19" s="100" t="s">
        <v>75</v>
      </c>
      <c r="O19" s="100" t="s">
        <v>110</v>
      </c>
      <c r="P19" s="100" t="s">
        <v>114</v>
      </c>
      <c r="Q19" s="100" t="s">
        <v>75</v>
      </c>
      <c r="R19" s="100" t="s">
        <v>124</v>
      </c>
      <c r="S19" s="100" t="s">
        <v>97</v>
      </c>
      <c r="T19" s="100" t="s">
        <v>75</v>
      </c>
      <c r="U19" s="100" t="s">
        <v>110</v>
      </c>
      <c r="V19" s="101">
        <v>0.1</v>
      </c>
      <c r="W19" s="100" t="s">
        <v>75</v>
      </c>
      <c r="X19" s="100" t="s">
        <v>110</v>
      </c>
      <c r="Y19" s="100" t="s">
        <v>82</v>
      </c>
      <c r="Z19" s="100" t="s">
        <v>90</v>
      </c>
      <c r="AA19" s="100" t="s">
        <v>126</v>
      </c>
      <c r="AB19" s="100" t="s">
        <v>83</v>
      </c>
      <c r="AC19" s="100" t="s">
        <v>75</v>
      </c>
      <c r="AD19" s="102" t="s">
        <v>110</v>
      </c>
    </row>
    <row r="20" spans="1:30" s="45" customFormat="1" ht="178.5" customHeight="1" x14ac:dyDescent="0.3">
      <c r="A20" s="113" t="s">
        <v>18</v>
      </c>
      <c r="B20" s="85" t="s">
        <v>108</v>
      </c>
      <c r="C20" s="99" t="s">
        <v>23</v>
      </c>
      <c r="D20" s="100" t="s">
        <v>74</v>
      </c>
      <c r="E20" s="100" t="s">
        <v>75</v>
      </c>
      <c r="F20" s="100" t="s">
        <v>110</v>
      </c>
      <c r="G20" s="52" t="s">
        <v>85</v>
      </c>
      <c r="H20" s="100" t="s">
        <v>75</v>
      </c>
      <c r="I20" s="100" t="s">
        <v>110</v>
      </c>
      <c r="J20" s="100" t="s">
        <v>377</v>
      </c>
      <c r="K20" s="100" t="s">
        <v>75</v>
      </c>
      <c r="L20" s="100" t="s">
        <v>110</v>
      </c>
      <c r="M20" s="100" t="s">
        <v>378</v>
      </c>
      <c r="N20" s="100" t="s">
        <v>75</v>
      </c>
      <c r="O20" s="100" t="s">
        <v>110</v>
      </c>
      <c r="P20" s="100" t="s">
        <v>99</v>
      </c>
      <c r="Q20" s="100" t="s">
        <v>75</v>
      </c>
      <c r="R20" s="100" t="s">
        <v>127</v>
      </c>
      <c r="S20" s="100" t="s">
        <v>370</v>
      </c>
      <c r="T20" s="100" t="s">
        <v>75</v>
      </c>
      <c r="U20" s="100" t="s">
        <v>110</v>
      </c>
      <c r="V20" s="101">
        <v>0.25</v>
      </c>
      <c r="W20" s="100" t="s">
        <v>75</v>
      </c>
      <c r="X20" s="100" t="s">
        <v>110</v>
      </c>
      <c r="Y20" s="100" t="s">
        <v>82</v>
      </c>
      <c r="Z20" s="100" t="s">
        <v>75</v>
      </c>
      <c r="AA20" s="100" t="s">
        <v>110</v>
      </c>
      <c r="AB20" s="100" t="s">
        <v>367</v>
      </c>
      <c r="AC20" s="100" t="s">
        <v>75</v>
      </c>
      <c r="AD20" s="104" t="s">
        <v>110</v>
      </c>
    </row>
    <row r="21" spans="1:30" ht="158.25" customHeight="1" x14ac:dyDescent="0.3">
      <c r="A21" s="113" t="s">
        <v>18</v>
      </c>
      <c r="B21" s="85" t="s">
        <v>108</v>
      </c>
      <c r="C21" s="103" t="s">
        <v>35</v>
      </c>
      <c r="D21" s="100" t="s">
        <v>74</v>
      </c>
      <c r="E21" s="100" t="s">
        <v>90</v>
      </c>
      <c r="F21" s="100" t="s">
        <v>128</v>
      </c>
      <c r="G21" s="100" t="s">
        <v>76</v>
      </c>
      <c r="H21" s="100" t="s">
        <v>75</v>
      </c>
      <c r="I21" s="100" t="s">
        <v>110</v>
      </c>
      <c r="J21" s="100" t="s">
        <v>129</v>
      </c>
      <c r="K21" s="100" t="s">
        <v>75</v>
      </c>
      <c r="L21" s="100" t="s">
        <v>110</v>
      </c>
      <c r="M21" s="100" t="s">
        <v>130</v>
      </c>
      <c r="N21" s="100" t="s">
        <v>75</v>
      </c>
      <c r="O21" s="100" t="s">
        <v>110</v>
      </c>
      <c r="P21" s="100" t="s">
        <v>114</v>
      </c>
      <c r="Q21" s="100" t="s">
        <v>75</v>
      </c>
      <c r="R21" s="100" t="s">
        <v>110</v>
      </c>
      <c r="S21" s="100" t="s">
        <v>80</v>
      </c>
      <c r="T21" s="100" t="s">
        <v>75</v>
      </c>
      <c r="U21" s="100" t="s">
        <v>110</v>
      </c>
      <c r="V21" s="101">
        <v>0.1</v>
      </c>
      <c r="W21" s="100" t="s">
        <v>75</v>
      </c>
      <c r="X21" s="100" t="s">
        <v>110</v>
      </c>
      <c r="Y21" s="100" t="s">
        <v>82</v>
      </c>
      <c r="Z21" s="100" t="s">
        <v>90</v>
      </c>
      <c r="AA21" s="100" t="s">
        <v>131</v>
      </c>
      <c r="AB21" s="100" t="s">
        <v>83</v>
      </c>
      <c r="AC21" s="100" t="s">
        <v>75</v>
      </c>
      <c r="AD21" s="102" t="s">
        <v>110</v>
      </c>
    </row>
    <row r="22" spans="1:30" ht="237" customHeight="1" x14ac:dyDescent="0.3">
      <c r="A22" s="113" t="s">
        <v>18</v>
      </c>
      <c r="B22" s="85" t="s">
        <v>108</v>
      </c>
      <c r="C22" s="99" t="s">
        <v>379</v>
      </c>
      <c r="D22" s="52" t="s">
        <v>85</v>
      </c>
      <c r="E22" s="100" t="s">
        <v>75</v>
      </c>
      <c r="F22" s="100" t="s">
        <v>110</v>
      </c>
      <c r="G22" s="52" t="s">
        <v>85</v>
      </c>
      <c r="H22" s="100" t="s">
        <v>75</v>
      </c>
      <c r="I22" s="100" t="s">
        <v>110</v>
      </c>
      <c r="J22" s="100" t="s">
        <v>380</v>
      </c>
      <c r="K22" s="100" t="s">
        <v>75</v>
      </c>
      <c r="L22" s="100" t="s">
        <v>110</v>
      </c>
      <c r="M22" s="100" t="s">
        <v>381</v>
      </c>
      <c r="N22" s="100" t="s">
        <v>75</v>
      </c>
      <c r="O22" s="100" t="s">
        <v>110</v>
      </c>
      <c r="P22" s="100" t="s">
        <v>132</v>
      </c>
      <c r="Q22" s="100" t="s">
        <v>75</v>
      </c>
      <c r="R22" s="100" t="s">
        <v>110</v>
      </c>
      <c r="S22" s="100" t="s">
        <v>382</v>
      </c>
      <c r="T22" s="100" t="s">
        <v>90</v>
      </c>
      <c r="U22" s="100" t="s">
        <v>383</v>
      </c>
      <c r="V22" s="101">
        <v>0</v>
      </c>
      <c r="W22" s="100" t="s">
        <v>75</v>
      </c>
      <c r="X22" s="100" t="s">
        <v>110</v>
      </c>
      <c r="Y22" s="100" t="s">
        <v>82</v>
      </c>
      <c r="Z22" s="100" t="s">
        <v>94</v>
      </c>
      <c r="AA22" s="100" t="s">
        <v>133</v>
      </c>
      <c r="AB22" s="100" t="s">
        <v>367</v>
      </c>
      <c r="AC22" s="100" t="s">
        <v>75</v>
      </c>
      <c r="AD22" s="102" t="s">
        <v>110</v>
      </c>
    </row>
    <row r="23" spans="1:30" s="45" customFormat="1" ht="216" x14ac:dyDescent="0.3">
      <c r="A23" s="113" t="s">
        <v>18</v>
      </c>
      <c r="B23" s="85" t="s">
        <v>108</v>
      </c>
      <c r="C23" s="103" t="s">
        <v>25</v>
      </c>
      <c r="D23" s="52" t="s">
        <v>85</v>
      </c>
      <c r="E23" s="100" t="s">
        <v>90</v>
      </c>
      <c r="F23" s="100" t="s">
        <v>134</v>
      </c>
      <c r="G23" s="52" t="s">
        <v>85</v>
      </c>
      <c r="H23" s="100" t="s">
        <v>75</v>
      </c>
      <c r="I23" s="100" t="s">
        <v>110</v>
      </c>
      <c r="J23" s="100" t="s">
        <v>135</v>
      </c>
      <c r="K23" s="100" t="s">
        <v>90</v>
      </c>
      <c r="L23" s="100" t="s">
        <v>136</v>
      </c>
      <c r="M23" s="100" t="s">
        <v>384</v>
      </c>
      <c r="N23" s="100" t="s">
        <v>94</v>
      </c>
      <c r="O23" s="100" t="s">
        <v>137</v>
      </c>
      <c r="P23" s="100" t="s">
        <v>138</v>
      </c>
      <c r="Q23" s="100" t="s">
        <v>75</v>
      </c>
      <c r="R23" s="100" t="s">
        <v>110</v>
      </c>
      <c r="S23" s="100" t="s">
        <v>385</v>
      </c>
      <c r="T23" s="100" t="s">
        <v>75</v>
      </c>
      <c r="U23" s="100" t="s">
        <v>110</v>
      </c>
      <c r="V23" s="101">
        <v>0.25</v>
      </c>
      <c r="W23" s="100" t="s">
        <v>75</v>
      </c>
      <c r="X23" s="100" t="s">
        <v>110</v>
      </c>
      <c r="Y23" s="100" t="s">
        <v>82</v>
      </c>
      <c r="Z23" s="100" t="s">
        <v>75</v>
      </c>
      <c r="AA23" s="100" t="s">
        <v>110</v>
      </c>
      <c r="AB23" s="100" t="s">
        <v>367</v>
      </c>
      <c r="AC23" s="100" t="s">
        <v>75</v>
      </c>
      <c r="AD23" s="104" t="s">
        <v>110</v>
      </c>
    </row>
    <row r="24" spans="1:30" s="45" customFormat="1" ht="273.60000000000002" x14ac:dyDescent="0.3">
      <c r="A24" s="113" t="s">
        <v>18</v>
      </c>
      <c r="B24" s="85" t="s">
        <v>108</v>
      </c>
      <c r="C24" s="99" t="s">
        <v>37</v>
      </c>
      <c r="D24" s="52" t="s">
        <v>85</v>
      </c>
      <c r="E24" s="100" t="s">
        <v>75</v>
      </c>
      <c r="F24" s="100" t="s">
        <v>110</v>
      </c>
      <c r="G24" s="52" t="s">
        <v>85</v>
      </c>
      <c r="H24" s="100" t="s">
        <v>75</v>
      </c>
      <c r="I24" s="100" t="s">
        <v>110</v>
      </c>
      <c r="J24" s="100" t="s">
        <v>139</v>
      </c>
      <c r="K24" s="100" t="s">
        <v>75</v>
      </c>
      <c r="L24" s="100" t="s">
        <v>110</v>
      </c>
      <c r="M24" s="100" t="s">
        <v>140</v>
      </c>
      <c r="N24" s="100" t="s">
        <v>75</v>
      </c>
      <c r="O24" s="100" t="s">
        <v>110</v>
      </c>
      <c r="P24" s="100" t="s">
        <v>138</v>
      </c>
      <c r="Q24" s="100" t="s">
        <v>75</v>
      </c>
      <c r="R24" s="100" t="s">
        <v>110</v>
      </c>
      <c r="S24" s="100" t="s">
        <v>370</v>
      </c>
      <c r="T24" s="100" t="s">
        <v>75</v>
      </c>
      <c r="U24" s="100" t="s">
        <v>110</v>
      </c>
      <c r="V24" s="101">
        <v>0</v>
      </c>
      <c r="W24" s="100" t="s">
        <v>90</v>
      </c>
      <c r="X24" s="100" t="s">
        <v>141</v>
      </c>
      <c r="Y24" s="100" t="s">
        <v>93</v>
      </c>
      <c r="Z24" s="100" t="s">
        <v>90</v>
      </c>
      <c r="AA24" s="100" t="s">
        <v>386</v>
      </c>
      <c r="AB24" s="100" t="s">
        <v>367</v>
      </c>
      <c r="AC24" s="100" t="s">
        <v>90</v>
      </c>
      <c r="AD24" s="104" t="s">
        <v>141</v>
      </c>
    </row>
    <row r="25" spans="1:30" s="45" customFormat="1" ht="86.4" x14ac:dyDescent="0.3">
      <c r="A25" s="113" t="s">
        <v>18</v>
      </c>
      <c r="B25" s="85" t="s">
        <v>108</v>
      </c>
      <c r="C25" s="99" t="s">
        <v>48</v>
      </c>
      <c r="D25" s="52" t="s">
        <v>85</v>
      </c>
      <c r="E25" s="100" t="s">
        <v>75</v>
      </c>
      <c r="F25" s="100" t="s">
        <v>110</v>
      </c>
      <c r="G25" s="52" t="s">
        <v>85</v>
      </c>
      <c r="H25" s="100" t="s">
        <v>75</v>
      </c>
      <c r="I25" s="100" t="s">
        <v>110</v>
      </c>
      <c r="J25" s="100" t="s">
        <v>139</v>
      </c>
      <c r="K25" s="100" t="s">
        <v>75</v>
      </c>
      <c r="L25" s="100" t="s">
        <v>110</v>
      </c>
      <c r="M25" s="100" t="s">
        <v>142</v>
      </c>
      <c r="N25" s="100" t="s">
        <v>90</v>
      </c>
      <c r="O25" s="100" t="s">
        <v>143</v>
      </c>
      <c r="P25" s="100" t="s">
        <v>138</v>
      </c>
      <c r="Q25" s="100" t="s">
        <v>75</v>
      </c>
      <c r="R25" s="100" t="s">
        <v>110</v>
      </c>
      <c r="S25" s="100" t="s">
        <v>370</v>
      </c>
      <c r="T25" s="100" t="s">
        <v>75</v>
      </c>
      <c r="U25" s="100" t="s">
        <v>110</v>
      </c>
      <c r="V25" s="101">
        <v>0.3</v>
      </c>
      <c r="W25" s="100" t="s">
        <v>75</v>
      </c>
      <c r="X25" s="100" t="s">
        <v>110</v>
      </c>
      <c r="Y25" s="100" t="s">
        <v>82</v>
      </c>
      <c r="Z25" s="100" t="s">
        <v>75</v>
      </c>
      <c r="AA25" s="100" t="s">
        <v>110</v>
      </c>
      <c r="AB25" s="100" t="s">
        <v>368</v>
      </c>
      <c r="AC25" s="100" t="s">
        <v>90</v>
      </c>
      <c r="AD25" s="104" t="s">
        <v>141</v>
      </c>
    </row>
    <row r="26" spans="1:30" ht="144" x14ac:dyDescent="0.3">
      <c r="A26" s="113" t="s">
        <v>18</v>
      </c>
      <c r="B26" s="85" t="s">
        <v>108</v>
      </c>
      <c r="C26" s="103" t="s">
        <v>36</v>
      </c>
      <c r="D26" s="52" t="s">
        <v>85</v>
      </c>
      <c r="E26" s="100" t="s">
        <v>75</v>
      </c>
      <c r="F26" s="100" t="s">
        <v>110</v>
      </c>
      <c r="G26" s="52" t="s">
        <v>85</v>
      </c>
      <c r="H26" s="100" t="s">
        <v>75</v>
      </c>
      <c r="I26" s="100" t="s">
        <v>110</v>
      </c>
      <c r="J26" s="100" t="s">
        <v>139</v>
      </c>
      <c r="K26" s="100" t="s">
        <v>75</v>
      </c>
      <c r="L26" s="100" t="s">
        <v>110</v>
      </c>
      <c r="M26" s="105" t="s">
        <v>387</v>
      </c>
      <c r="N26" s="100" t="s">
        <v>90</v>
      </c>
      <c r="O26" s="100" t="s">
        <v>137</v>
      </c>
      <c r="P26" s="100" t="s">
        <v>138</v>
      </c>
      <c r="Q26" s="100" t="s">
        <v>75</v>
      </c>
      <c r="R26" s="100" t="s">
        <v>110</v>
      </c>
      <c r="S26" s="105" t="s">
        <v>388</v>
      </c>
      <c r="T26" s="100" t="s">
        <v>75</v>
      </c>
      <c r="U26" s="105" t="s">
        <v>110</v>
      </c>
      <c r="V26" s="101">
        <v>0</v>
      </c>
      <c r="W26" s="100" t="s">
        <v>90</v>
      </c>
      <c r="X26" s="100" t="s">
        <v>141</v>
      </c>
      <c r="Y26" s="100" t="s">
        <v>93</v>
      </c>
      <c r="Z26" s="100" t="s">
        <v>75</v>
      </c>
      <c r="AA26" s="100" t="s">
        <v>110</v>
      </c>
      <c r="AB26" s="100" t="s">
        <v>367</v>
      </c>
      <c r="AC26" s="100" t="s">
        <v>90</v>
      </c>
      <c r="AD26" s="102" t="s">
        <v>141</v>
      </c>
    </row>
    <row r="27" spans="1:30" ht="120" customHeight="1" x14ac:dyDescent="0.3">
      <c r="A27" s="113" t="s">
        <v>18</v>
      </c>
      <c r="B27" s="85" t="s">
        <v>108</v>
      </c>
      <c r="C27" s="103" t="s">
        <v>26</v>
      </c>
      <c r="D27" s="52" t="s">
        <v>85</v>
      </c>
      <c r="E27" s="100" t="s">
        <v>75</v>
      </c>
      <c r="F27" s="100" t="s">
        <v>110</v>
      </c>
      <c r="G27" s="52" t="s">
        <v>85</v>
      </c>
      <c r="H27" s="100" t="s">
        <v>75</v>
      </c>
      <c r="I27" s="100" t="s">
        <v>110</v>
      </c>
      <c r="J27" s="100" t="s">
        <v>139</v>
      </c>
      <c r="K27" s="100" t="s">
        <v>75</v>
      </c>
      <c r="L27" s="100" t="s">
        <v>110</v>
      </c>
      <c r="M27" s="100" t="s">
        <v>389</v>
      </c>
      <c r="N27" s="100" t="s">
        <v>90</v>
      </c>
      <c r="O27" s="100" t="s">
        <v>390</v>
      </c>
      <c r="P27" s="100" t="s">
        <v>138</v>
      </c>
      <c r="Q27" s="100" t="s">
        <v>75</v>
      </c>
      <c r="R27" s="100" t="s">
        <v>110</v>
      </c>
      <c r="S27" s="105" t="s">
        <v>391</v>
      </c>
      <c r="T27" s="100" t="s">
        <v>75</v>
      </c>
      <c r="U27" s="105" t="s">
        <v>110</v>
      </c>
      <c r="V27" s="101">
        <v>0</v>
      </c>
      <c r="W27" s="100" t="s">
        <v>90</v>
      </c>
      <c r="X27" s="100" t="s">
        <v>141</v>
      </c>
      <c r="Y27" s="100" t="s">
        <v>93</v>
      </c>
      <c r="Z27" s="100" t="s">
        <v>75</v>
      </c>
      <c r="AA27" s="100" t="s">
        <v>110</v>
      </c>
      <c r="AB27" s="100" t="s">
        <v>367</v>
      </c>
      <c r="AC27" s="100" t="s">
        <v>90</v>
      </c>
      <c r="AD27" s="102" t="s">
        <v>141</v>
      </c>
    </row>
    <row r="28" spans="1:30" ht="144.75" customHeight="1" x14ac:dyDescent="0.3">
      <c r="A28" s="113" t="s">
        <v>18</v>
      </c>
      <c r="B28" s="85" t="s">
        <v>392</v>
      </c>
      <c r="C28" s="63" t="s">
        <v>53</v>
      </c>
      <c r="D28" s="52" t="s">
        <v>85</v>
      </c>
      <c r="E28" s="52" t="s">
        <v>75</v>
      </c>
      <c r="F28" s="52"/>
      <c r="G28" s="52" t="s">
        <v>85</v>
      </c>
      <c r="H28" s="52" t="s">
        <v>75</v>
      </c>
      <c r="I28" s="52"/>
      <c r="J28" s="52" t="s">
        <v>145</v>
      </c>
      <c r="K28" s="52" t="s">
        <v>75</v>
      </c>
      <c r="L28" s="52"/>
      <c r="M28" s="79" t="s">
        <v>393</v>
      </c>
      <c r="N28" s="52" t="s">
        <v>75</v>
      </c>
      <c r="O28" s="79"/>
      <c r="P28" s="53" t="s">
        <v>99</v>
      </c>
      <c r="Q28" s="52" t="s">
        <v>75</v>
      </c>
      <c r="R28" s="53"/>
      <c r="S28" s="53" t="s">
        <v>370</v>
      </c>
      <c r="T28" s="52" t="s">
        <v>75</v>
      </c>
      <c r="U28" s="53"/>
      <c r="V28" s="52">
        <v>0.3</v>
      </c>
      <c r="W28" s="52" t="s">
        <v>75</v>
      </c>
      <c r="X28" s="52"/>
      <c r="Y28" s="54" t="s">
        <v>93</v>
      </c>
      <c r="Z28" s="52"/>
      <c r="AA28" s="54"/>
      <c r="AB28" s="54" t="s">
        <v>368</v>
      </c>
      <c r="AC28" s="52" t="s">
        <v>90</v>
      </c>
      <c r="AD28" s="106" t="s">
        <v>394</v>
      </c>
    </row>
    <row r="29" spans="1:30" ht="129.6" x14ac:dyDescent="0.3">
      <c r="A29" s="113" t="s">
        <v>18</v>
      </c>
      <c r="B29" s="85" t="s">
        <v>392</v>
      </c>
      <c r="C29" s="52" t="s">
        <v>46</v>
      </c>
      <c r="D29" s="52" t="s">
        <v>85</v>
      </c>
      <c r="E29" s="52" t="s">
        <v>75</v>
      </c>
      <c r="F29" s="52" t="s">
        <v>395</v>
      </c>
      <c r="G29" s="52" t="s">
        <v>85</v>
      </c>
      <c r="H29" s="52" t="s">
        <v>75</v>
      </c>
      <c r="I29" s="52"/>
      <c r="J29" s="52" t="s">
        <v>139</v>
      </c>
      <c r="K29" s="52" t="s">
        <v>75</v>
      </c>
      <c r="L29" s="52"/>
      <c r="M29" s="79" t="s">
        <v>396</v>
      </c>
      <c r="N29" s="52" t="s">
        <v>75</v>
      </c>
      <c r="O29" s="79"/>
      <c r="P29" s="53" t="s">
        <v>96</v>
      </c>
      <c r="Q29" s="52" t="s">
        <v>75</v>
      </c>
      <c r="R29" s="53" t="s">
        <v>397</v>
      </c>
      <c r="S29" s="53" t="s">
        <v>370</v>
      </c>
      <c r="T29" s="52" t="s">
        <v>75</v>
      </c>
      <c r="U29" s="53"/>
      <c r="V29" s="52">
        <v>0.25</v>
      </c>
      <c r="W29" s="52" t="s">
        <v>90</v>
      </c>
      <c r="X29" s="52" t="s">
        <v>398</v>
      </c>
      <c r="Y29" s="54" t="s">
        <v>82</v>
      </c>
      <c r="Z29" s="52" t="s">
        <v>90</v>
      </c>
      <c r="AA29" s="54" t="s">
        <v>146</v>
      </c>
      <c r="AB29" s="54" t="s">
        <v>367</v>
      </c>
      <c r="AC29" s="52" t="s">
        <v>90</v>
      </c>
      <c r="AD29" s="109" t="s">
        <v>399</v>
      </c>
    </row>
    <row r="30" spans="1:30" ht="72" x14ac:dyDescent="0.3">
      <c r="A30" s="113" t="s">
        <v>18</v>
      </c>
      <c r="B30" s="85" t="s">
        <v>392</v>
      </c>
      <c r="C30" s="52" t="s">
        <v>400</v>
      </c>
      <c r="D30" s="52" t="s">
        <v>74</v>
      </c>
      <c r="E30" s="52" t="s">
        <v>75</v>
      </c>
      <c r="F30" s="52"/>
      <c r="G30" s="52" t="s">
        <v>85</v>
      </c>
      <c r="H30" s="52" t="s">
        <v>75</v>
      </c>
      <c r="I30" s="52"/>
      <c r="J30" s="52" t="s">
        <v>147</v>
      </c>
      <c r="K30" s="52" t="s">
        <v>75</v>
      </c>
      <c r="L30" s="52"/>
      <c r="M30" s="62" t="s">
        <v>148</v>
      </c>
      <c r="N30" s="52" t="s">
        <v>94</v>
      </c>
      <c r="O30" s="62" t="s">
        <v>401</v>
      </c>
      <c r="P30" s="53" t="s">
        <v>149</v>
      </c>
      <c r="Q30" s="52" t="s">
        <v>75</v>
      </c>
      <c r="R30" s="53"/>
      <c r="S30" s="53" t="s">
        <v>370</v>
      </c>
      <c r="T30" s="52" t="s">
        <v>75</v>
      </c>
      <c r="U30" s="53"/>
      <c r="V30" s="52">
        <v>0.25</v>
      </c>
      <c r="W30" s="52" t="s">
        <v>75</v>
      </c>
      <c r="X30" s="52"/>
      <c r="Y30" s="54" t="s">
        <v>82</v>
      </c>
      <c r="Z30" s="52" t="s">
        <v>75</v>
      </c>
      <c r="AA30" s="54"/>
      <c r="AB30" s="54" t="s">
        <v>367</v>
      </c>
      <c r="AC30" s="52" t="s">
        <v>75</v>
      </c>
      <c r="AD30" s="93"/>
    </row>
    <row r="31" spans="1:30" ht="57.6" x14ac:dyDescent="0.3">
      <c r="A31" s="113" t="s">
        <v>18</v>
      </c>
      <c r="B31" s="85" t="s">
        <v>392</v>
      </c>
      <c r="C31" s="57" t="s">
        <v>402</v>
      </c>
      <c r="D31" s="52" t="s">
        <v>85</v>
      </c>
      <c r="E31" s="52" t="s">
        <v>75</v>
      </c>
      <c r="F31" s="52"/>
      <c r="G31" s="52" t="s">
        <v>85</v>
      </c>
      <c r="H31" s="52" t="s">
        <v>75</v>
      </c>
      <c r="I31" s="52"/>
      <c r="J31" s="52" t="s">
        <v>150</v>
      </c>
      <c r="K31" s="52" t="s">
        <v>75</v>
      </c>
      <c r="L31" s="52"/>
      <c r="M31" s="62" t="s">
        <v>151</v>
      </c>
      <c r="N31" s="52" t="s">
        <v>94</v>
      </c>
      <c r="O31" s="62" t="s">
        <v>401</v>
      </c>
      <c r="P31" s="53" t="s">
        <v>149</v>
      </c>
      <c r="Q31" s="52" t="s">
        <v>75</v>
      </c>
      <c r="R31" s="53"/>
      <c r="S31" s="53" t="s">
        <v>370</v>
      </c>
      <c r="T31" s="52" t="s">
        <v>75</v>
      </c>
      <c r="U31" s="53"/>
      <c r="V31" s="52">
        <v>0.3</v>
      </c>
      <c r="W31" s="52" t="s">
        <v>75</v>
      </c>
      <c r="X31" s="52"/>
      <c r="Y31" s="54" t="s">
        <v>85</v>
      </c>
      <c r="Z31" s="52" t="s">
        <v>90</v>
      </c>
      <c r="AA31" s="54" t="s">
        <v>152</v>
      </c>
      <c r="AB31" s="54" t="s">
        <v>368</v>
      </c>
      <c r="AC31" s="52" t="s">
        <v>75</v>
      </c>
      <c r="AD31" s="93"/>
    </row>
    <row r="32" spans="1:30" ht="57.6" x14ac:dyDescent="0.3">
      <c r="A32" s="113" t="s">
        <v>18</v>
      </c>
      <c r="B32" s="85" t="s">
        <v>392</v>
      </c>
      <c r="C32" s="57" t="s">
        <v>403</v>
      </c>
      <c r="D32" s="52" t="s">
        <v>85</v>
      </c>
      <c r="E32" s="52" t="s">
        <v>75</v>
      </c>
      <c r="F32" s="52"/>
      <c r="G32" s="52" t="s">
        <v>85</v>
      </c>
      <c r="H32" s="52" t="s">
        <v>75</v>
      </c>
      <c r="I32" s="52"/>
      <c r="J32" s="52" t="s">
        <v>139</v>
      </c>
      <c r="K32" s="52" t="s">
        <v>75</v>
      </c>
      <c r="L32" s="52"/>
      <c r="M32" s="62" t="s">
        <v>151</v>
      </c>
      <c r="N32" s="52" t="s">
        <v>94</v>
      </c>
      <c r="O32" s="62" t="s">
        <v>401</v>
      </c>
      <c r="P32" s="53" t="s">
        <v>153</v>
      </c>
      <c r="Q32" s="52" t="s">
        <v>75</v>
      </c>
      <c r="R32" s="53"/>
      <c r="S32" s="53" t="s">
        <v>370</v>
      </c>
      <c r="T32" s="52" t="s">
        <v>75</v>
      </c>
      <c r="U32" s="53"/>
      <c r="V32" s="52">
        <v>0.4</v>
      </c>
      <c r="W32" s="52" t="s">
        <v>75</v>
      </c>
      <c r="X32" s="52"/>
      <c r="Y32" s="54" t="s">
        <v>85</v>
      </c>
      <c r="Z32" s="52" t="s">
        <v>75</v>
      </c>
      <c r="AA32" s="54"/>
      <c r="AB32" s="54" t="s">
        <v>371</v>
      </c>
      <c r="AC32" s="52" t="s">
        <v>75</v>
      </c>
      <c r="AD32" s="93"/>
    </row>
    <row r="33" spans="1:30" ht="57.6" x14ac:dyDescent="0.3">
      <c r="A33" s="113" t="s">
        <v>18</v>
      </c>
      <c r="B33" s="85" t="s">
        <v>392</v>
      </c>
      <c r="C33" s="57" t="s">
        <v>404</v>
      </c>
      <c r="D33" s="52" t="s">
        <v>85</v>
      </c>
      <c r="E33" s="52" t="s">
        <v>75</v>
      </c>
      <c r="F33" s="52"/>
      <c r="G33" s="52" t="s">
        <v>85</v>
      </c>
      <c r="H33" s="52" t="s">
        <v>75</v>
      </c>
      <c r="I33" s="52"/>
      <c r="J33" s="52" t="s">
        <v>139</v>
      </c>
      <c r="K33" s="52" t="s">
        <v>75</v>
      </c>
      <c r="L33" s="52"/>
      <c r="M33" s="62" t="s">
        <v>151</v>
      </c>
      <c r="N33" s="52" t="s">
        <v>94</v>
      </c>
      <c r="O33" s="62" t="s">
        <v>401</v>
      </c>
      <c r="P33" s="53" t="s">
        <v>154</v>
      </c>
      <c r="Q33" s="52" t="s">
        <v>75</v>
      </c>
      <c r="R33" s="53"/>
      <c r="S33" s="53" t="s">
        <v>370</v>
      </c>
      <c r="T33" s="52" t="s">
        <v>75</v>
      </c>
      <c r="U33" s="53"/>
      <c r="V33" s="52">
        <v>0.6</v>
      </c>
      <c r="W33" s="52" t="s">
        <v>75</v>
      </c>
      <c r="X33" s="52"/>
      <c r="Y33" s="54" t="s">
        <v>85</v>
      </c>
      <c r="Z33" s="52" t="s">
        <v>75</v>
      </c>
      <c r="AA33" s="54"/>
      <c r="AB33" s="54" t="s">
        <v>371</v>
      </c>
      <c r="AC33" s="52" t="s">
        <v>75</v>
      </c>
      <c r="AD33" s="93"/>
    </row>
    <row r="34" spans="1:30" ht="57.6" x14ac:dyDescent="0.3">
      <c r="A34" s="113" t="s">
        <v>18</v>
      </c>
      <c r="B34" s="85" t="s">
        <v>392</v>
      </c>
      <c r="C34" s="57" t="s">
        <v>405</v>
      </c>
      <c r="D34" s="52" t="s">
        <v>85</v>
      </c>
      <c r="E34" s="52" t="s">
        <v>75</v>
      </c>
      <c r="F34" s="52"/>
      <c r="G34" s="52" t="s">
        <v>85</v>
      </c>
      <c r="H34" s="52" t="s">
        <v>75</v>
      </c>
      <c r="I34" s="52"/>
      <c r="J34" s="52" t="s">
        <v>139</v>
      </c>
      <c r="K34" s="52" t="s">
        <v>75</v>
      </c>
      <c r="L34" s="52"/>
      <c r="M34" s="62" t="s">
        <v>151</v>
      </c>
      <c r="N34" s="52" t="s">
        <v>94</v>
      </c>
      <c r="O34" s="62" t="s">
        <v>401</v>
      </c>
      <c r="P34" s="53" t="s">
        <v>149</v>
      </c>
      <c r="Q34" s="52" t="s">
        <v>75</v>
      </c>
      <c r="R34" s="53"/>
      <c r="S34" s="53" t="s">
        <v>370</v>
      </c>
      <c r="T34" s="52" t="s">
        <v>75</v>
      </c>
      <c r="U34" s="53"/>
      <c r="V34" s="52">
        <v>1</v>
      </c>
      <c r="W34" s="52" t="s">
        <v>75</v>
      </c>
      <c r="X34" s="52"/>
      <c r="Y34" s="54" t="s">
        <v>85</v>
      </c>
      <c r="Z34" s="52" t="s">
        <v>75</v>
      </c>
      <c r="AA34" s="54"/>
      <c r="AB34" s="54" t="s">
        <v>85</v>
      </c>
      <c r="AC34" s="52" t="s">
        <v>75</v>
      </c>
      <c r="AD34" s="93"/>
    </row>
    <row r="35" spans="1:30" ht="57.6" x14ac:dyDescent="0.3">
      <c r="A35" s="113" t="s">
        <v>18</v>
      </c>
      <c r="B35" s="85" t="s">
        <v>392</v>
      </c>
      <c r="C35" s="57" t="s">
        <v>44</v>
      </c>
      <c r="D35" s="52" t="s">
        <v>85</v>
      </c>
      <c r="E35" s="52" t="s">
        <v>75</v>
      </c>
      <c r="F35" s="52"/>
      <c r="G35" s="52" t="s">
        <v>85</v>
      </c>
      <c r="H35" s="52" t="s">
        <v>75</v>
      </c>
      <c r="I35" s="52"/>
      <c r="J35" s="52" t="s">
        <v>150</v>
      </c>
      <c r="K35" s="52" t="s">
        <v>75</v>
      </c>
      <c r="L35" s="52"/>
      <c r="M35" s="62" t="s">
        <v>406</v>
      </c>
      <c r="N35" s="52" t="s">
        <v>75</v>
      </c>
      <c r="O35" s="62"/>
      <c r="P35" s="53" t="s">
        <v>155</v>
      </c>
      <c r="Q35" s="52" t="s">
        <v>90</v>
      </c>
      <c r="R35" s="53" t="s">
        <v>156</v>
      </c>
      <c r="S35" s="53" t="s">
        <v>370</v>
      </c>
      <c r="T35" s="52" t="s">
        <v>75</v>
      </c>
      <c r="U35" s="53"/>
      <c r="V35" s="52">
        <v>0.3</v>
      </c>
      <c r="W35" s="52" t="s">
        <v>75</v>
      </c>
      <c r="X35" s="52"/>
      <c r="Y35" s="54" t="s">
        <v>93</v>
      </c>
      <c r="Z35" s="52" t="s">
        <v>75</v>
      </c>
      <c r="AA35" s="54"/>
      <c r="AB35" s="54" t="s">
        <v>368</v>
      </c>
      <c r="AC35" s="52" t="s">
        <v>75</v>
      </c>
      <c r="AD35" s="93"/>
    </row>
    <row r="36" spans="1:30" ht="43.2" x14ac:dyDescent="0.3">
      <c r="A36" s="113" t="s">
        <v>18</v>
      </c>
      <c r="B36" s="85" t="s">
        <v>392</v>
      </c>
      <c r="C36" s="57" t="s">
        <v>45</v>
      </c>
      <c r="D36" s="52" t="s">
        <v>85</v>
      </c>
      <c r="E36" s="52" t="s">
        <v>75</v>
      </c>
      <c r="F36" s="52"/>
      <c r="G36" s="52" t="s">
        <v>85</v>
      </c>
      <c r="H36" s="52" t="s">
        <v>75</v>
      </c>
      <c r="I36" s="52"/>
      <c r="J36" s="52" t="s">
        <v>139</v>
      </c>
      <c r="K36" s="52" t="s">
        <v>75</v>
      </c>
      <c r="L36" s="52"/>
      <c r="M36" s="62" t="s">
        <v>406</v>
      </c>
      <c r="N36" s="52" t="s">
        <v>75</v>
      </c>
      <c r="O36" s="62"/>
      <c r="P36" s="53" t="s">
        <v>155</v>
      </c>
      <c r="Q36" s="52" t="s">
        <v>90</v>
      </c>
      <c r="R36" s="53" t="s">
        <v>157</v>
      </c>
      <c r="S36" s="53" t="s">
        <v>370</v>
      </c>
      <c r="T36" s="52" t="s">
        <v>75</v>
      </c>
      <c r="U36" s="53"/>
      <c r="V36" s="52">
        <v>0.4</v>
      </c>
      <c r="W36" s="52" t="s">
        <v>75</v>
      </c>
      <c r="X36" s="52"/>
      <c r="Y36" s="54" t="s">
        <v>85</v>
      </c>
      <c r="Z36" s="52" t="s">
        <v>75</v>
      </c>
      <c r="AA36" s="54"/>
      <c r="AB36" s="54" t="s">
        <v>371</v>
      </c>
      <c r="AC36" s="52" t="s">
        <v>75</v>
      </c>
      <c r="AD36" s="93"/>
    </row>
    <row r="37" spans="1:30" ht="105" customHeight="1" x14ac:dyDescent="0.3">
      <c r="A37" s="113" t="s">
        <v>18</v>
      </c>
      <c r="B37" s="85" t="s">
        <v>392</v>
      </c>
      <c r="C37" s="57" t="s">
        <v>49</v>
      </c>
      <c r="D37" s="52" t="s">
        <v>85</v>
      </c>
      <c r="E37" s="52" t="s">
        <v>75</v>
      </c>
      <c r="F37" s="52"/>
      <c r="G37" s="52" t="s">
        <v>85</v>
      </c>
      <c r="H37" s="52" t="s">
        <v>75</v>
      </c>
      <c r="I37" s="52"/>
      <c r="J37" s="52" t="s">
        <v>139</v>
      </c>
      <c r="K37" s="52" t="s">
        <v>75</v>
      </c>
      <c r="L37" s="52"/>
      <c r="M37" s="62" t="s">
        <v>406</v>
      </c>
      <c r="N37" s="52" t="s">
        <v>75</v>
      </c>
      <c r="O37" s="62"/>
      <c r="P37" s="53" t="s">
        <v>155</v>
      </c>
      <c r="Q37" s="52" t="s">
        <v>90</v>
      </c>
      <c r="R37" s="53" t="s">
        <v>157</v>
      </c>
      <c r="S37" s="53" t="s">
        <v>370</v>
      </c>
      <c r="T37" s="52" t="s">
        <v>75</v>
      </c>
      <c r="U37" s="53"/>
      <c r="V37" s="52">
        <v>0.6</v>
      </c>
      <c r="W37" s="52" t="s">
        <v>75</v>
      </c>
      <c r="X37" s="52"/>
      <c r="Y37" s="54" t="s">
        <v>85</v>
      </c>
      <c r="Z37" s="52" t="s">
        <v>75</v>
      </c>
      <c r="AA37" s="54"/>
      <c r="AB37" s="54" t="s">
        <v>371</v>
      </c>
      <c r="AC37" s="52" t="s">
        <v>75</v>
      </c>
      <c r="AD37" s="93"/>
    </row>
    <row r="38" spans="1:30" ht="43.2" x14ac:dyDescent="0.3">
      <c r="A38" s="113" t="s">
        <v>18</v>
      </c>
      <c r="B38" s="85" t="s">
        <v>392</v>
      </c>
      <c r="C38" s="57" t="s">
        <v>19</v>
      </c>
      <c r="D38" s="52" t="s">
        <v>85</v>
      </c>
      <c r="E38" s="52" t="s">
        <v>75</v>
      </c>
      <c r="F38" s="52"/>
      <c r="G38" s="52" t="s">
        <v>85</v>
      </c>
      <c r="H38" s="52" t="s">
        <v>75</v>
      </c>
      <c r="I38" s="52"/>
      <c r="J38" s="52" t="s">
        <v>139</v>
      </c>
      <c r="K38" s="52" t="s">
        <v>75</v>
      </c>
      <c r="L38" s="52"/>
      <c r="M38" s="62" t="s">
        <v>406</v>
      </c>
      <c r="N38" s="52" t="s">
        <v>75</v>
      </c>
      <c r="O38" s="62"/>
      <c r="P38" s="53" t="s">
        <v>155</v>
      </c>
      <c r="Q38" s="52" t="s">
        <v>90</v>
      </c>
      <c r="R38" s="53" t="s">
        <v>157</v>
      </c>
      <c r="S38" s="53" t="s">
        <v>370</v>
      </c>
      <c r="T38" s="52" t="s">
        <v>75</v>
      </c>
      <c r="U38" s="53"/>
      <c r="V38" s="52">
        <v>1</v>
      </c>
      <c r="W38" s="52" t="s">
        <v>75</v>
      </c>
      <c r="X38" s="52"/>
      <c r="Y38" s="54" t="s">
        <v>85</v>
      </c>
      <c r="Z38" s="52" t="s">
        <v>75</v>
      </c>
      <c r="AA38" s="54"/>
      <c r="AB38" s="54" t="s">
        <v>85</v>
      </c>
      <c r="AC38" s="52" t="s">
        <v>75</v>
      </c>
      <c r="AD38" s="93"/>
    </row>
    <row r="39" spans="1:30" s="18" customFormat="1" ht="57" customHeight="1" x14ac:dyDescent="0.3">
      <c r="A39" s="59" t="s">
        <v>158</v>
      </c>
      <c r="B39" s="91" t="s">
        <v>60</v>
      </c>
      <c r="C39" s="57" t="s">
        <v>61</v>
      </c>
      <c r="D39" s="44" t="s">
        <v>62</v>
      </c>
      <c r="E39" s="87" t="s">
        <v>63</v>
      </c>
      <c r="F39" s="87" t="s">
        <v>64</v>
      </c>
      <c r="G39" s="44" t="s">
        <v>159</v>
      </c>
      <c r="H39" s="87" t="s">
        <v>63</v>
      </c>
      <c r="I39" s="87" t="s">
        <v>64</v>
      </c>
      <c r="J39" s="44" t="s">
        <v>66</v>
      </c>
      <c r="K39" s="87" t="s">
        <v>63</v>
      </c>
      <c r="L39" s="87" t="s">
        <v>64</v>
      </c>
      <c r="M39" s="62"/>
      <c r="N39" s="87" t="s">
        <v>63</v>
      </c>
      <c r="O39" s="87" t="s">
        <v>64</v>
      </c>
      <c r="P39" s="51" t="s">
        <v>68</v>
      </c>
      <c r="Q39" s="87" t="s">
        <v>63</v>
      </c>
      <c r="R39" s="87" t="s">
        <v>64</v>
      </c>
      <c r="S39" s="114" t="s">
        <v>69</v>
      </c>
      <c r="T39" s="87" t="s">
        <v>63</v>
      </c>
      <c r="U39" s="87" t="s">
        <v>64</v>
      </c>
      <c r="V39" s="44" t="s">
        <v>70</v>
      </c>
      <c r="W39" s="87" t="s">
        <v>63</v>
      </c>
      <c r="X39" s="87" t="s">
        <v>64</v>
      </c>
      <c r="Y39" s="44" t="s">
        <v>71</v>
      </c>
      <c r="Z39" s="87" t="s">
        <v>63</v>
      </c>
      <c r="AA39" s="87" t="s">
        <v>64</v>
      </c>
      <c r="AB39" s="44" t="s">
        <v>72</v>
      </c>
      <c r="AC39" s="87" t="s">
        <v>63</v>
      </c>
      <c r="AD39" s="87" t="s">
        <v>64</v>
      </c>
    </row>
    <row r="40" spans="1:30" ht="409.6" x14ac:dyDescent="0.5">
      <c r="A40" s="116" t="s">
        <v>5</v>
      </c>
      <c r="B40" s="86" t="s">
        <v>160</v>
      </c>
      <c r="C40" s="52" t="s">
        <v>12</v>
      </c>
      <c r="D40" s="52" t="s">
        <v>85</v>
      </c>
      <c r="E40" s="52" t="s">
        <v>75</v>
      </c>
      <c r="F40" s="52" t="s">
        <v>161</v>
      </c>
      <c r="G40" s="52" t="s">
        <v>85</v>
      </c>
      <c r="H40" s="52"/>
      <c r="I40" s="52"/>
      <c r="J40" s="52" t="s">
        <v>85</v>
      </c>
      <c r="K40" s="52"/>
      <c r="L40" s="108"/>
      <c r="M40" s="53" t="s">
        <v>162</v>
      </c>
      <c r="N40" s="52" t="s">
        <v>75</v>
      </c>
      <c r="O40" s="52" t="s">
        <v>161</v>
      </c>
      <c r="P40" s="62" t="s">
        <v>407</v>
      </c>
      <c r="Q40" s="52" t="s">
        <v>75</v>
      </c>
      <c r="R40" s="52" t="s">
        <v>161</v>
      </c>
      <c r="S40" s="53" t="s">
        <v>164</v>
      </c>
      <c r="T40" s="52"/>
      <c r="U40" s="52"/>
      <c r="V40" s="52">
        <v>0.2</v>
      </c>
      <c r="W40" s="52" t="s">
        <v>75</v>
      </c>
      <c r="X40" s="52" t="s">
        <v>161</v>
      </c>
      <c r="Y40" s="54" t="s">
        <v>85</v>
      </c>
      <c r="Z40" s="52"/>
      <c r="AA40" s="54"/>
      <c r="AB40" s="107" t="s">
        <v>408</v>
      </c>
      <c r="AC40" s="52" t="s">
        <v>75</v>
      </c>
      <c r="AD40" s="52" t="s">
        <v>161</v>
      </c>
    </row>
    <row r="41" spans="1:30" ht="409.6" x14ac:dyDescent="0.5">
      <c r="A41" s="86" t="s">
        <v>5</v>
      </c>
      <c r="B41" s="86" t="s">
        <v>160</v>
      </c>
      <c r="C41" s="52" t="s">
        <v>17</v>
      </c>
      <c r="D41" s="52" t="s">
        <v>85</v>
      </c>
      <c r="E41" s="52"/>
      <c r="F41" s="52"/>
      <c r="G41" s="52" t="s">
        <v>85</v>
      </c>
      <c r="H41" s="52"/>
      <c r="I41" s="52"/>
      <c r="J41" s="52" t="s">
        <v>85</v>
      </c>
      <c r="K41" s="52"/>
      <c r="L41" s="52"/>
      <c r="M41" s="53" t="s">
        <v>96</v>
      </c>
      <c r="N41" s="52" t="s">
        <v>75</v>
      </c>
      <c r="O41" s="52" t="s">
        <v>161</v>
      </c>
      <c r="P41" s="62" t="s">
        <v>407</v>
      </c>
      <c r="Q41" s="52" t="s">
        <v>75</v>
      </c>
      <c r="R41" s="52" t="s">
        <v>161</v>
      </c>
      <c r="S41" s="53" t="s">
        <v>166</v>
      </c>
      <c r="T41" s="52"/>
      <c r="U41" s="53"/>
      <c r="V41" s="52" t="s">
        <v>167</v>
      </c>
      <c r="W41" s="52" t="s">
        <v>75</v>
      </c>
      <c r="X41" s="52" t="s">
        <v>161</v>
      </c>
      <c r="Y41" s="54" t="s">
        <v>85</v>
      </c>
      <c r="Z41" s="52"/>
      <c r="AA41" s="54"/>
      <c r="AB41" s="107" t="s">
        <v>408</v>
      </c>
      <c r="AC41" s="52"/>
      <c r="AD41" s="52" t="s">
        <v>161</v>
      </c>
    </row>
    <row r="42" spans="1:30" ht="409.6" x14ac:dyDescent="0.3">
      <c r="A42" s="86" t="s">
        <v>5</v>
      </c>
      <c r="B42" s="86" t="s">
        <v>160</v>
      </c>
      <c r="C42" s="52" t="s">
        <v>409</v>
      </c>
      <c r="D42" s="52" t="s">
        <v>85</v>
      </c>
      <c r="E42" s="52"/>
      <c r="F42" s="52"/>
      <c r="G42" s="52" t="s">
        <v>85</v>
      </c>
      <c r="H42" s="52"/>
      <c r="I42" s="52"/>
      <c r="J42" s="52" t="s">
        <v>85</v>
      </c>
      <c r="K42" s="52"/>
      <c r="L42" s="52"/>
      <c r="M42" s="53" t="s">
        <v>96</v>
      </c>
      <c r="N42" s="52" t="s">
        <v>90</v>
      </c>
      <c r="O42" s="52" t="s">
        <v>168</v>
      </c>
      <c r="P42" s="62" t="s">
        <v>407</v>
      </c>
      <c r="Q42" s="52" t="s">
        <v>75</v>
      </c>
      <c r="R42" s="52" t="s">
        <v>161</v>
      </c>
      <c r="S42" s="53" t="s">
        <v>85</v>
      </c>
      <c r="T42" s="52"/>
      <c r="U42" s="53"/>
      <c r="V42" s="52">
        <v>0</v>
      </c>
      <c r="W42" s="52" t="s">
        <v>90</v>
      </c>
      <c r="X42" s="52" t="s">
        <v>161</v>
      </c>
      <c r="Y42" s="54" t="s">
        <v>85</v>
      </c>
      <c r="Z42" s="52"/>
      <c r="AA42" s="54"/>
      <c r="AB42" s="54" t="s">
        <v>367</v>
      </c>
      <c r="AC42" s="52" t="s">
        <v>75</v>
      </c>
      <c r="AD42" s="52" t="s">
        <v>161</v>
      </c>
    </row>
    <row r="43" spans="1:30" ht="409.6" x14ac:dyDescent="0.3">
      <c r="A43" s="86" t="s">
        <v>5</v>
      </c>
      <c r="B43" s="86" t="s">
        <v>160</v>
      </c>
      <c r="C43" s="52" t="s">
        <v>410</v>
      </c>
      <c r="D43" s="52" t="s">
        <v>85</v>
      </c>
      <c r="E43" s="52"/>
      <c r="F43" s="52"/>
      <c r="G43" s="52" t="s">
        <v>85</v>
      </c>
      <c r="H43" s="52"/>
      <c r="I43" s="52"/>
      <c r="J43" s="52" t="s">
        <v>85</v>
      </c>
      <c r="K43" s="52"/>
      <c r="L43" s="52"/>
      <c r="M43" s="53" t="s">
        <v>96</v>
      </c>
      <c r="N43" s="52" t="s">
        <v>75</v>
      </c>
      <c r="O43" s="52" t="s">
        <v>161</v>
      </c>
      <c r="P43" s="62" t="s">
        <v>407</v>
      </c>
      <c r="Q43" s="52" t="s">
        <v>75</v>
      </c>
      <c r="R43" s="52" t="s">
        <v>161</v>
      </c>
      <c r="S43" s="53" t="s">
        <v>85</v>
      </c>
      <c r="T43" s="52"/>
      <c r="U43" s="53"/>
      <c r="V43" s="52">
        <v>0</v>
      </c>
      <c r="W43" s="52" t="s">
        <v>75</v>
      </c>
      <c r="X43" s="52" t="s">
        <v>161</v>
      </c>
      <c r="Y43" s="54" t="s">
        <v>85</v>
      </c>
      <c r="Z43" s="52"/>
      <c r="AA43" s="54"/>
      <c r="AB43" s="54" t="s">
        <v>367</v>
      </c>
      <c r="AC43" s="52"/>
      <c r="AD43" s="52" t="s">
        <v>161</v>
      </c>
    </row>
    <row r="44" spans="1:30" ht="409.6" x14ac:dyDescent="0.3">
      <c r="A44" s="86" t="s">
        <v>5</v>
      </c>
      <c r="B44" s="86" t="s">
        <v>160</v>
      </c>
      <c r="C44" s="52" t="s">
        <v>15</v>
      </c>
      <c r="D44" s="52" t="s">
        <v>85</v>
      </c>
      <c r="E44" s="52"/>
      <c r="F44" s="52"/>
      <c r="G44" s="52" t="s">
        <v>85</v>
      </c>
      <c r="H44" s="52"/>
      <c r="I44" s="52"/>
      <c r="J44" s="52" t="s">
        <v>85</v>
      </c>
      <c r="K44" s="52"/>
      <c r="L44" s="52"/>
      <c r="M44" s="53" t="s">
        <v>411</v>
      </c>
      <c r="N44" s="52"/>
      <c r="O44" s="52" t="s">
        <v>161</v>
      </c>
      <c r="P44" s="61" t="s">
        <v>412</v>
      </c>
      <c r="Q44" s="52"/>
      <c r="R44" s="52" t="s">
        <v>161</v>
      </c>
      <c r="S44" s="53" t="s">
        <v>413</v>
      </c>
      <c r="T44" s="52" t="s">
        <v>161</v>
      </c>
      <c r="U44" s="53"/>
      <c r="V44" s="52">
        <v>0.2</v>
      </c>
      <c r="W44" s="52"/>
      <c r="X44" s="52" t="s">
        <v>161</v>
      </c>
      <c r="Y44" s="54" t="s">
        <v>85</v>
      </c>
      <c r="Z44" s="52"/>
      <c r="AA44" s="54"/>
      <c r="AB44" s="54" t="s">
        <v>367</v>
      </c>
      <c r="AC44" s="52"/>
      <c r="AD44" s="52" t="s">
        <v>161</v>
      </c>
    </row>
    <row r="45" spans="1:30" ht="409.6" x14ac:dyDescent="0.3">
      <c r="A45" s="86" t="s">
        <v>5</v>
      </c>
      <c r="B45" s="86" t="s">
        <v>160</v>
      </c>
      <c r="C45" s="52" t="s">
        <v>16</v>
      </c>
      <c r="D45" s="52" t="s">
        <v>85</v>
      </c>
      <c r="E45" s="52"/>
      <c r="F45" s="52"/>
      <c r="G45" s="52" t="s">
        <v>85</v>
      </c>
      <c r="H45" s="52"/>
      <c r="I45" s="52"/>
      <c r="J45" s="52" t="s">
        <v>85</v>
      </c>
      <c r="K45" s="52"/>
      <c r="L45" s="52"/>
      <c r="M45" s="53" t="s">
        <v>411</v>
      </c>
      <c r="N45" s="52" t="s">
        <v>75</v>
      </c>
      <c r="O45" s="52" t="s">
        <v>161</v>
      </c>
      <c r="P45" s="61" t="s">
        <v>412</v>
      </c>
      <c r="Q45" s="52" t="s">
        <v>75</v>
      </c>
      <c r="R45" s="52" t="s">
        <v>172</v>
      </c>
      <c r="S45" s="53" t="s">
        <v>85</v>
      </c>
      <c r="T45" s="52"/>
      <c r="U45" s="52"/>
      <c r="V45" s="52">
        <v>0.2</v>
      </c>
      <c r="W45" s="52" t="s">
        <v>75</v>
      </c>
      <c r="X45" s="52" t="s">
        <v>173</v>
      </c>
      <c r="Y45" s="54" t="s">
        <v>85</v>
      </c>
      <c r="Z45" s="52"/>
      <c r="AA45" s="54"/>
      <c r="AB45" s="54" t="s">
        <v>367</v>
      </c>
      <c r="AC45" s="52" t="s">
        <v>75</v>
      </c>
      <c r="AD45" s="52" t="s">
        <v>161</v>
      </c>
    </row>
    <row r="46" spans="1:30" ht="409.6" x14ac:dyDescent="0.3">
      <c r="A46" s="86" t="s">
        <v>5</v>
      </c>
      <c r="B46" s="86" t="s">
        <v>160</v>
      </c>
      <c r="C46" s="52" t="s">
        <v>414</v>
      </c>
      <c r="D46" s="52" t="s">
        <v>85</v>
      </c>
      <c r="E46" s="52"/>
      <c r="F46" s="52"/>
      <c r="G46" s="52" t="s">
        <v>85</v>
      </c>
      <c r="H46" s="52"/>
      <c r="I46" s="52"/>
      <c r="J46" s="52" t="s">
        <v>85</v>
      </c>
      <c r="K46" s="52"/>
      <c r="L46" s="52"/>
      <c r="M46" s="53" t="s">
        <v>415</v>
      </c>
      <c r="N46" s="52" t="s">
        <v>75</v>
      </c>
      <c r="O46" s="52" t="s">
        <v>161</v>
      </c>
      <c r="P46" s="62" t="s">
        <v>416</v>
      </c>
      <c r="Q46" s="52" t="s">
        <v>75</v>
      </c>
      <c r="R46" s="52" t="s">
        <v>176</v>
      </c>
      <c r="S46" s="53" t="s">
        <v>85</v>
      </c>
      <c r="T46" s="52"/>
      <c r="U46" s="53"/>
      <c r="V46" s="52">
        <v>0.2</v>
      </c>
      <c r="W46" s="52" t="s">
        <v>75</v>
      </c>
      <c r="X46" s="52" t="s">
        <v>173</v>
      </c>
      <c r="Y46" s="54" t="s">
        <v>85</v>
      </c>
      <c r="Z46" s="52"/>
      <c r="AA46" s="54"/>
      <c r="AB46" s="54" t="s">
        <v>367</v>
      </c>
      <c r="AC46" s="52" t="s">
        <v>75</v>
      </c>
      <c r="AD46" s="52" t="s">
        <v>161</v>
      </c>
    </row>
    <row r="47" spans="1:30" ht="409.6" x14ac:dyDescent="0.3">
      <c r="A47" s="86" t="s">
        <v>5</v>
      </c>
      <c r="B47" s="86" t="s">
        <v>160</v>
      </c>
      <c r="C47" s="52" t="s">
        <v>7</v>
      </c>
      <c r="D47" s="52" t="s">
        <v>85</v>
      </c>
      <c r="E47" s="52"/>
      <c r="F47" s="52"/>
      <c r="G47" s="52" t="s">
        <v>85</v>
      </c>
      <c r="H47" s="52"/>
      <c r="I47" s="52"/>
      <c r="J47" s="52" t="s">
        <v>85</v>
      </c>
      <c r="K47" s="52"/>
      <c r="L47" s="52"/>
      <c r="M47" s="53" t="s">
        <v>96</v>
      </c>
      <c r="N47" s="52" t="s">
        <v>75</v>
      </c>
      <c r="O47" s="52" t="s">
        <v>161</v>
      </c>
      <c r="P47" s="111" t="s">
        <v>417</v>
      </c>
      <c r="Q47" s="52" t="s">
        <v>75</v>
      </c>
      <c r="R47" s="52" t="s">
        <v>161</v>
      </c>
      <c r="S47" s="53" t="s">
        <v>418</v>
      </c>
      <c r="T47" s="52" t="s">
        <v>75</v>
      </c>
      <c r="U47" s="52" t="s">
        <v>161</v>
      </c>
      <c r="V47" s="52" t="s">
        <v>179</v>
      </c>
      <c r="W47" s="52" t="s">
        <v>75</v>
      </c>
      <c r="X47" s="52" t="s">
        <v>161</v>
      </c>
      <c r="Y47" s="54" t="s">
        <v>85</v>
      </c>
      <c r="Z47" s="52" t="s">
        <v>364</v>
      </c>
      <c r="AA47" s="54" t="s">
        <v>180</v>
      </c>
      <c r="AB47" s="54" t="s">
        <v>419</v>
      </c>
      <c r="AC47" s="52" t="s">
        <v>75</v>
      </c>
      <c r="AD47" s="52" t="s">
        <v>161</v>
      </c>
    </row>
    <row r="48" spans="1:30" ht="409.6" x14ac:dyDescent="0.3">
      <c r="A48" s="86" t="s">
        <v>5</v>
      </c>
      <c r="B48" s="112" t="s">
        <v>160</v>
      </c>
      <c r="C48" s="52" t="s">
        <v>420</v>
      </c>
      <c r="D48" s="52" t="s">
        <v>85</v>
      </c>
      <c r="E48" s="52"/>
      <c r="F48" s="52"/>
      <c r="G48" s="52" t="s">
        <v>85</v>
      </c>
      <c r="H48" s="52"/>
      <c r="I48" s="52"/>
      <c r="J48" s="52" t="s">
        <v>85</v>
      </c>
      <c r="K48" s="52"/>
      <c r="L48" s="52"/>
      <c r="M48" s="53" t="s">
        <v>421</v>
      </c>
      <c r="N48" s="52" t="s">
        <v>75</v>
      </c>
      <c r="O48" s="52" t="s">
        <v>161</v>
      </c>
      <c r="P48" s="110" t="s">
        <v>422</v>
      </c>
      <c r="Q48" s="52" t="s">
        <v>75</v>
      </c>
      <c r="R48" s="53"/>
      <c r="S48" s="53" t="s">
        <v>423</v>
      </c>
      <c r="T48" s="52"/>
      <c r="U48" s="53"/>
      <c r="V48" s="52" t="s">
        <v>185</v>
      </c>
      <c r="W48" s="52"/>
      <c r="X48" s="52"/>
      <c r="Y48" s="54" t="s">
        <v>85</v>
      </c>
      <c r="Z48" s="52"/>
      <c r="AA48" s="54"/>
      <c r="AB48" s="54" t="s">
        <v>186</v>
      </c>
      <c r="AC48" s="52"/>
      <c r="AD48" s="89"/>
    </row>
    <row r="49" spans="1:30" ht="409.6" x14ac:dyDescent="0.3">
      <c r="A49" s="86" t="s">
        <v>5</v>
      </c>
      <c r="B49" s="86" t="s">
        <v>160</v>
      </c>
      <c r="C49" s="52" t="s">
        <v>10</v>
      </c>
      <c r="D49" s="52" t="s">
        <v>85</v>
      </c>
      <c r="E49" s="52"/>
      <c r="F49" s="52"/>
      <c r="G49" s="52" t="s">
        <v>85</v>
      </c>
      <c r="H49" s="52"/>
      <c r="I49" s="52"/>
      <c r="J49" s="52" t="s">
        <v>85</v>
      </c>
      <c r="K49" s="52"/>
      <c r="L49" s="52"/>
      <c r="M49" s="53" t="s">
        <v>96</v>
      </c>
      <c r="N49" s="52"/>
      <c r="O49" s="53"/>
      <c r="P49" s="53" t="s">
        <v>424</v>
      </c>
      <c r="Q49" s="52" t="s">
        <v>94</v>
      </c>
      <c r="R49" s="53" t="s">
        <v>188</v>
      </c>
      <c r="S49" s="53" t="s">
        <v>425</v>
      </c>
      <c r="T49" s="52" t="s">
        <v>94</v>
      </c>
      <c r="U49" s="53" t="s">
        <v>190</v>
      </c>
      <c r="V49" s="52" t="s">
        <v>191</v>
      </c>
      <c r="W49" s="52" t="s">
        <v>75</v>
      </c>
      <c r="X49" s="52" t="s">
        <v>426</v>
      </c>
      <c r="Y49" s="54" t="s">
        <v>193</v>
      </c>
      <c r="Z49" s="52" t="s">
        <v>75</v>
      </c>
      <c r="AA49" s="54" t="s">
        <v>194</v>
      </c>
      <c r="AB49" s="54" t="s">
        <v>427</v>
      </c>
      <c r="AC49" s="52" t="s">
        <v>75</v>
      </c>
      <c r="AD49" s="89" t="s">
        <v>196</v>
      </c>
    </row>
    <row r="50" spans="1:30" ht="409.6" x14ac:dyDescent="0.3">
      <c r="A50" s="86" t="s">
        <v>5</v>
      </c>
      <c r="B50" s="86" t="s">
        <v>160</v>
      </c>
      <c r="C50" s="52" t="s">
        <v>8</v>
      </c>
      <c r="D50" s="52" t="s">
        <v>85</v>
      </c>
      <c r="E50" s="52"/>
      <c r="F50" s="52"/>
      <c r="G50" s="52" t="s">
        <v>85</v>
      </c>
      <c r="H50" s="52"/>
      <c r="I50" s="52"/>
      <c r="J50" s="52" t="s">
        <v>85</v>
      </c>
      <c r="K50" s="52"/>
      <c r="L50" s="52"/>
      <c r="M50" s="53" t="s">
        <v>428</v>
      </c>
      <c r="N50" s="52" t="s">
        <v>75</v>
      </c>
      <c r="O50" s="53" t="s">
        <v>194</v>
      </c>
      <c r="P50" s="53" t="s">
        <v>429</v>
      </c>
      <c r="Q50" s="52" t="s">
        <v>75</v>
      </c>
      <c r="R50" s="53" t="s">
        <v>430</v>
      </c>
      <c r="S50" s="53" t="s">
        <v>431</v>
      </c>
      <c r="T50" s="52" t="s">
        <v>94</v>
      </c>
      <c r="U50" s="53" t="s">
        <v>201</v>
      </c>
      <c r="V50" s="52" t="s">
        <v>202</v>
      </c>
      <c r="W50" s="52" t="s">
        <v>75</v>
      </c>
      <c r="X50" s="52" t="s">
        <v>194</v>
      </c>
      <c r="Y50" s="54" t="s">
        <v>203</v>
      </c>
      <c r="Z50" s="52" t="s">
        <v>75</v>
      </c>
      <c r="AA50" s="54" t="s">
        <v>194</v>
      </c>
      <c r="AB50" s="54" t="s">
        <v>186</v>
      </c>
      <c r="AC50" s="52" t="s">
        <v>75</v>
      </c>
      <c r="AD50" s="89" t="s">
        <v>194</v>
      </c>
    </row>
    <row r="51" spans="1:30" ht="409.6" x14ac:dyDescent="0.3">
      <c r="A51" s="86" t="s">
        <v>5</v>
      </c>
      <c r="B51" s="86" t="s">
        <v>160</v>
      </c>
      <c r="C51" s="52" t="s">
        <v>432</v>
      </c>
      <c r="D51" s="52" t="s">
        <v>85</v>
      </c>
      <c r="E51" s="52"/>
      <c r="F51" s="52"/>
      <c r="G51" s="52" t="s">
        <v>85</v>
      </c>
      <c r="H51" s="52"/>
      <c r="I51" s="52"/>
      <c r="J51" s="52" t="s">
        <v>85</v>
      </c>
      <c r="K51" s="52"/>
      <c r="L51" s="52"/>
      <c r="M51" s="53" t="s">
        <v>433</v>
      </c>
      <c r="N51" s="52" t="s">
        <v>90</v>
      </c>
      <c r="O51" s="53" t="s">
        <v>205</v>
      </c>
      <c r="P51" s="53" t="s">
        <v>434</v>
      </c>
      <c r="Q51" s="52" t="s">
        <v>75</v>
      </c>
      <c r="R51" s="53" t="s">
        <v>207</v>
      </c>
      <c r="S51" s="53" t="s">
        <v>208</v>
      </c>
      <c r="T51" s="52" t="s">
        <v>364</v>
      </c>
      <c r="U51" s="53"/>
      <c r="V51" s="52" t="s">
        <v>435</v>
      </c>
      <c r="W51" s="52" t="s">
        <v>75</v>
      </c>
      <c r="X51" s="52"/>
      <c r="Y51" s="54" t="s">
        <v>85</v>
      </c>
      <c r="Z51" s="52" t="s">
        <v>75</v>
      </c>
      <c r="AA51" s="54"/>
      <c r="AB51" s="54" t="s">
        <v>436</v>
      </c>
      <c r="AC51" s="52" t="s">
        <v>75</v>
      </c>
      <c r="AD51" s="89"/>
    </row>
    <row r="52" spans="1:30" ht="409.6" x14ac:dyDescent="0.3">
      <c r="A52" s="115" t="s">
        <v>1</v>
      </c>
      <c r="B52" s="86" t="s">
        <v>160</v>
      </c>
      <c r="C52" s="52" t="s">
        <v>2</v>
      </c>
      <c r="D52" s="52" t="s">
        <v>85</v>
      </c>
      <c r="E52" s="52"/>
      <c r="F52" s="52"/>
      <c r="G52" s="52" t="s">
        <v>85</v>
      </c>
      <c r="H52" s="52"/>
      <c r="I52" s="52"/>
      <c r="J52" s="52" t="s">
        <v>85</v>
      </c>
      <c r="K52" s="52"/>
      <c r="L52" s="52"/>
      <c r="M52" s="53" t="s">
        <v>211</v>
      </c>
      <c r="N52" s="52" t="s">
        <v>75</v>
      </c>
      <c r="O52" s="53" t="s">
        <v>194</v>
      </c>
      <c r="P52" s="53" t="s">
        <v>437</v>
      </c>
      <c r="Q52" s="52" t="s">
        <v>75</v>
      </c>
      <c r="R52" s="53" t="s">
        <v>213</v>
      </c>
      <c r="S52" s="53" t="s">
        <v>438</v>
      </c>
      <c r="T52" s="52" t="s">
        <v>94</v>
      </c>
      <c r="U52" s="53" t="s">
        <v>215</v>
      </c>
      <c r="V52" s="52" t="s">
        <v>439</v>
      </c>
      <c r="W52" s="52" t="s">
        <v>75</v>
      </c>
      <c r="X52" s="52" t="s">
        <v>194</v>
      </c>
      <c r="Y52" s="54" t="s">
        <v>85</v>
      </c>
      <c r="Z52" s="52" t="s">
        <v>94</v>
      </c>
      <c r="AA52" s="54" t="s">
        <v>440</v>
      </c>
      <c r="AB52" s="54" t="s">
        <v>186</v>
      </c>
      <c r="AC52" s="52" t="s">
        <v>75</v>
      </c>
      <c r="AD52" s="89" t="s">
        <v>194</v>
      </c>
    </row>
    <row r="53" spans="1:30" ht="57.6" x14ac:dyDescent="0.3">
      <c r="A53" s="115" t="s">
        <v>1</v>
      </c>
      <c r="B53" s="86" t="s">
        <v>392</v>
      </c>
      <c r="C53" s="52" t="s">
        <v>4</v>
      </c>
      <c r="D53" s="52" t="s">
        <v>85</v>
      </c>
      <c r="E53" s="52" t="s">
        <v>75</v>
      </c>
      <c r="F53" s="52"/>
      <c r="G53" s="52" t="s">
        <v>85</v>
      </c>
      <c r="H53" s="52" t="s">
        <v>75</v>
      </c>
      <c r="I53" s="52"/>
      <c r="J53" s="52" t="s">
        <v>85</v>
      </c>
      <c r="K53" s="52" t="s">
        <v>75</v>
      </c>
      <c r="L53" s="52"/>
      <c r="M53" s="53" t="s">
        <v>96</v>
      </c>
      <c r="N53" s="52" t="s">
        <v>75</v>
      </c>
      <c r="O53" s="53"/>
      <c r="P53" s="53" t="s">
        <v>441</v>
      </c>
      <c r="Q53" s="52" t="s">
        <v>75</v>
      </c>
      <c r="R53" s="53"/>
      <c r="S53" s="53" t="s">
        <v>442</v>
      </c>
      <c r="T53" s="52"/>
      <c r="U53" s="53"/>
      <c r="V53" s="52" t="s">
        <v>191</v>
      </c>
      <c r="W53" s="52"/>
      <c r="X53" s="52"/>
      <c r="Y53" s="54" t="s">
        <v>85</v>
      </c>
      <c r="Z53" s="52"/>
      <c r="AA53" s="54"/>
      <c r="AB53" s="54" t="s">
        <v>186</v>
      </c>
      <c r="AC53" s="52"/>
      <c r="AD53" s="89"/>
    </row>
    <row r="54" spans="1:30" ht="388.8" x14ac:dyDescent="0.3">
      <c r="A54" s="115" t="s">
        <v>1</v>
      </c>
      <c r="B54" s="86" t="s">
        <v>392</v>
      </c>
      <c r="C54" s="52" t="s">
        <v>3</v>
      </c>
      <c r="D54" s="52" t="s">
        <v>85</v>
      </c>
      <c r="E54" s="52" t="s">
        <v>364</v>
      </c>
      <c r="F54" s="52"/>
      <c r="G54" s="52" t="s">
        <v>85</v>
      </c>
      <c r="H54" s="52" t="s">
        <v>364</v>
      </c>
      <c r="I54" s="52"/>
      <c r="J54" s="52" t="s">
        <v>85</v>
      </c>
      <c r="K54" s="52" t="s">
        <v>364</v>
      </c>
      <c r="L54" s="52"/>
      <c r="M54" s="53" t="s">
        <v>96</v>
      </c>
      <c r="N54" s="52" t="s">
        <v>364</v>
      </c>
      <c r="O54" s="53"/>
      <c r="P54" s="53" t="s">
        <v>443</v>
      </c>
      <c r="Q54" s="52" t="s">
        <v>364</v>
      </c>
      <c r="R54" s="53"/>
      <c r="S54" s="53" t="s">
        <v>444</v>
      </c>
      <c r="T54" s="52" t="s">
        <v>364</v>
      </c>
      <c r="U54" s="53"/>
      <c r="V54" s="52" t="s">
        <v>222</v>
      </c>
      <c r="W54" s="52" t="s">
        <v>364</v>
      </c>
      <c r="X54" s="52"/>
      <c r="Y54" s="54" t="s">
        <v>85</v>
      </c>
      <c r="Z54" s="52" t="s">
        <v>364</v>
      </c>
      <c r="AA54" s="54"/>
      <c r="AB54" s="54" t="s">
        <v>223</v>
      </c>
      <c r="AC54" s="52" t="s">
        <v>364</v>
      </c>
      <c r="AD54" s="90"/>
    </row>
    <row r="55" spans="1:30" x14ac:dyDescent="0.3">
      <c r="A55"/>
      <c r="B55"/>
      <c r="C55" s="56"/>
      <c r="D55"/>
      <c r="E55"/>
      <c r="F55"/>
      <c r="G55"/>
      <c r="H55"/>
      <c r="I55"/>
      <c r="J55"/>
      <c r="K55"/>
      <c r="L55"/>
      <c r="M55"/>
      <c r="N55"/>
      <c r="O55"/>
      <c r="P55"/>
      <c r="Q55"/>
      <c r="R55"/>
      <c r="S55"/>
      <c r="T55"/>
      <c r="U55"/>
      <c r="V55"/>
      <c r="W55"/>
      <c r="X55"/>
      <c r="Y55"/>
      <c r="Z55"/>
      <c r="AA55"/>
      <c r="AB55"/>
      <c r="AC55"/>
      <c r="AD55"/>
    </row>
    <row r="56" spans="1:30" x14ac:dyDescent="0.3">
      <c r="A56"/>
      <c r="B56"/>
      <c r="C56"/>
      <c r="D56"/>
      <c r="E56"/>
      <c r="F56"/>
      <c r="G56"/>
      <c r="H56"/>
      <c r="I56"/>
      <c r="J56"/>
      <c r="K56"/>
      <c r="L56"/>
      <c r="M56"/>
      <c r="N56"/>
      <c r="O56"/>
      <c r="P56"/>
      <c r="Q56"/>
      <c r="R56"/>
      <c r="S56"/>
      <c r="T56"/>
      <c r="U56"/>
      <c r="V56"/>
      <c r="W56"/>
      <c r="X56" s="55"/>
      <c r="Y56" s="55"/>
      <c r="Z56" s="55"/>
      <c r="AA56" s="55"/>
      <c r="AB56" s="55"/>
      <c r="AC56" s="55"/>
      <c r="AD56"/>
    </row>
    <row r="57" spans="1:30" x14ac:dyDescent="0.3">
      <c r="A57"/>
      <c r="B57"/>
      <c r="C57"/>
      <c r="D57"/>
      <c r="E57"/>
      <c r="F57"/>
      <c r="G57"/>
      <c r="H57"/>
      <c r="I57"/>
      <c r="J57"/>
      <c r="K57"/>
      <c r="L57"/>
      <c r="M57"/>
      <c r="N57"/>
      <c r="O57"/>
      <c r="P57"/>
      <c r="Q57"/>
      <c r="R57"/>
      <c r="S57"/>
      <c r="T57"/>
      <c r="U57"/>
      <c r="V57"/>
      <c r="W57"/>
      <c r="X57" s="55"/>
      <c r="Y57" s="55"/>
      <c r="Z57" s="55"/>
      <c r="AA57" s="55"/>
      <c r="AB57" s="55"/>
      <c r="AC57" s="55"/>
      <c r="AD57"/>
    </row>
    <row r="58" spans="1:30" x14ac:dyDescent="0.3">
      <c r="A58"/>
      <c r="B58"/>
      <c r="C58"/>
      <c r="D58"/>
      <c r="E58"/>
      <c r="F58"/>
      <c r="G58"/>
      <c r="H58"/>
      <c r="I58"/>
      <c r="J58"/>
      <c r="K58"/>
      <c r="L58"/>
      <c r="M58"/>
      <c r="N58"/>
      <c r="O58"/>
      <c r="P58"/>
      <c r="Q58"/>
      <c r="R58"/>
      <c r="S58"/>
      <c r="T58"/>
      <c r="U58"/>
      <c r="V58"/>
      <c r="W58"/>
      <c r="X58" s="55"/>
      <c r="Y58" s="55"/>
      <c r="Z58" s="55"/>
      <c r="AA58" s="55"/>
      <c r="AB58" s="55"/>
      <c r="AC58" s="55"/>
      <c r="AD58"/>
    </row>
    <row r="59" spans="1:30" x14ac:dyDescent="0.3">
      <c r="A59"/>
      <c r="B59"/>
      <c r="C59"/>
      <c r="D59"/>
      <c r="E59"/>
      <c r="F59"/>
      <c r="G59"/>
      <c r="H59"/>
      <c r="I59"/>
      <c r="J59"/>
      <c r="K59"/>
      <c r="L59"/>
      <c r="M59"/>
      <c r="N59"/>
      <c r="O59"/>
      <c r="P59"/>
      <c r="Q59"/>
      <c r="R59"/>
      <c r="S59"/>
      <c r="T59"/>
      <c r="U59"/>
      <c r="V59"/>
      <c r="W59"/>
      <c r="X59" s="55"/>
      <c r="Y59" s="55"/>
      <c r="Z59" s="55"/>
      <c r="AA59" s="55"/>
      <c r="AB59" s="55"/>
      <c r="AC59" s="55"/>
      <c r="AD59"/>
    </row>
    <row r="60" spans="1:30" x14ac:dyDescent="0.3">
      <c r="A60"/>
      <c r="B60"/>
      <c r="C60"/>
      <c r="D60"/>
      <c r="E60"/>
      <c r="F60"/>
      <c r="G60"/>
      <c r="H60"/>
      <c r="I60"/>
      <c r="J60"/>
      <c r="K60"/>
      <c r="L60"/>
      <c r="M60"/>
      <c r="N60"/>
      <c r="O60"/>
      <c r="P60"/>
      <c r="Q60"/>
      <c r="R60"/>
      <c r="S60"/>
      <c r="T60"/>
      <c r="U60"/>
      <c r="V60"/>
      <c r="W60"/>
      <c r="X60" s="55"/>
      <c r="Y60" s="55"/>
      <c r="Z60" s="55"/>
      <c r="AA60" s="55"/>
      <c r="AB60" s="55"/>
      <c r="AC60" s="55"/>
      <c r="AD60"/>
    </row>
    <row r="61" spans="1:30" x14ac:dyDescent="0.3">
      <c r="A61"/>
      <c r="B61"/>
      <c r="C61"/>
      <c r="D61"/>
      <c r="E61"/>
      <c r="F61"/>
      <c r="G61"/>
      <c r="H61"/>
      <c r="I61"/>
      <c r="J61"/>
      <c r="K61"/>
      <c r="L61"/>
      <c r="M61"/>
      <c r="N61"/>
      <c r="O61"/>
      <c r="P61"/>
      <c r="Q61"/>
      <c r="R61"/>
      <c r="S61"/>
      <c r="T61"/>
      <c r="U61"/>
      <c r="V61"/>
      <c r="W61"/>
      <c r="X61" s="55"/>
      <c r="Y61" s="55"/>
      <c r="Z61" s="55"/>
      <c r="AA61" s="55"/>
      <c r="AB61" s="55"/>
      <c r="AC61" s="55"/>
      <c r="AD61"/>
    </row>
    <row r="62" spans="1:30" x14ac:dyDescent="0.3">
      <c r="A62"/>
      <c r="B62"/>
      <c r="C62"/>
      <c r="D62"/>
      <c r="E62"/>
      <c r="F62"/>
      <c r="G62"/>
      <c r="H62"/>
      <c r="I62"/>
      <c r="J62"/>
      <c r="K62"/>
      <c r="L62"/>
      <c r="M62"/>
      <c r="N62"/>
      <c r="O62"/>
      <c r="P62"/>
      <c r="Q62"/>
      <c r="R62"/>
      <c r="S62"/>
      <c r="T62"/>
      <c r="U62"/>
      <c r="V62"/>
      <c r="W62"/>
      <c r="X62" s="55"/>
      <c r="Y62" s="55"/>
      <c r="Z62" s="55"/>
      <c r="AA62" s="55"/>
      <c r="AB62" s="55"/>
      <c r="AC62" s="55"/>
      <c r="AD62"/>
    </row>
    <row r="63" spans="1:30" x14ac:dyDescent="0.3">
      <c r="A63"/>
      <c r="B63"/>
      <c r="C63"/>
      <c r="D63"/>
      <c r="E63"/>
      <c r="F63"/>
      <c r="G63"/>
      <c r="H63"/>
      <c r="I63"/>
      <c r="J63"/>
      <c r="K63"/>
      <c r="L63"/>
      <c r="M63"/>
      <c r="N63"/>
      <c r="O63"/>
      <c r="P63"/>
      <c r="Q63"/>
      <c r="R63"/>
      <c r="S63"/>
      <c r="T63"/>
      <c r="U63"/>
      <c r="V63"/>
      <c r="W63"/>
      <c r="X63" s="55"/>
      <c r="Y63" s="55"/>
      <c r="Z63" s="55"/>
      <c r="AA63" s="55"/>
      <c r="AB63" s="55"/>
      <c r="AC63" s="55"/>
      <c r="AD63"/>
    </row>
    <row r="64" spans="1:30" x14ac:dyDescent="0.3">
      <c r="A64"/>
      <c r="B64"/>
      <c r="C64"/>
      <c r="D64"/>
      <c r="E64"/>
      <c r="F64"/>
      <c r="G64"/>
      <c r="H64"/>
      <c r="I64"/>
      <c r="J64"/>
      <c r="K64"/>
      <c r="L64"/>
      <c r="M64"/>
      <c r="N64"/>
      <c r="O64"/>
      <c r="P64"/>
      <c r="Q64"/>
      <c r="R64"/>
      <c r="S64"/>
      <c r="T64"/>
      <c r="U64"/>
      <c r="V64"/>
      <c r="W64"/>
      <c r="X64" s="55"/>
      <c r="Y64" s="55"/>
      <c r="Z64" s="55"/>
      <c r="AA64" s="55"/>
      <c r="AB64" s="55"/>
      <c r="AC64" s="55"/>
      <c r="AD64"/>
    </row>
  </sheetData>
  <phoneticPr fontId="13" type="noConversion"/>
  <dataValidations count="1">
    <dataValidation type="list" allowBlank="1" showInputMessage="1" showErrorMessage="1" sqref="H28:H38 E28:E38 T40:T43 W40:W54 T45:T54 K40:K54 N40:N54 H40:H54 E40:E54 Q40:Q54 Z40:Z54 E2:E14 AC2:AC14 H2:H14 K2:K14 N2:N14 Q2:Q14 T2:T14 W2:W14 Z2:Z14 AC40:AC54 Q28:Q38 AC28:AC38 W28:W38 T28:T38 K28:K38 N28:N38 Z28:Z38" xr:uid="{2B7C115E-A809-4C50-BCE9-CF9AAF27552E}">
      <formula1>#REF!</formula1>
    </dataValidation>
  </dataValidations>
  <pageMargins left="0.39370078740157483" right="0.39370078740157483" top="0.39370078740157483" bottom="0.39370078740157483" header="0.31496062992125984" footer="0.31496062992125984"/>
  <pageSetup scale="52" orientation="landscape" r:id="rId1"/>
  <rowBreaks count="1" manualBreakCount="1">
    <brk id="2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29314-734E-4531-A79B-306B4570EA72}">
  <dimension ref="A1:BZ17"/>
  <sheetViews>
    <sheetView showGridLines="0" zoomScaleNormal="100" workbookViewId="0">
      <pane xSplit="1" ySplit="1" topLeftCell="B2" activePane="bottomRight" state="frozen"/>
      <selection pane="topRight" activeCell="C1" sqref="C1"/>
      <selection pane="bottomLeft" activeCell="B3" sqref="B3"/>
      <selection pane="bottomRight"/>
    </sheetView>
  </sheetViews>
  <sheetFormatPr baseColWidth="10" defaultColWidth="11.44140625" defaultRowHeight="14.4" x14ac:dyDescent="0.3"/>
  <cols>
    <col min="1" max="2" width="19.88671875" customWidth="1"/>
    <col min="3" max="5" width="23.33203125" customWidth="1"/>
    <col min="6" max="7" width="10.44140625" customWidth="1"/>
    <col min="8" max="8" width="16.88671875" customWidth="1"/>
    <col min="9" max="11" width="14.33203125" customWidth="1"/>
    <col min="12" max="14" width="11.88671875" customWidth="1"/>
    <col min="15" max="15" width="29.88671875" customWidth="1"/>
    <col min="16" max="17" width="19.6640625" customWidth="1"/>
    <col min="18" max="18" width="71.33203125" customWidth="1"/>
    <col min="19" max="20" width="59" customWidth="1"/>
    <col min="21" max="23" width="32.109375" customWidth="1"/>
    <col min="24" max="26" width="26.5546875" style="55" customWidth="1"/>
    <col min="27" max="29" width="12.44140625" style="55" customWidth="1"/>
    <col min="30" max="30" width="17.109375" customWidth="1"/>
  </cols>
  <sheetData>
    <row r="1" spans="1:78" s="18" customFormat="1" ht="57" customHeight="1" x14ac:dyDescent="0.3">
      <c r="A1" s="59" t="s">
        <v>158</v>
      </c>
      <c r="B1" s="91" t="s">
        <v>60</v>
      </c>
      <c r="C1" s="58" t="s">
        <v>61</v>
      </c>
      <c r="D1" s="87" t="s">
        <v>446</v>
      </c>
      <c r="E1" s="87" t="s">
        <v>64</v>
      </c>
      <c r="F1" s="44" t="s">
        <v>62</v>
      </c>
      <c r="G1" s="87" t="s">
        <v>447</v>
      </c>
      <c r="H1" s="87" t="s">
        <v>64</v>
      </c>
      <c r="I1" s="44" t="s">
        <v>159</v>
      </c>
      <c r="J1" s="87" t="s">
        <v>448</v>
      </c>
      <c r="K1" s="87" t="s">
        <v>64</v>
      </c>
      <c r="L1" s="44" t="s">
        <v>66</v>
      </c>
      <c r="M1" s="87" t="s">
        <v>449</v>
      </c>
      <c r="N1" s="87" t="s">
        <v>64</v>
      </c>
      <c r="O1" s="51" t="s">
        <v>67</v>
      </c>
      <c r="P1" s="87" t="s">
        <v>450</v>
      </c>
      <c r="Q1" s="87" t="s">
        <v>64</v>
      </c>
      <c r="R1" s="120" t="s">
        <v>57</v>
      </c>
      <c r="S1" s="87" t="s">
        <v>451</v>
      </c>
      <c r="T1" s="87" t="s">
        <v>64</v>
      </c>
      <c r="U1" s="51" t="s">
        <v>455</v>
      </c>
      <c r="V1" s="87" t="s">
        <v>456</v>
      </c>
      <c r="W1" s="87" t="s">
        <v>64</v>
      </c>
      <c r="X1" s="44" t="s">
        <v>70</v>
      </c>
      <c r="Y1" s="87" t="s">
        <v>452</v>
      </c>
      <c r="Z1" s="87" t="s">
        <v>64</v>
      </c>
      <c r="AA1" s="44" t="s">
        <v>71</v>
      </c>
      <c r="AB1" s="87" t="s">
        <v>453</v>
      </c>
      <c r="AC1" s="87" t="s">
        <v>64</v>
      </c>
      <c r="AD1" s="44" t="s">
        <v>72</v>
      </c>
      <c r="AE1" s="87" t="s">
        <v>454</v>
      </c>
      <c r="AF1" s="87" t="s">
        <v>64</v>
      </c>
    </row>
    <row r="2" spans="1:78" s="18" customFormat="1" ht="408" customHeight="1" x14ac:dyDescent="0.5">
      <c r="A2" s="121" t="s">
        <v>225</v>
      </c>
      <c r="B2" s="86" t="s">
        <v>160</v>
      </c>
      <c r="C2" s="52" t="s">
        <v>12</v>
      </c>
      <c r="D2" s="52" t="s">
        <v>75</v>
      </c>
      <c r="E2" s="52" t="s">
        <v>226</v>
      </c>
      <c r="F2" s="52" t="s">
        <v>100</v>
      </c>
      <c r="G2" s="52" t="s">
        <v>75</v>
      </c>
      <c r="H2" s="52" t="s">
        <v>161</v>
      </c>
      <c r="I2" s="52" t="s">
        <v>100</v>
      </c>
      <c r="J2" s="52"/>
      <c r="K2" s="52"/>
      <c r="L2" s="52" t="s">
        <v>100</v>
      </c>
      <c r="M2" s="52"/>
      <c r="N2" s="108"/>
      <c r="O2" s="53" t="s">
        <v>162</v>
      </c>
      <c r="P2" s="52" t="s">
        <v>75</v>
      </c>
      <c r="Q2" s="52" t="s">
        <v>161</v>
      </c>
      <c r="R2" s="62" t="s">
        <v>163</v>
      </c>
      <c r="S2" s="52" t="s">
        <v>75</v>
      </c>
      <c r="T2" s="52" t="s">
        <v>161</v>
      </c>
      <c r="U2" s="53" t="s">
        <v>164</v>
      </c>
      <c r="V2" s="52"/>
      <c r="W2" s="52"/>
      <c r="X2" s="52">
        <v>0.2</v>
      </c>
      <c r="Y2" s="52" t="s">
        <v>75</v>
      </c>
      <c r="Z2" s="52" t="s">
        <v>161</v>
      </c>
      <c r="AA2" s="54" t="s">
        <v>100</v>
      </c>
      <c r="AB2" s="52"/>
      <c r="AC2" s="54"/>
      <c r="AD2" s="107" t="s">
        <v>165</v>
      </c>
      <c r="AE2" s="52" t="s">
        <v>75</v>
      </c>
      <c r="AF2" s="52" t="s">
        <v>161</v>
      </c>
      <c r="BZ2" s="18" t="s">
        <v>75</v>
      </c>
    </row>
    <row r="3" spans="1:78" s="18" customFormat="1" ht="345.6" x14ac:dyDescent="0.5">
      <c r="A3" s="122"/>
      <c r="B3" s="86" t="s">
        <v>160</v>
      </c>
      <c r="C3" s="52" t="s">
        <v>17</v>
      </c>
      <c r="D3" s="52" t="s">
        <v>75</v>
      </c>
      <c r="E3" s="52" t="s">
        <v>161</v>
      </c>
      <c r="F3" s="52" t="s">
        <v>100</v>
      </c>
      <c r="G3" s="52"/>
      <c r="H3" s="52"/>
      <c r="I3" s="52" t="s">
        <v>100</v>
      </c>
      <c r="J3" s="52"/>
      <c r="K3" s="52"/>
      <c r="L3" s="52" t="s">
        <v>100</v>
      </c>
      <c r="M3" s="52"/>
      <c r="N3" s="52"/>
      <c r="O3" s="53" t="s">
        <v>96</v>
      </c>
      <c r="P3" s="52" t="s">
        <v>75</v>
      </c>
      <c r="Q3" s="52" t="s">
        <v>161</v>
      </c>
      <c r="R3" s="62" t="s">
        <v>163</v>
      </c>
      <c r="S3" s="52" t="s">
        <v>75</v>
      </c>
      <c r="T3" s="52" t="s">
        <v>161</v>
      </c>
      <c r="U3" s="53" t="s">
        <v>166</v>
      </c>
      <c r="V3" s="52"/>
      <c r="W3" s="53"/>
      <c r="X3" s="52" t="s">
        <v>167</v>
      </c>
      <c r="Y3" s="52" t="s">
        <v>75</v>
      </c>
      <c r="Z3" s="52" t="s">
        <v>161</v>
      </c>
      <c r="AA3" s="54" t="s">
        <v>100</v>
      </c>
      <c r="AB3" s="52"/>
      <c r="AC3" s="54"/>
      <c r="AD3" s="107" t="s">
        <v>165</v>
      </c>
      <c r="AE3" s="52"/>
      <c r="AF3" s="52" t="s">
        <v>161</v>
      </c>
      <c r="BZ3" s="88" t="s">
        <v>90</v>
      </c>
    </row>
    <row r="4" spans="1:78" s="18" customFormat="1" ht="345.6" x14ac:dyDescent="0.3">
      <c r="A4" s="122"/>
      <c r="B4" s="86" t="s">
        <v>160</v>
      </c>
      <c r="C4" s="52" t="s">
        <v>13</v>
      </c>
      <c r="D4" s="52" t="s">
        <v>90</v>
      </c>
      <c r="E4" s="52" t="s">
        <v>227</v>
      </c>
      <c r="F4" s="52" t="s">
        <v>100</v>
      </c>
      <c r="G4" s="52"/>
      <c r="H4" s="52"/>
      <c r="I4" s="52" t="s">
        <v>100</v>
      </c>
      <c r="J4" s="52"/>
      <c r="K4" s="52"/>
      <c r="L4" s="52" t="s">
        <v>100</v>
      </c>
      <c r="M4" s="52"/>
      <c r="N4" s="52"/>
      <c r="O4" s="53" t="s">
        <v>96</v>
      </c>
      <c r="P4" s="52" t="s">
        <v>90</v>
      </c>
      <c r="Q4" s="52" t="s">
        <v>168</v>
      </c>
      <c r="R4" s="62" t="s">
        <v>163</v>
      </c>
      <c r="S4" s="52" t="s">
        <v>75</v>
      </c>
      <c r="T4" s="52" t="s">
        <v>161</v>
      </c>
      <c r="U4" s="53" t="s">
        <v>100</v>
      </c>
      <c r="V4" s="52"/>
      <c r="W4" s="53"/>
      <c r="X4" s="52">
        <v>0</v>
      </c>
      <c r="Y4" s="52" t="s">
        <v>90</v>
      </c>
      <c r="Z4" s="52" t="s">
        <v>161</v>
      </c>
      <c r="AA4" s="54" t="s">
        <v>100</v>
      </c>
      <c r="AB4" s="52"/>
      <c r="AC4" s="54"/>
      <c r="AD4" s="54" t="s">
        <v>83</v>
      </c>
      <c r="AE4" s="52" t="s">
        <v>75</v>
      </c>
      <c r="AF4" s="52" t="s">
        <v>161</v>
      </c>
      <c r="BZ4" s="88" t="s">
        <v>94</v>
      </c>
    </row>
    <row r="5" spans="1:78" s="18" customFormat="1" ht="345.6" x14ac:dyDescent="0.3">
      <c r="A5" s="122"/>
      <c r="B5" s="86" t="s">
        <v>160</v>
      </c>
      <c r="C5" s="52" t="s">
        <v>14</v>
      </c>
      <c r="D5" s="52" t="s">
        <v>75</v>
      </c>
      <c r="E5" s="52" t="s">
        <v>161</v>
      </c>
      <c r="F5" s="52" t="s">
        <v>100</v>
      </c>
      <c r="G5" s="52"/>
      <c r="H5" s="52"/>
      <c r="I5" s="52" t="s">
        <v>100</v>
      </c>
      <c r="J5" s="52"/>
      <c r="K5" s="52"/>
      <c r="L5" s="52" t="s">
        <v>100</v>
      </c>
      <c r="M5" s="52"/>
      <c r="N5" s="52"/>
      <c r="O5" s="53" t="s">
        <v>96</v>
      </c>
      <c r="P5" s="52" t="s">
        <v>75</v>
      </c>
      <c r="Q5" s="52" t="s">
        <v>161</v>
      </c>
      <c r="R5" s="62" t="s">
        <v>163</v>
      </c>
      <c r="S5" s="52" t="s">
        <v>75</v>
      </c>
      <c r="T5" s="52" t="s">
        <v>161</v>
      </c>
      <c r="U5" s="53" t="s">
        <v>100</v>
      </c>
      <c r="V5" s="52"/>
      <c r="W5" s="53"/>
      <c r="X5" s="52">
        <v>0</v>
      </c>
      <c r="Y5" s="52" t="s">
        <v>75</v>
      </c>
      <c r="Z5" s="52" t="s">
        <v>161</v>
      </c>
      <c r="AA5" s="54" t="s">
        <v>100</v>
      </c>
      <c r="AB5" s="52"/>
      <c r="AC5" s="54"/>
      <c r="AD5" s="54" t="s">
        <v>83</v>
      </c>
      <c r="AE5" s="52"/>
      <c r="AF5" s="52" t="s">
        <v>161</v>
      </c>
      <c r="BZ5" s="18" t="s">
        <v>84</v>
      </c>
    </row>
    <row r="6" spans="1:78" s="18" customFormat="1" ht="135.75" customHeight="1" x14ac:dyDescent="0.3">
      <c r="A6" s="122"/>
      <c r="B6" s="86" t="s">
        <v>160</v>
      </c>
      <c r="C6" s="52" t="s">
        <v>15</v>
      </c>
      <c r="D6" s="52" t="s">
        <v>75</v>
      </c>
      <c r="E6" s="52" t="s">
        <v>161</v>
      </c>
      <c r="F6" s="52" t="s">
        <v>100</v>
      </c>
      <c r="G6" s="52"/>
      <c r="H6" s="52"/>
      <c r="I6" s="52" t="s">
        <v>100</v>
      </c>
      <c r="J6" s="52"/>
      <c r="K6" s="52"/>
      <c r="L6" s="52" t="s">
        <v>100</v>
      </c>
      <c r="M6" s="52"/>
      <c r="N6" s="52"/>
      <c r="O6" s="53" t="s">
        <v>169</v>
      </c>
      <c r="P6" s="52"/>
      <c r="Q6" s="52" t="s">
        <v>161</v>
      </c>
      <c r="R6" s="61" t="s">
        <v>170</v>
      </c>
      <c r="S6" s="52"/>
      <c r="T6" s="52" t="s">
        <v>161</v>
      </c>
      <c r="U6" s="53" t="s">
        <v>171</v>
      </c>
      <c r="V6" s="52" t="s">
        <v>161</v>
      </c>
      <c r="W6" s="53"/>
      <c r="X6" s="52">
        <v>0.2</v>
      </c>
      <c r="Y6" s="52"/>
      <c r="Z6" s="52" t="s">
        <v>161</v>
      </c>
      <c r="AA6" s="54" t="s">
        <v>100</v>
      </c>
      <c r="AB6" s="52"/>
      <c r="AC6" s="54"/>
      <c r="AD6" s="54" t="s">
        <v>83</v>
      </c>
      <c r="AE6" s="52"/>
      <c r="AF6" s="52" t="s">
        <v>161</v>
      </c>
    </row>
    <row r="7" spans="1:78" s="18" customFormat="1" ht="309" customHeight="1" x14ac:dyDescent="0.3">
      <c r="A7" s="122"/>
      <c r="B7" s="86" t="s">
        <v>160</v>
      </c>
      <c r="C7" s="52" t="s">
        <v>16</v>
      </c>
      <c r="D7" s="52" t="s">
        <v>75</v>
      </c>
      <c r="E7" s="52" t="s">
        <v>161</v>
      </c>
      <c r="F7" s="52" t="s">
        <v>100</v>
      </c>
      <c r="G7" s="52"/>
      <c r="H7" s="52"/>
      <c r="I7" s="52" t="s">
        <v>100</v>
      </c>
      <c r="J7" s="52"/>
      <c r="K7" s="52"/>
      <c r="L7" s="52" t="s">
        <v>100</v>
      </c>
      <c r="M7" s="52"/>
      <c r="N7" s="52"/>
      <c r="O7" s="53" t="s">
        <v>169</v>
      </c>
      <c r="P7" s="52" t="s">
        <v>75</v>
      </c>
      <c r="Q7" s="52" t="s">
        <v>161</v>
      </c>
      <c r="R7" s="61" t="s">
        <v>170</v>
      </c>
      <c r="S7" s="52" t="s">
        <v>75</v>
      </c>
      <c r="T7" s="52" t="s">
        <v>172</v>
      </c>
      <c r="U7" s="53" t="s">
        <v>100</v>
      </c>
      <c r="V7" s="52"/>
      <c r="W7" s="52"/>
      <c r="X7" s="52">
        <v>0.2</v>
      </c>
      <c r="Y7" s="52" t="s">
        <v>75</v>
      </c>
      <c r="Z7" s="52" t="s">
        <v>173</v>
      </c>
      <c r="AA7" s="54" t="s">
        <v>100</v>
      </c>
      <c r="AB7" s="52"/>
      <c r="AC7" s="54"/>
      <c r="AD7" s="54" t="s">
        <v>83</v>
      </c>
      <c r="AE7" s="52" t="s">
        <v>75</v>
      </c>
      <c r="AF7" s="52" t="s">
        <v>161</v>
      </c>
    </row>
    <row r="8" spans="1:78" s="18" customFormat="1" ht="273.60000000000002" x14ac:dyDescent="0.3">
      <c r="A8" s="122"/>
      <c r="B8" s="86" t="s">
        <v>160</v>
      </c>
      <c r="C8" s="52" t="s">
        <v>11</v>
      </c>
      <c r="D8" s="52" t="s">
        <v>75</v>
      </c>
      <c r="E8" s="52" t="s">
        <v>161</v>
      </c>
      <c r="F8" s="52" t="s">
        <v>100</v>
      </c>
      <c r="G8" s="52"/>
      <c r="H8" s="52"/>
      <c r="I8" s="52" t="s">
        <v>100</v>
      </c>
      <c r="J8" s="52"/>
      <c r="K8" s="52"/>
      <c r="L8" s="52" t="s">
        <v>100</v>
      </c>
      <c r="M8" s="52"/>
      <c r="N8" s="52"/>
      <c r="O8" s="53" t="s">
        <v>174</v>
      </c>
      <c r="P8" s="52" t="s">
        <v>75</v>
      </c>
      <c r="Q8" s="52" t="s">
        <v>161</v>
      </c>
      <c r="R8" s="62" t="s">
        <v>175</v>
      </c>
      <c r="S8" s="52" t="s">
        <v>75</v>
      </c>
      <c r="T8" s="52" t="s">
        <v>176</v>
      </c>
      <c r="U8" s="53" t="s">
        <v>100</v>
      </c>
      <c r="V8" s="52"/>
      <c r="W8" s="53"/>
      <c r="X8" s="52">
        <v>0.2</v>
      </c>
      <c r="Y8" s="52" t="s">
        <v>75</v>
      </c>
      <c r="Z8" s="52" t="s">
        <v>173</v>
      </c>
      <c r="AA8" s="54" t="s">
        <v>100</v>
      </c>
      <c r="AB8" s="52"/>
      <c r="AC8" s="54"/>
      <c r="AD8" s="54" t="s">
        <v>83</v>
      </c>
      <c r="AE8" s="52" t="s">
        <v>75</v>
      </c>
      <c r="AF8" s="52" t="s">
        <v>161</v>
      </c>
    </row>
    <row r="9" spans="1:78" s="18" customFormat="1" ht="255" customHeight="1" x14ac:dyDescent="0.3">
      <c r="A9" s="122"/>
      <c r="B9" s="86" t="s">
        <v>160</v>
      </c>
      <c r="C9" s="52" t="s">
        <v>7</v>
      </c>
      <c r="D9" s="52" t="s">
        <v>75</v>
      </c>
      <c r="E9" s="52" t="s">
        <v>161</v>
      </c>
      <c r="F9" s="52" t="s">
        <v>100</v>
      </c>
      <c r="G9" s="52"/>
      <c r="H9" s="52"/>
      <c r="I9" s="52" t="s">
        <v>100</v>
      </c>
      <c r="J9" s="52"/>
      <c r="K9" s="52"/>
      <c r="L9" s="52" t="s">
        <v>100</v>
      </c>
      <c r="M9" s="52"/>
      <c r="N9" s="52"/>
      <c r="O9" s="53" t="s">
        <v>96</v>
      </c>
      <c r="P9" s="52" t="s">
        <v>75</v>
      </c>
      <c r="Q9" s="52" t="s">
        <v>161</v>
      </c>
      <c r="R9" s="111" t="s">
        <v>177</v>
      </c>
      <c r="S9" s="52" t="s">
        <v>75</v>
      </c>
      <c r="T9" s="52" t="s">
        <v>161</v>
      </c>
      <c r="U9" s="53" t="s">
        <v>178</v>
      </c>
      <c r="V9" s="52" t="s">
        <v>75</v>
      </c>
      <c r="W9" s="52" t="s">
        <v>161</v>
      </c>
      <c r="X9" s="52" t="s">
        <v>179</v>
      </c>
      <c r="Y9" s="52" t="s">
        <v>75</v>
      </c>
      <c r="Z9" s="52" t="s">
        <v>161</v>
      </c>
      <c r="AA9" s="54" t="s">
        <v>100</v>
      </c>
      <c r="AB9" s="52" t="s">
        <v>84</v>
      </c>
      <c r="AC9" s="54" t="s">
        <v>180</v>
      </c>
      <c r="AD9" s="54" t="s">
        <v>181</v>
      </c>
      <c r="AE9" s="52" t="s">
        <v>75</v>
      </c>
      <c r="AF9" s="52" t="s">
        <v>161</v>
      </c>
    </row>
    <row r="10" spans="1:78" s="18" customFormat="1" ht="223.5" customHeight="1" x14ac:dyDescent="0.3">
      <c r="A10" s="122"/>
      <c r="B10" s="112" t="s">
        <v>160</v>
      </c>
      <c r="C10" s="52" t="s">
        <v>9</v>
      </c>
      <c r="D10" s="52" t="s">
        <v>75</v>
      </c>
      <c r="E10" s="52" t="s">
        <v>161</v>
      </c>
      <c r="F10" s="52" t="s">
        <v>100</v>
      </c>
      <c r="G10" s="52"/>
      <c r="H10" s="52"/>
      <c r="I10" s="52" t="s">
        <v>100</v>
      </c>
      <c r="J10" s="52"/>
      <c r="K10" s="52"/>
      <c r="L10" s="52" t="s">
        <v>100</v>
      </c>
      <c r="M10" s="52"/>
      <c r="N10" s="52"/>
      <c r="O10" s="53" t="s">
        <v>182</v>
      </c>
      <c r="P10" s="52" t="s">
        <v>75</v>
      </c>
      <c r="Q10" s="52" t="s">
        <v>161</v>
      </c>
      <c r="R10" s="110" t="s">
        <v>183</v>
      </c>
      <c r="S10" s="52" t="s">
        <v>75</v>
      </c>
      <c r="T10" s="53"/>
      <c r="U10" s="53" t="s">
        <v>184</v>
      </c>
      <c r="V10" s="52"/>
      <c r="W10" s="53"/>
      <c r="X10" s="52" t="s">
        <v>185</v>
      </c>
      <c r="Y10" s="52"/>
      <c r="Z10" s="52"/>
      <c r="AA10" s="54" t="s">
        <v>100</v>
      </c>
      <c r="AB10" s="52"/>
      <c r="AC10" s="54"/>
      <c r="AD10" s="54" t="s">
        <v>186</v>
      </c>
      <c r="AE10" s="52"/>
      <c r="AF10" s="89"/>
    </row>
    <row r="11" spans="1:78" s="18" customFormat="1" ht="374.4" x14ac:dyDescent="0.3">
      <c r="A11" s="122"/>
      <c r="B11" s="86" t="s">
        <v>160</v>
      </c>
      <c r="C11" s="52" t="s">
        <v>10</v>
      </c>
      <c r="D11" s="52" t="s">
        <v>90</v>
      </c>
      <c r="E11" s="52" t="s">
        <v>228</v>
      </c>
      <c r="F11" s="52" t="s">
        <v>100</v>
      </c>
      <c r="G11" s="52"/>
      <c r="H11" s="52"/>
      <c r="I11" s="52" t="s">
        <v>100</v>
      </c>
      <c r="J11" s="52"/>
      <c r="K11" s="52"/>
      <c r="L11" s="52" t="s">
        <v>100</v>
      </c>
      <c r="M11" s="52"/>
      <c r="N11" s="52"/>
      <c r="O11" s="53" t="s">
        <v>96</v>
      </c>
      <c r="P11" s="52"/>
      <c r="Q11" s="53"/>
      <c r="R11" s="53" t="s">
        <v>187</v>
      </c>
      <c r="S11" s="52" t="s">
        <v>94</v>
      </c>
      <c r="T11" s="53" t="s">
        <v>188</v>
      </c>
      <c r="U11" s="53" t="s">
        <v>189</v>
      </c>
      <c r="V11" s="52" t="s">
        <v>94</v>
      </c>
      <c r="W11" s="53" t="s">
        <v>190</v>
      </c>
      <c r="X11" s="52" t="s">
        <v>191</v>
      </c>
      <c r="Y11" s="52" t="s">
        <v>75</v>
      </c>
      <c r="Z11" s="52" t="s">
        <v>192</v>
      </c>
      <c r="AA11" s="54" t="s">
        <v>193</v>
      </c>
      <c r="AB11" s="52" t="s">
        <v>75</v>
      </c>
      <c r="AC11" s="54" t="s">
        <v>194</v>
      </c>
      <c r="AD11" s="54" t="s">
        <v>195</v>
      </c>
      <c r="AE11" s="52" t="s">
        <v>75</v>
      </c>
      <c r="AF11" s="89" t="s">
        <v>196</v>
      </c>
    </row>
    <row r="12" spans="1:78" s="18" customFormat="1" ht="120" customHeight="1" x14ac:dyDescent="0.3">
      <c r="A12" s="122"/>
      <c r="B12" s="86" t="s">
        <v>160</v>
      </c>
      <c r="C12" s="52" t="s">
        <v>8</v>
      </c>
      <c r="D12" s="52" t="s">
        <v>75</v>
      </c>
      <c r="E12" s="52" t="s">
        <v>194</v>
      </c>
      <c r="F12" s="52" t="s">
        <v>100</v>
      </c>
      <c r="G12" s="52"/>
      <c r="H12" s="52"/>
      <c r="I12" s="52" t="s">
        <v>100</v>
      </c>
      <c r="J12" s="52"/>
      <c r="K12" s="52"/>
      <c r="L12" s="52" t="s">
        <v>100</v>
      </c>
      <c r="M12" s="52"/>
      <c r="N12" s="52"/>
      <c r="O12" s="53" t="s">
        <v>197</v>
      </c>
      <c r="P12" s="52" t="s">
        <v>75</v>
      </c>
      <c r="Q12" s="53" t="s">
        <v>194</v>
      </c>
      <c r="R12" s="53" t="s">
        <v>198</v>
      </c>
      <c r="S12" s="52" t="s">
        <v>75</v>
      </c>
      <c r="T12" s="53" t="s">
        <v>199</v>
      </c>
      <c r="U12" s="53" t="s">
        <v>200</v>
      </c>
      <c r="V12" s="52" t="s">
        <v>94</v>
      </c>
      <c r="W12" s="53" t="s">
        <v>201</v>
      </c>
      <c r="X12" s="52" t="s">
        <v>202</v>
      </c>
      <c r="Y12" s="52" t="s">
        <v>75</v>
      </c>
      <c r="Z12" s="52" t="s">
        <v>194</v>
      </c>
      <c r="AA12" s="54" t="s">
        <v>203</v>
      </c>
      <c r="AB12" s="52" t="s">
        <v>75</v>
      </c>
      <c r="AC12" s="54" t="s">
        <v>194</v>
      </c>
      <c r="AD12" s="54" t="s">
        <v>186</v>
      </c>
      <c r="AE12" s="52" t="s">
        <v>75</v>
      </c>
      <c r="AF12" s="89" t="s">
        <v>194</v>
      </c>
    </row>
    <row r="13" spans="1:78" s="18" customFormat="1" ht="409.6" x14ac:dyDescent="0.3">
      <c r="A13" s="123"/>
      <c r="B13" s="86" t="s">
        <v>160</v>
      </c>
      <c r="C13" s="52" t="s">
        <v>6</v>
      </c>
      <c r="D13" s="52" t="s">
        <v>75</v>
      </c>
      <c r="E13" s="52" t="s">
        <v>229</v>
      </c>
      <c r="F13" s="52" t="s">
        <v>100</v>
      </c>
      <c r="G13" s="52"/>
      <c r="H13" s="52"/>
      <c r="I13" s="52" t="s">
        <v>100</v>
      </c>
      <c r="J13" s="52"/>
      <c r="K13" s="52"/>
      <c r="L13" s="52" t="s">
        <v>100</v>
      </c>
      <c r="M13" s="52"/>
      <c r="N13" s="52"/>
      <c r="O13" s="53" t="s">
        <v>204</v>
      </c>
      <c r="P13" s="52" t="s">
        <v>90</v>
      </c>
      <c r="Q13" s="53" t="s">
        <v>205</v>
      </c>
      <c r="R13" s="53" t="s">
        <v>206</v>
      </c>
      <c r="S13" s="52" t="s">
        <v>75</v>
      </c>
      <c r="T13" s="53" t="s">
        <v>207</v>
      </c>
      <c r="U13" s="53" t="s">
        <v>208</v>
      </c>
      <c r="V13" s="52" t="s">
        <v>84</v>
      </c>
      <c r="W13" s="53"/>
      <c r="X13" s="52" t="s">
        <v>209</v>
      </c>
      <c r="Y13" s="52" t="s">
        <v>75</v>
      </c>
      <c r="Z13" s="52"/>
      <c r="AA13" s="54" t="s">
        <v>100</v>
      </c>
      <c r="AB13" s="52" t="s">
        <v>75</v>
      </c>
      <c r="AC13" s="54"/>
      <c r="AD13" s="54" t="s">
        <v>210</v>
      </c>
      <c r="AE13" s="52" t="s">
        <v>75</v>
      </c>
      <c r="AF13" s="89"/>
    </row>
    <row r="14" spans="1:78" s="18" customFormat="1" ht="120" customHeight="1" x14ac:dyDescent="0.3">
      <c r="A14" s="124" t="s">
        <v>1</v>
      </c>
      <c r="B14" s="86" t="s">
        <v>160</v>
      </c>
      <c r="C14" s="52" t="s">
        <v>2</v>
      </c>
      <c r="D14" s="52" t="s">
        <v>75</v>
      </c>
      <c r="E14" s="52"/>
      <c r="F14" s="52" t="s">
        <v>100</v>
      </c>
      <c r="G14" s="52"/>
      <c r="H14" s="52"/>
      <c r="I14" s="52" t="s">
        <v>100</v>
      </c>
      <c r="J14" s="52"/>
      <c r="K14" s="52"/>
      <c r="L14" s="52" t="s">
        <v>100</v>
      </c>
      <c r="M14" s="52"/>
      <c r="N14" s="52"/>
      <c r="O14" s="53" t="s">
        <v>211</v>
      </c>
      <c r="P14" s="52" t="s">
        <v>75</v>
      </c>
      <c r="Q14" s="53" t="s">
        <v>194</v>
      </c>
      <c r="R14" s="53" t="s">
        <v>212</v>
      </c>
      <c r="S14" s="52" t="s">
        <v>75</v>
      </c>
      <c r="T14" s="53" t="s">
        <v>213</v>
      </c>
      <c r="U14" s="53" t="s">
        <v>214</v>
      </c>
      <c r="V14" s="52" t="s">
        <v>94</v>
      </c>
      <c r="W14" s="53" t="s">
        <v>215</v>
      </c>
      <c r="X14" s="52" t="s">
        <v>216</v>
      </c>
      <c r="Y14" s="52" t="s">
        <v>75</v>
      </c>
      <c r="Z14" s="52" t="s">
        <v>194</v>
      </c>
      <c r="AA14" s="54" t="s">
        <v>100</v>
      </c>
      <c r="AB14" s="52" t="s">
        <v>94</v>
      </c>
      <c r="AC14" s="54" t="s">
        <v>217</v>
      </c>
      <c r="AD14" s="54" t="s">
        <v>186</v>
      </c>
      <c r="AE14" s="52" t="s">
        <v>75</v>
      </c>
      <c r="AF14" s="89" t="s">
        <v>194</v>
      </c>
    </row>
    <row r="15" spans="1:78" s="18" customFormat="1" ht="39" customHeight="1" x14ac:dyDescent="0.3">
      <c r="A15" s="125"/>
      <c r="B15" s="86" t="s">
        <v>144</v>
      </c>
      <c r="C15" s="52" t="s">
        <v>4</v>
      </c>
      <c r="D15" s="52" t="s">
        <v>75</v>
      </c>
      <c r="E15" s="52"/>
      <c r="F15" s="52" t="s">
        <v>100</v>
      </c>
      <c r="G15" s="52" t="s">
        <v>75</v>
      </c>
      <c r="H15" s="52"/>
      <c r="I15" s="52" t="s">
        <v>100</v>
      </c>
      <c r="J15" s="52" t="s">
        <v>75</v>
      </c>
      <c r="K15" s="52"/>
      <c r="L15" s="52" t="s">
        <v>100</v>
      </c>
      <c r="M15" s="52" t="s">
        <v>75</v>
      </c>
      <c r="N15" s="52"/>
      <c r="O15" s="53" t="s">
        <v>96</v>
      </c>
      <c r="P15" s="52" t="s">
        <v>75</v>
      </c>
      <c r="Q15" s="53"/>
      <c r="R15" s="53" t="s">
        <v>218</v>
      </c>
      <c r="S15" s="52" t="s">
        <v>75</v>
      </c>
      <c r="T15" s="53"/>
      <c r="U15" s="53" t="s">
        <v>219</v>
      </c>
      <c r="V15" s="52"/>
      <c r="W15" s="53"/>
      <c r="X15" s="52" t="s">
        <v>191</v>
      </c>
      <c r="Y15" s="52"/>
      <c r="Z15" s="52"/>
      <c r="AA15" s="54" t="s">
        <v>100</v>
      </c>
      <c r="AB15" s="52"/>
      <c r="AC15" s="54"/>
      <c r="AD15" s="54" t="s">
        <v>186</v>
      </c>
      <c r="AE15" s="52"/>
      <c r="AF15" s="89"/>
    </row>
    <row r="16" spans="1:78" ht="236.25" customHeight="1" x14ac:dyDescent="0.3">
      <c r="A16" s="126"/>
      <c r="B16" s="86" t="s">
        <v>144</v>
      </c>
      <c r="C16" s="52" t="s">
        <v>3</v>
      </c>
      <c r="D16" s="52" t="s">
        <v>84</v>
      </c>
      <c r="E16" s="52"/>
      <c r="F16" s="52" t="s">
        <v>100</v>
      </c>
      <c r="G16" s="52" t="s">
        <v>84</v>
      </c>
      <c r="H16" s="52"/>
      <c r="I16" s="52" t="s">
        <v>100</v>
      </c>
      <c r="J16" s="52" t="s">
        <v>84</v>
      </c>
      <c r="K16" s="52"/>
      <c r="L16" s="52" t="s">
        <v>100</v>
      </c>
      <c r="M16" s="52" t="s">
        <v>84</v>
      </c>
      <c r="N16" s="52"/>
      <c r="O16" s="53" t="s">
        <v>96</v>
      </c>
      <c r="P16" s="52" t="s">
        <v>84</v>
      </c>
      <c r="Q16" s="53"/>
      <c r="R16" s="53" t="s">
        <v>220</v>
      </c>
      <c r="S16" s="52" t="s">
        <v>84</v>
      </c>
      <c r="T16" s="53"/>
      <c r="U16" s="53" t="s">
        <v>221</v>
      </c>
      <c r="V16" s="52" t="s">
        <v>84</v>
      </c>
      <c r="W16" s="53"/>
      <c r="X16" s="52" t="s">
        <v>222</v>
      </c>
      <c r="Y16" s="52" t="s">
        <v>84</v>
      </c>
      <c r="Z16" s="52"/>
      <c r="AA16" s="54" t="s">
        <v>100</v>
      </c>
      <c r="AB16" s="52" t="s">
        <v>84</v>
      </c>
      <c r="AC16" s="54"/>
      <c r="AD16" s="54" t="s">
        <v>223</v>
      </c>
      <c r="AE16" s="52" t="s">
        <v>84</v>
      </c>
      <c r="AF16" s="90"/>
    </row>
    <row r="17" spans="3:29" x14ac:dyDescent="0.3">
      <c r="C17" s="56"/>
      <c r="D17" s="56"/>
      <c r="E17" s="56"/>
      <c r="X17"/>
      <c r="Y17"/>
      <c r="Z17"/>
      <c r="AA17"/>
      <c r="AB17"/>
      <c r="AC17"/>
    </row>
  </sheetData>
  <mergeCells count="2">
    <mergeCell ref="A2:A13"/>
    <mergeCell ref="A14:A16"/>
  </mergeCells>
  <dataValidations count="1">
    <dataValidation type="list" allowBlank="1" showInputMessage="1" showErrorMessage="1" sqref="AB2:AB16 S2:S16 G2:G16 J2:J16 D2:D16 P2:P16 M2:M16 V7:V16 Y2:Y16 V2:V5 AE2:AE16" xr:uid="{5A593C71-E5F0-4267-A725-907A5591197B}">
      <formula1>$BZ$2:$BZ$5</formula1>
    </dataValidation>
  </dataValidations>
  <pageMargins left="0.39370078740157483" right="0.39370078740157483" top="0.39370078740157483" bottom="0.39370078740157483" header="0.31496062992125984" footer="0.31496062992125984"/>
  <pageSetup scale="5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39558-FB9B-40FB-AD7A-33742E72117A}">
  <dimension ref="A1:P25"/>
  <sheetViews>
    <sheetView workbookViewId="0">
      <selection activeCell="B2" sqref="B2"/>
    </sheetView>
  </sheetViews>
  <sheetFormatPr baseColWidth="10" defaultColWidth="11.44140625" defaultRowHeight="14.4" x14ac:dyDescent="0.3"/>
  <cols>
    <col min="1" max="1" width="16.6640625" customWidth="1"/>
    <col min="2" max="2" width="27.44140625" customWidth="1"/>
    <col min="3" max="3" width="13.88671875" customWidth="1"/>
    <col min="4" max="4" width="13.5546875" customWidth="1"/>
    <col min="5" max="5" width="14" customWidth="1"/>
    <col min="6" max="6" width="122.6640625" customWidth="1"/>
  </cols>
  <sheetData>
    <row r="1" spans="1:16" ht="43.2" x14ac:dyDescent="0.3">
      <c r="A1" s="59" t="s">
        <v>59</v>
      </c>
      <c r="B1" s="51"/>
      <c r="C1" s="51" t="s">
        <v>62</v>
      </c>
      <c r="D1" s="51" t="s">
        <v>65</v>
      </c>
      <c r="E1" s="51" t="s">
        <v>66</v>
      </c>
      <c r="F1" s="51" t="s">
        <v>67</v>
      </c>
      <c r="G1" s="51"/>
      <c r="H1" s="51"/>
      <c r="I1" s="51" t="s">
        <v>70</v>
      </c>
      <c r="J1" s="51" t="s">
        <v>71</v>
      </c>
      <c r="K1" s="51" t="s">
        <v>72</v>
      </c>
    </row>
    <row r="2" spans="1:16" s="43" customFormat="1" ht="92.25" customHeight="1" x14ac:dyDescent="0.3">
      <c r="A2" s="52" t="s">
        <v>230</v>
      </c>
      <c r="B2" s="52" t="s">
        <v>231</v>
      </c>
      <c r="C2" s="52" t="s">
        <v>230</v>
      </c>
      <c r="D2" s="52" t="s">
        <v>230</v>
      </c>
      <c r="E2" s="52" t="s">
        <v>230</v>
      </c>
      <c r="F2" s="52" t="s">
        <v>232</v>
      </c>
      <c r="G2" s="52" t="s">
        <v>230</v>
      </c>
      <c r="H2" s="52" t="s">
        <v>230</v>
      </c>
      <c r="I2" s="52" t="s">
        <v>230</v>
      </c>
      <c r="J2" s="52" t="s">
        <v>230</v>
      </c>
      <c r="K2" s="52" t="s">
        <v>230</v>
      </c>
      <c r="L2" s="94"/>
      <c r="M2" s="94"/>
      <c r="N2" s="94"/>
      <c r="O2" s="94"/>
      <c r="P2" s="94"/>
    </row>
    <row r="13" spans="1:16" x14ac:dyDescent="0.3">
      <c r="F13" s="66"/>
      <c r="G13" s="66"/>
      <c r="H13" s="66"/>
      <c r="I13" s="66"/>
      <c r="J13" s="66"/>
      <c r="K13" s="66"/>
      <c r="L13" s="66"/>
      <c r="M13" s="66"/>
      <c r="N13" s="66"/>
      <c r="O13" s="66"/>
      <c r="P13" s="66"/>
    </row>
    <row r="14" spans="1:16" x14ac:dyDescent="0.3">
      <c r="F14" s="66"/>
      <c r="G14" s="66"/>
      <c r="H14" s="66"/>
      <c r="I14" s="66"/>
      <c r="J14" s="66"/>
      <c r="K14" s="66"/>
      <c r="L14" s="66"/>
      <c r="M14" s="66"/>
      <c r="N14" s="66"/>
      <c r="O14" s="66"/>
      <c r="P14" s="66"/>
    </row>
    <row r="15" spans="1:16" x14ac:dyDescent="0.3">
      <c r="F15" s="66"/>
      <c r="G15" s="66"/>
      <c r="H15" s="66"/>
      <c r="I15" s="66"/>
      <c r="J15" s="66"/>
      <c r="K15" s="66"/>
      <c r="L15" s="66"/>
      <c r="M15" s="66"/>
      <c r="N15" s="66"/>
      <c r="O15" s="66"/>
      <c r="P15" s="66"/>
    </row>
    <row r="16" spans="1:16" x14ac:dyDescent="0.3">
      <c r="F16" s="66"/>
    </row>
    <row r="17" spans="6:6" x14ac:dyDescent="0.3">
      <c r="F17" s="67"/>
    </row>
    <row r="20" spans="6:6" x14ac:dyDescent="0.3">
      <c r="F20" s="66"/>
    </row>
    <row r="24" spans="6:6" ht="15" x14ac:dyDescent="0.3">
      <c r="F24" s="68"/>
    </row>
    <row r="25" spans="6:6" ht="15" x14ac:dyDescent="0.3">
      <c r="F25" s="6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F1537-001A-4108-9EAA-C58FA25918A8}">
  <dimension ref="A1:A17"/>
  <sheetViews>
    <sheetView workbookViewId="0">
      <selection activeCell="A4" sqref="A4"/>
    </sheetView>
  </sheetViews>
  <sheetFormatPr baseColWidth="10" defaultColWidth="11.44140625" defaultRowHeight="14.4" x14ac:dyDescent="0.3"/>
  <cols>
    <col min="1" max="1" width="39.88671875" customWidth="1"/>
  </cols>
  <sheetData>
    <row r="1" spans="1:1" ht="28.8" x14ac:dyDescent="0.3">
      <c r="A1" s="59" t="s">
        <v>233</v>
      </c>
    </row>
    <row r="2" spans="1:1" ht="19.2" x14ac:dyDescent="0.3">
      <c r="A2" s="60" t="s">
        <v>234</v>
      </c>
    </row>
    <row r="3" spans="1:1" ht="19.2" x14ac:dyDescent="0.3">
      <c r="A3" s="60" t="s">
        <v>235</v>
      </c>
    </row>
    <row r="4" spans="1:1" ht="19.2" x14ac:dyDescent="0.3">
      <c r="A4" s="60" t="s">
        <v>236</v>
      </c>
    </row>
    <row r="5" spans="1:1" ht="19.2" x14ac:dyDescent="0.3">
      <c r="A5" s="60" t="s">
        <v>237</v>
      </c>
    </row>
    <row r="6" spans="1:1" ht="19.2" x14ac:dyDescent="0.3">
      <c r="A6" s="60" t="s">
        <v>238</v>
      </c>
    </row>
    <row r="7" spans="1:1" ht="19.2" x14ac:dyDescent="0.3">
      <c r="A7" s="60" t="s">
        <v>239</v>
      </c>
    </row>
    <row r="8" spans="1:1" ht="38.4" x14ac:dyDescent="0.3">
      <c r="A8" s="60" t="s">
        <v>240</v>
      </c>
    </row>
    <row r="9" spans="1:1" ht="19.2" x14ac:dyDescent="0.3">
      <c r="A9" s="60" t="s">
        <v>241</v>
      </c>
    </row>
    <row r="10" spans="1:1" ht="19.2" x14ac:dyDescent="0.3">
      <c r="A10" s="60" t="s">
        <v>242</v>
      </c>
    </row>
    <row r="11" spans="1:1" ht="19.2" x14ac:dyDescent="0.3">
      <c r="A11" s="60" t="s">
        <v>243</v>
      </c>
    </row>
    <row r="12" spans="1:1" ht="19.2" x14ac:dyDescent="0.3">
      <c r="A12" s="60" t="s">
        <v>244</v>
      </c>
    </row>
    <row r="13" spans="1:1" ht="19.2" x14ac:dyDescent="0.3">
      <c r="A13" s="60" t="s">
        <v>245</v>
      </c>
    </row>
    <row r="14" spans="1:1" ht="19.2" x14ac:dyDescent="0.3">
      <c r="A14" s="60" t="s">
        <v>246</v>
      </c>
    </row>
    <row r="15" spans="1:1" ht="19.2" x14ac:dyDescent="0.3">
      <c r="A15" s="60" t="s">
        <v>247</v>
      </c>
    </row>
    <row r="16" spans="1:1" ht="19.2" x14ac:dyDescent="0.3">
      <c r="A16" s="60" t="s">
        <v>248</v>
      </c>
    </row>
    <row r="17" spans="1:1" ht="19.2" x14ac:dyDescent="0.3">
      <c r="A17" s="60" t="s">
        <v>249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D29AA-FAFB-4B30-AAC0-7D2573C482F4}">
  <dimension ref="A1:I112"/>
  <sheetViews>
    <sheetView tabSelected="1" topLeftCell="A12" workbookViewId="0">
      <selection activeCell="G20" sqref="G20:K27"/>
    </sheetView>
  </sheetViews>
  <sheetFormatPr baseColWidth="10" defaultColWidth="11.44140625" defaultRowHeight="14.4" x14ac:dyDescent="0.3"/>
  <cols>
    <col min="1" max="1" width="12.6640625" bestFit="1" customWidth="1"/>
    <col min="2" max="2" width="18.109375" customWidth="1"/>
    <col min="3" max="3" width="6.5546875" style="55" customWidth="1"/>
    <col min="4" max="4" width="22.109375" bestFit="1" customWidth="1"/>
    <col min="5" max="5" width="6.5546875" customWidth="1"/>
    <col min="6" max="6" width="24.88671875" customWidth="1"/>
    <col min="7" max="7" width="17.5546875" bestFit="1" customWidth="1"/>
    <col min="257" max="257" width="12.6640625" bestFit="1" customWidth="1"/>
    <col min="258" max="258" width="18.109375" customWidth="1"/>
    <col min="259" max="259" width="6.5546875" customWidth="1"/>
    <col min="260" max="260" width="22.109375" bestFit="1" customWidth="1"/>
    <col min="261" max="261" width="6.5546875" customWidth="1"/>
    <col min="262" max="262" width="24.88671875" customWidth="1"/>
    <col min="263" max="263" width="17.5546875" bestFit="1" customWidth="1"/>
    <col min="513" max="513" width="12.6640625" bestFit="1" customWidth="1"/>
    <col min="514" max="514" width="18.109375" customWidth="1"/>
    <col min="515" max="515" width="6.5546875" customWidth="1"/>
    <col min="516" max="516" width="22.109375" bestFit="1" customWidth="1"/>
    <col min="517" max="517" width="6.5546875" customWidth="1"/>
    <col min="518" max="518" width="24.88671875" customWidth="1"/>
    <col min="519" max="519" width="17.5546875" bestFit="1" customWidth="1"/>
    <col min="769" max="769" width="12.6640625" bestFit="1" customWidth="1"/>
    <col min="770" max="770" width="18.109375" customWidth="1"/>
    <col min="771" max="771" width="6.5546875" customWidth="1"/>
    <col min="772" max="772" width="22.109375" bestFit="1" customWidth="1"/>
    <col min="773" max="773" width="6.5546875" customWidth="1"/>
    <col min="774" max="774" width="24.88671875" customWidth="1"/>
    <col min="775" max="775" width="17.5546875" bestFit="1" customWidth="1"/>
    <col min="1025" max="1025" width="12.6640625" bestFit="1" customWidth="1"/>
    <col min="1026" max="1026" width="18.109375" customWidth="1"/>
    <col min="1027" max="1027" width="6.5546875" customWidth="1"/>
    <col min="1028" max="1028" width="22.109375" bestFit="1" customWidth="1"/>
    <col min="1029" max="1029" width="6.5546875" customWidth="1"/>
    <col min="1030" max="1030" width="24.88671875" customWidth="1"/>
    <col min="1031" max="1031" width="17.5546875" bestFit="1" customWidth="1"/>
    <col min="1281" max="1281" width="12.6640625" bestFit="1" customWidth="1"/>
    <col min="1282" max="1282" width="18.109375" customWidth="1"/>
    <col min="1283" max="1283" width="6.5546875" customWidth="1"/>
    <col min="1284" max="1284" width="22.109375" bestFit="1" customWidth="1"/>
    <col min="1285" max="1285" width="6.5546875" customWidth="1"/>
    <col min="1286" max="1286" width="24.88671875" customWidth="1"/>
    <col min="1287" max="1287" width="17.5546875" bestFit="1" customWidth="1"/>
    <col min="1537" max="1537" width="12.6640625" bestFit="1" customWidth="1"/>
    <col min="1538" max="1538" width="18.109375" customWidth="1"/>
    <col min="1539" max="1539" width="6.5546875" customWidth="1"/>
    <col min="1540" max="1540" width="22.109375" bestFit="1" customWidth="1"/>
    <col min="1541" max="1541" width="6.5546875" customWidth="1"/>
    <col min="1542" max="1542" width="24.88671875" customWidth="1"/>
    <col min="1543" max="1543" width="17.5546875" bestFit="1" customWidth="1"/>
    <col min="1793" max="1793" width="12.6640625" bestFit="1" customWidth="1"/>
    <col min="1794" max="1794" width="18.109375" customWidth="1"/>
    <col min="1795" max="1795" width="6.5546875" customWidth="1"/>
    <col min="1796" max="1796" width="22.109375" bestFit="1" customWidth="1"/>
    <col min="1797" max="1797" width="6.5546875" customWidth="1"/>
    <col min="1798" max="1798" width="24.88671875" customWidth="1"/>
    <col min="1799" max="1799" width="17.5546875" bestFit="1" customWidth="1"/>
    <col min="2049" max="2049" width="12.6640625" bestFit="1" customWidth="1"/>
    <col min="2050" max="2050" width="18.109375" customWidth="1"/>
    <col min="2051" max="2051" width="6.5546875" customWidth="1"/>
    <col min="2052" max="2052" width="22.109375" bestFit="1" customWidth="1"/>
    <col min="2053" max="2053" width="6.5546875" customWidth="1"/>
    <col min="2054" max="2054" width="24.88671875" customWidth="1"/>
    <col min="2055" max="2055" width="17.5546875" bestFit="1" customWidth="1"/>
    <col min="2305" max="2305" width="12.6640625" bestFit="1" customWidth="1"/>
    <col min="2306" max="2306" width="18.109375" customWidth="1"/>
    <col min="2307" max="2307" width="6.5546875" customWidth="1"/>
    <col min="2308" max="2308" width="22.109375" bestFit="1" customWidth="1"/>
    <col min="2309" max="2309" width="6.5546875" customWidth="1"/>
    <col min="2310" max="2310" width="24.88671875" customWidth="1"/>
    <col min="2311" max="2311" width="17.5546875" bestFit="1" customWidth="1"/>
    <col min="2561" max="2561" width="12.6640625" bestFit="1" customWidth="1"/>
    <col min="2562" max="2562" width="18.109375" customWidth="1"/>
    <col min="2563" max="2563" width="6.5546875" customWidth="1"/>
    <col min="2564" max="2564" width="22.109375" bestFit="1" customWidth="1"/>
    <col min="2565" max="2565" width="6.5546875" customWidth="1"/>
    <col min="2566" max="2566" width="24.88671875" customWidth="1"/>
    <col min="2567" max="2567" width="17.5546875" bestFit="1" customWidth="1"/>
    <col min="2817" max="2817" width="12.6640625" bestFit="1" customWidth="1"/>
    <col min="2818" max="2818" width="18.109375" customWidth="1"/>
    <col min="2819" max="2819" width="6.5546875" customWidth="1"/>
    <col min="2820" max="2820" width="22.109375" bestFit="1" customWidth="1"/>
    <col min="2821" max="2821" width="6.5546875" customWidth="1"/>
    <col min="2822" max="2822" width="24.88671875" customWidth="1"/>
    <col min="2823" max="2823" width="17.5546875" bestFit="1" customWidth="1"/>
    <col min="3073" max="3073" width="12.6640625" bestFit="1" customWidth="1"/>
    <col min="3074" max="3074" width="18.109375" customWidth="1"/>
    <col min="3075" max="3075" width="6.5546875" customWidth="1"/>
    <col min="3076" max="3076" width="22.109375" bestFit="1" customWidth="1"/>
    <col min="3077" max="3077" width="6.5546875" customWidth="1"/>
    <col min="3078" max="3078" width="24.88671875" customWidth="1"/>
    <col min="3079" max="3079" width="17.5546875" bestFit="1" customWidth="1"/>
    <col min="3329" max="3329" width="12.6640625" bestFit="1" customWidth="1"/>
    <col min="3330" max="3330" width="18.109375" customWidth="1"/>
    <col min="3331" max="3331" width="6.5546875" customWidth="1"/>
    <col min="3332" max="3332" width="22.109375" bestFit="1" customWidth="1"/>
    <col min="3333" max="3333" width="6.5546875" customWidth="1"/>
    <col min="3334" max="3334" width="24.88671875" customWidth="1"/>
    <col min="3335" max="3335" width="17.5546875" bestFit="1" customWidth="1"/>
    <col min="3585" max="3585" width="12.6640625" bestFit="1" customWidth="1"/>
    <col min="3586" max="3586" width="18.109375" customWidth="1"/>
    <col min="3587" max="3587" width="6.5546875" customWidth="1"/>
    <col min="3588" max="3588" width="22.109375" bestFit="1" customWidth="1"/>
    <col min="3589" max="3589" width="6.5546875" customWidth="1"/>
    <col min="3590" max="3590" width="24.88671875" customWidth="1"/>
    <col min="3591" max="3591" width="17.5546875" bestFit="1" customWidth="1"/>
    <col min="3841" max="3841" width="12.6640625" bestFit="1" customWidth="1"/>
    <col min="3842" max="3842" width="18.109375" customWidth="1"/>
    <col min="3843" max="3843" width="6.5546875" customWidth="1"/>
    <col min="3844" max="3844" width="22.109375" bestFit="1" customWidth="1"/>
    <col min="3845" max="3845" width="6.5546875" customWidth="1"/>
    <col min="3846" max="3846" width="24.88671875" customWidth="1"/>
    <col min="3847" max="3847" width="17.5546875" bestFit="1" customWidth="1"/>
    <col min="4097" max="4097" width="12.6640625" bestFit="1" customWidth="1"/>
    <col min="4098" max="4098" width="18.109375" customWidth="1"/>
    <col min="4099" max="4099" width="6.5546875" customWidth="1"/>
    <col min="4100" max="4100" width="22.109375" bestFit="1" customWidth="1"/>
    <col min="4101" max="4101" width="6.5546875" customWidth="1"/>
    <col min="4102" max="4102" width="24.88671875" customWidth="1"/>
    <col min="4103" max="4103" width="17.5546875" bestFit="1" customWidth="1"/>
    <col min="4353" max="4353" width="12.6640625" bestFit="1" customWidth="1"/>
    <col min="4354" max="4354" width="18.109375" customWidth="1"/>
    <col min="4355" max="4355" width="6.5546875" customWidth="1"/>
    <col min="4356" max="4356" width="22.109375" bestFit="1" customWidth="1"/>
    <col min="4357" max="4357" width="6.5546875" customWidth="1"/>
    <col min="4358" max="4358" width="24.88671875" customWidth="1"/>
    <col min="4359" max="4359" width="17.5546875" bestFit="1" customWidth="1"/>
    <col min="4609" max="4609" width="12.6640625" bestFit="1" customWidth="1"/>
    <col min="4610" max="4610" width="18.109375" customWidth="1"/>
    <col min="4611" max="4611" width="6.5546875" customWidth="1"/>
    <col min="4612" max="4612" width="22.109375" bestFit="1" customWidth="1"/>
    <col min="4613" max="4613" width="6.5546875" customWidth="1"/>
    <col min="4614" max="4614" width="24.88671875" customWidth="1"/>
    <col min="4615" max="4615" width="17.5546875" bestFit="1" customWidth="1"/>
    <col min="4865" max="4865" width="12.6640625" bestFit="1" customWidth="1"/>
    <col min="4866" max="4866" width="18.109375" customWidth="1"/>
    <col min="4867" max="4867" width="6.5546875" customWidth="1"/>
    <col min="4868" max="4868" width="22.109375" bestFit="1" customWidth="1"/>
    <col min="4869" max="4869" width="6.5546875" customWidth="1"/>
    <col min="4870" max="4870" width="24.88671875" customWidth="1"/>
    <col min="4871" max="4871" width="17.5546875" bestFit="1" customWidth="1"/>
    <col min="5121" max="5121" width="12.6640625" bestFit="1" customWidth="1"/>
    <col min="5122" max="5122" width="18.109375" customWidth="1"/>
    <col min="5123" max="5123" width="6.5546875" customWidth="1"/>
    <col min="5124" max="5124" width="22.109375" bestFit="1" customWidth="1"/>
    <col min="5125" max="5125" width="6.5546875" customWidth="1"/>
    <col min="5126" max="5126" width="24.88671875" customWidth="1"/>
    <col min="5127" max="5127" width="17.5546875" bestFit="1" customWidth="1"/>
    <col min="5377" max="5377" width="12.6640625" bestFit="1" customWidth="1"/>
    <col min="5378" max="5378" width="18.109375" customWidth="1"/>
    <col min="5379" max="5379" width="6.5546875" customWidth="1"/>
    <col min="5380" max="5380" width="22.109375" bestFit="1" customWidth="1"/>
    <col min="5381" max="5381" width="6.5546875" customWidth="1"/>
    <col min="5382" max="5382" width="24.88671875" customWidth="1"/>
    <col min="5383" max="5383" width="17.5546875" bestFit="1" customWidth="1"/>
    <col min="5633" max="5633" width="12.6640625" bestFit="1" customWidth="1"/>
    <col min="5634" max="5634" width="18.109375" customWidth="1"/>
    <col min="5635" max="5635" width="6.5546875" customWidth="1"/>
    <col min="5636" max="5636" width="22.109375" bestFit="1" customWidth="1"/>
    <col min="5637" max="5637" width="6.5546875" customWidth="1"/>
    <col min="5638" max="5638" width="24.88671875" customWidth="1"/>
    <col min="5639" max="5639" width="17.5546875" bestFit="1" customWidth="1"/>
    <col min="5889" max="5889" width="12.6640625" bestFit="1" customWidth="1"/>
    <col min="5890" max="5890" width="18.109375" customWidth="1"/>
    <col min="5891" max="5891" width="6.5546875" customWidth="1"/>
    <col min="5892" max="5892" width="22.109375" bestFit="1" customWidth="1"/>
    <col min="5893" max="5893" width="6.5546875" customWidth="1"/>
    <col min="5894" max="5894" width="24.88671875" customWidth="1"/>
    <col min="5895" max="5895" width="17.5546875" bestFit="1" customWidth="1"/>
    <col min="6145" max="6145" width="12.6640625" bestFit="1" customWidth="1"/>
    <col min="6146" max="6146" width="18.109375" customWidth="1"/>
    <col min="6147" max="6147" width="6.5546875" customWidth="1"/>
    <col min="6148" max="6148" width="22.109375" bestFit="1" customWidth="1"/>
    <col min="6149" max="6149" width="6.5546875" customWidth="1"/>
    <col min="6150" max="6150" width="24.88671875" customWidth="1"/>
    <col min="6151" max="6151" width="17.5546875" bestFit="1" customWidth="1"/>
    <col min="6401" max="6401" width="12.6640625" bestFit="1" customWidth="1"/>
    <col min="6402" max="6402" width="18.109375" customWidth="1"/>
    <col min="6403" max="6403" width="6.5546875" customWidth="1"/>
    <col min="6404" max="6404" width="22.109375" bestFit="1" customWidth="1"/>
    <col min="6405" max="6405" width="6.5546875" customWidth="1"/>
    <col min="6406" max="6406" width="24.88671875" customWidth="1"/>
    <col min="6407" max="6407" width="17.5546875" bestFit="1" customWidth="1"/>
    <col min="6657" max="6657" width="12.6640625" bestFit="1" customWidth="1"/>
    <col min="6658" max="6658" width="18.109375" customWidth="1"/>
    <col min="6659" max="6659" width="6.5546875" customWidth="1"/>
    <col min="6660" max="6660" width="22.109375" bestFit="1" customWidth="1"/>
    <col min="6661" max="6661" width="6.5546875" customWidth="1"/>
    <col min="6662" max="6662" width="24.88671875" customWidth="1"/>
    <col min="6663" max="6663" width="17.5546875" bestFit="1" customWidth="1"/>
    <col min="6913" max="6913" width="12.6640625" bestFit="1" customWidth="1"/>
    <col min="6914" max="6914" width="18.109375" customWidth="1"/>
    <col min="6915" max="6915" width="6.5546875" customWidth="1"/>
    <col min="6916" max="6916" width="22.109375" bestFit="1" customWidth="1"/>
    <col min="6917" max="6917" width="6.5546875" customWidth="1"/>
    <col min="6918" max="6918" width="24.88671875" customWidth="1"/>
    <col min="6919" max="6919" width="17.5546875" bestFit="1" customWidth="1"/>
    <col min="7169" max="7169" width="12.6640625" bestFit="1" customWidth="1"/>
    <col min="7170" max="7170" width="18.109375" customWidth="1"/>
    <col min="7171" max="7171" width="6.5546875" customWidth="1"/>
    <col min="7172" max="7172" width="22.109375" bestFit="1" customWidth="1"/>
    <col min="7173" max="7173" width="6.5546875" customWidth="1"/>
    <col min="7174" max="7174" width="24.88671875" customWidth="1"/>
    <col min="7175" max="7175" width="17.5546875" bestFit="1" customWidth="1"/>
    <col min="7425" max="7425" width="12.6640625" bestFit="1" customWidth="1"/>
    <col min="7426" max="7426" width="18.109375" customWidth="1"/>
    <col min="7427" max="7427" width="6.5546875" customWidth="1"/>
    <col min="7428" max="7428" width="22.109375" bestFit="1" customWidth="1"/>
    <col min="7429" max="7429" width="6.5546875" customWidth="1"/>
    <col min="7430" max="7430" width="24.88671875" customWidth="1"/>
    <col min="7431" max="7431" width="17.5546875" bestFit="1" customWidth="1"/>
    <col min="7681" max="7681" width="12.6640625" bestFit="1" customWidth="1"/>
    <col min="7682" max="7682" width="18.109375" customWidth="1"/>
    <col min="7683" max="7683" width="6.5546875" customWidth="1"/>
    <col min="7684" max="7684" width="22.109375" bestFit="1" customWidth="1"/>
    <col min="7685" max="7685" width="6.5546875" customWidth="1"/>
    <col min="7686" max="7686" width="24.88671875" customWidth="1"/>
    <col min="7687" max="7687" width="17.5546875" bestFit="1" customWidth="1"/>
    <col min="7937" max="7937" width="12.6640625" bestFit="1" customWidth="1"/>
    <col min="7938" max="7938" width="18.109375" customWidth="1"/>
    <col min="7939" max="7939" width="6.5546875" customWidth="1"/>
    <col min="7940" max="7940" width="22.109375" bestFit="1" customWidth="1"/>
    <col min="7941" max="7941" width="6.5546875" customWidth="1"/>
    <col min="7942" max="7942" width="24.88671875" customWidth="1"/>
    <col min="7943" max="7943" width="17.5546875" bestFit="1" customWidth="1"/>
    <col min="8193" max="8193" width="12.6640625" bestFit="1" customWidth="1"/>
    <col min="8194" max="8194" width="18.109375" customWidth="1"/>
    <col min="8195" max="8195" width="6.5546875" customWidth="1"/>
    <col min="8196" max="8196" width="22.109375" bestFit="1" customWidth="1"/>
    <col min="8197" max="8197" width="6.5546875" customWidth="1"/>
    <col min="8198" max="8198" width="24.88671875" customWidth="1"/>
    <col min="8199" max="8199" width="17.5546875" bestFit="1" customWidth="1"/>
    <col min="8449" max="8449" width="12.6640625" bestFit="1" customWidth="1"/>
    <col min="8450" max="8450" width="18.109375" customWidth="1"/>
    <col min="8451" max="8451" width="6.5546875" customWidth="1"/>
    <col min="8452" max="8452" width="22.109375" bestFit="1" customWidth="1"/>
    <col min="8453" max="8453" width="6.5546875" customWidth="1"/>
    <col min="8454" max="8454" width="24.88671875" customWidth="1"/>
    <col min="8455" max="8455" width="17.5546875" bestFit="1" customWidth="1"/>
    <col min="8705" max="8705" width="12.6640625" bestFit="1" customWidth="1"/>
    <col min="8706" max="8706" width="18.109375" customWidth="1"/>
    <col min="8707" max="8707" width="6.5546875" customWidth="1"/>
    <col min="8708" max="8708" width="22.109375" bestFit="1" customWidth="1"/>
    <col min="8709" max="8709" width="6.5546875" customWidth="1"/>
    <col min="8710" max="8710" width="24.88671875" customWidth="1"/>
    <col min="8711" max="8711" width="17.5546875" bestFit="1" customWidth="1"/>
    <col min="8961" max="8961" width="12.6640625" bestFit="1" customWidth="1"/>
    <col min="8962" max="8962" width="18.109375" customWidth="1"/>
    <col min="8963" max="8963" width="6.5546875" customWidth="1"/>
    <col min="8964" max="8964" width="22.109375" bestFit="1" customWidth="1"/>
    <col min="8965" max="8965" width="6.5546875" customWidth="1"/>
    <col min="8966" max="8966" width="24.88671875" customWidth="1"/>
    <col min="8967" max="8967" width="17.5546875" bestFit="1" customWidth="1"/>
    <col min="9217" max="9217" width="12.6640625" bestFit="1" customWidth="1"/>
    <col min="9218" max="9218" width="18.109375" customWidth="1"/>
    <col min="9219" max="9219" width="6.5546875" customWidth="1"/>
    <col min="9220" max="9220" width="22.109375" bestFit="1" customWidth="1"/>
    <col min="9221" max="9221" width="6.5546875" customWidth="1"/>
    <col min="9222" max="9222" width="24.88671875" customWidth="1"/>
    <col min="9223" max="9223" width="17.5546875" bestFit="1" customWidth="1"/>
    <col min="9473" max="9473" width="12.6640625" bestFit="1" customWidth="1"/>
    <col min="9474" max="9474" width="18.109375" customWidth="1"/>
    <col min="9475" max="9475" width="6.5546875" customWidth="1"/>
    <col min="9476" max="9476" width="22.109375" bestFit="1" customWidth="1"/>
    <col min="9477" max="9477" width="6.5546875" customWidth="1"/>
    <col min="9478" max="9478" width="24.88671875" customWidth="1"/>
    <col min="9479" max="9479" width="17.5546875" bestFit="1" customWidth="1"/>
    <col min="9729" max="9729" width="12.6640625" bestFit="1" customWidth="1"/>
    <col min="9730" max="9730" width="18.109375" customWidth="1"/>
    <col min="9731" max="9731" width="6.5546875" customWidth="1"/>
    <col min="9732" max="9732" width="22.109375" bestFit="1" customWidth="1"/>
    <col min="9733" max="9733" width="6.5546875" customWidth="1"/>
    <col min="9734" max="9734" width="24.88671875" customWidth="1"/>
    <col min="9735" max="9735" width="17.5546875" bestFit="1" customWidth="1"/>
    <col min="9985" max="9985" width="12.6640625" bestFit="1" customWidth="1"/>
    <col min="9986" max="9986" width="18.109375" customWidth="1"/>
    <col min="9987" max="9987" width="6.5546875" customWidth="1"/>
    <col min="9988" max="9988" width="22.109375" bestFit="1" customWidth="1"/>
    <col min="9989" max="9989" width="6.5546875" customWidth="1"/>
    <col min="9990" max="9990" width="24.88671875" customWidth="1"/>
    <col min="9991" max="9991" width="17.5546875" bestFit="1" customWidth="1"/>
    <col min="10241" max="10241" width="12.6640625" bestFit="1" customWidth="1"/>
    <col min="10242" max="10242" width="18.109375" customWidth="1"/>
    <col min="10243" max="10243" width="6.5546875" customWidth="1"/>
    <col min="10244" max="10244" width="22.109375" bestFit="1" customWidth="1"/>
    <col min="10245" max="10245" width="6.5546875" customWidth="1"/>
    <col min="10246" max="10246" width="24.88671875" customWidth="1"/>
    <col min="10247" max="10247" width="17.5546875" bestFit="1" customWidth="1"/>
    <col min="10497" max="10497" width="12.6640625" bestFit="1" customWidth="1"/>
    <col min="10498" max="10498" width="18.109375" customWidth="1"/>
    <col min="10499" max="10499" width="6.5546875" customWidth="1"/>
    <col min="10500" max="10500" width="22.109375" bestFit="1" customWidth="1"/>
    <col min="10501" max="10501" width="6.5546875" customWidth="1"/>
    <col min="10502" max="10502" width="24.88671875" customWidth="1"/>
    <col min="10503" max="10503" width="17.5546875" bestFit="1" customWidth="1"/>
    <col min="10753" max="10753" width="12.6640625" bestFit="1" customWidth="1"/>
    <col min="10754" max="10754" width="18.109375" customWidth="1"/>
    <col min="10755" max="10755" width="6.5546875" customWidth="1"/>
    <col min="10756" max="10756" width="22.109375" bestFit="1" customWidth="1"/>
    <col min="10757" max="10757" width="6.5546875" customWidth="1"/>
    <col min="10758" max="10758" width="24.88671875" customWidth="1"/>
    <col min="10759" max="10759" width="17.5546875" bestFit="1" customWidth="1"/>
    <col min="11009" max="11009" width="12.6640625" bestFit="1" customWidth="1"/>
    <col min="11010" max="11010" width="18.109375" customWidth="1"/>
    <col min="11011" max="11011" width="6.5546875" customWidth="1"/>
    <col min="11012" max="11012" width="22.109375" bestFit="1" customWidth="1"/>
    <col min="11013" max="11013" width="6.5546875" customWidth="1"/>
    <col min="11014" max="11014" width="24.88671875" customWidth="1"/>
    <col min="11015" max="11015" width="17.5546875" bestFit="1" customWidth="1"/>
    <col min="11265" max="11265" width="12.6640625" bestFit="1" customWidth="1"/>
    <col min="11266" max="11266" width="18.109375" customWidth="1"/>
    <col min="11267" max="11267" width="6.5546875" customWidth="1"/>
    <col min="11268" max="11268" width="22.109375" bestFit="1" customWidth="1"/>
    <col min="11269" max="11269" width="6.5546875" customWidth="1"/>
    <col min="11270" max="11270" width="24.88671875" customWidth="1"/>
    <col min="11271" max="11271" width="17.5546875" bestFit="1" customWidth="1"/>
    <col min="11521" max="11521" width="12.6640625" bestFit="1" customWidth="1"/>
    <col min="11522" max="11522" width="18.109375" customWidth="1"/>
    <col min="11523" max="11523" width="6.5546875" customWidth="1"/>
    <col min="11524" max="11524" width="22.109375" bestFit="1" customWidth="1"/>
    <col min="11525" max="11525" width="6.5546875" customWidth="1"/>
    <col min="11526" max="11526" width="24.88671875" customWidth="1"/>
    <col min="11527" max="11527" width="17.5546875" bestFit="1" customWidth="1"/>
    <col min="11777" max="11777" width="12.6640625" bestFit="1" customWidth="1"/>
    <col min="11778" max="11778" width="18.109375" customWidth="1"/>
    <col min="11779" max="11779" width="6.5546875" customWidth="1"/>
    <col min="11780" max="11780" width="22.109375" bestFit="1" customWidth="1"/>
    <col min="11781" max="11781" width="6.5546875" customWidth="1"/>
    <col min="11782" max="11782" width="24.88671875" customWidth="1"/>
    <col min="11783" max="11783" width="17.5546875" bestFit="1" customWidth="1"/>
    <col min="12033" max="12033" width="12.6640625" bestFit="1" customWidth="1"/>
    <col min="12034" max="12034" width="18.109375" customWidth="1"/>
    <col min="12035" max="12035" width="6.5546875" customWidth="1"/>
    <col min="12036" max="12036" width="22.109375" bestFit="1" customWidth="1"/>
    <col min="12037" max="12037" width="6.5546875" customWidth="1"/>
    <col min="12038" max="12038" width="24.88671875" customWidth="1"/>
    <col min="12039" max="12039" width="17.5546875" bestFit="1" customWidth="1"/>
    <col min="12289" max="12289" width="12.6640625" bestFit="1" customWidth="1"/>
    <col min="12290" max="12290" width="18.109375" customWidth="1"/>
    <col min="12291" max="12291" width="6.5546875" customWidth="1"/>
    <col min="12292" max="12292" width="22.109375" bestFit="1" customWidth="1"/>
    <col min="12293" max="12293" width="6.5546875" customWidth="1"/>
    <col min="12294" max="12294" width="24.88671875" customWidth="1"/>
    <col min="12295" max="12295" width="17.5546875" bestFit="1" customWidth="1"/>
    <col min="12545" max="12545" width="12.6640625" bestFit="1" customWidth="1"/>
    <col min="12546" max="12546" width="18.109375" customWidth="1"/>
    <col min="12547" max="12547" width="6.5546875" customWidth="1"/>
    <col min="12548" max="12548" width="22.109375" bestFit="1" customWidth="1"/>
    <col min="12549" max="12549" width="6.5546875" customWidth="1"/>
    <col min="12550" max="12550" width="24.88671875" customWidth="1"/>
    <col min="12551" max="12551" width="17.5546875" bestFit="1" customWidth="1"/>
    <col min="12801" max="12801" width="12.6640625" bestFit="1" customWidth="1"/>
    <col min="12802" max="12802" width="18.109375" customWidth="1"/>
    <col min="12803" max="12803" width="6.5546875" customWidth="1"/>
    <col min="12804" max="12804" width="22.109375" bestFit="1" customWidth="1"/>
    <col min="12805" max="12805" width="6.5546875" customWidth="1"/>
    <col min="12806" max="12806" width="24.88671875" customWidth="1"/>
    <col min="12807" max="12807" width="17.5546875" bestFit="1" customWidth="1"/>
    <col min="13057" max="13057" width="12.6640625" bestFit="1" customWidth="1"/>
    <col min="13058" max="13058" width="18.109375" customWidth="1"/>
    <col min="13059" max="13059" width="6.5546875" customWidth="1"/>
    <col min="13060" max="13060" width="22.109375" bestFit="1" customWidth="1"/>
    <col min="13061" max="13061" width="6.5546875" customWidth="1"/>
    <col min="13062" max="13062" width="24.88671875" customWidth="1"/>
    <col min="13063" max="13063" width="17.5546875" bestFit="1" customWidth="1"/>
    <col min="13313" max="13313" width="12.6640625" bestFit="1" customWidth="1"/>
    <col min="13314" max="13314" width="18.109375" customWidth="1"/>
    <col min="13315" max="13315" width="6.5546875" customWidth="1"/>
    <col min="13316" max="13316" width="22.109375" bestFit="1" customWidth="1"/>
    <col min="13317" max="13317" width="6.5546875" customWidth="1"/>
    <col min="13318" max="13318" width="24.88671875" customWidth="1"/>
    <col min="13319" max="13319" width="17.5546875" bestFit="1" customWidth="1"/>
    <col min="13569" max="13569" width="12.6640625" bestFit="1" customWidth="1"/>
    <col min="13570" max="13570" width="18.109375" customWidth="1"/>
    <col min="13571" max="13571" width="6.5546875" customWidth="1"/>
    <col min="13572" max="13572" width="22.109375" bestFit="1" customWidth="1"/>
    <col min="13573" max="13573" width="6.5546875" customWidth="1"/>
    <col min="13574" max="13574" width="24.88671875" customWidth="1"/>
    <col min="13575" max="13575" width="17.5546875" bestFit="1" customWidth="1"/>
    <col min="13825" max="13825" width="12.6640625" bestFit="1" customWidth="1"/>
    <col min="13826" max="13826" width="18.109375" customWidth="1"/>
    <col min="13827" max="13827" width="6.5546875" customWidth="1"/>
    <col min="13828" max="13828" width="22.109375" bestFit="1" customWidth="1"/>
    <col min="13829" max="13829" width="6.5546875" customWidth="1"/>
    <col min="13830" max="13830" width="24.88671875" customWidth="1"/>
    <col min="13831" max="13831" width="17.5546875" bestFit="1" customWidth="1"/>
    <col min="14081" max="14081" width="12.6640625" bestFit="1" customWidth="1"/>
    <col min="14082" max="14082" width="18.109375" customWidth="1"/>
    <col min="14083" max="14083" width="6.5546875" customWidth="1"/>
    <col min="14084" max="14084" width="22.109375" bestFit="1" customWidth="1"/>
    <col min="14085" max="14085" width="6.5546875" customWidth="1"/>
    <col min="14086" max="14086" width="24.88671875" customWidth="1"/>
    <col min="14087" max="14087" width="17.5546875" bestFit="1" customWidth="1"/>
    <col min="14337" max="14337" width="12.6640625" bestFit="1" customWidth="1"/>
    <col min="14338" max="14338" width="18.109375" customWidth="1"/>
    <col min="14339" max="14339" width="6.5546875" customWidth="1"/>
    <col min="14340" max="14340" width="22.109375" bestFit="1" customWidth="1"/>
    <col min="14341" max="14341" width="6.5546875" customWidth="1"/>
    <col min="14342" max="14342" width="24.88671875" customWidth="1"/>
    <col min="14343" max="14343" width="17.5546875" bestFit="1" customWidth="1"/>
    <col min="14593" max="14593" width="12.6640625" bestFit="1" customWidth="1"/>
    <col min="14594" max="14594" width="18.109375" customWidth="1"/>
    <col min="14595" max="14595" width="6.5546875" customWidth="1"/>
    <col min="14596" max="14596" width="22.109375" bestFit="1" customWidth="1"/>
    <col min="14597" max="14597" width="6.5546875" customWidth="1"/>
    <col min="14598" max="14598" width="24.88671875" customWidth="1"/>
    <col min="14599" max="14599" width="17.5546875" bestFit="1" customWidth="1"/>
    <col min="14849" max="14849" width="12.6640625" bestFit="1" customWidth="1"/>
    <col min="14850" max="14850" width="18.109375" customWidth="1"/>
    <col min="14851" max="14851" width="6.5546875" customWidth="1"/>
    <col min="14852" max="14852" width="22.109375" bestFit="1" customWidth="1"/>
    <col min="14853" max="14853" width="6.5546875" customWidth="1"/>
    <col min="14854" max="14854" width="24.88671875" customWidth="1"/>
    <col min="14855" max="14855" width="17.5546875" bestFit="1" customWidth="1"/>
    <col min="15105" max="15105" width="12.6640625" bestFit="1" customWidth="1"/>
    <col min="15106" max="15106" width="18.109375" customWidth="1"/>
    <col min="15107" max="15107" width="6.5546875" customWidth="1"/>
    <col min="15108" max="15108" width="22.109375" bestFit="1" customWidth="1"/>
    <col min="15109" max="15109" width="6.5546875" customWidth="1"/>
    <col min="15110" max="15110" width="24.88671875" customWidth="1"/>
    <col min="15111" max="15111" width="17.5546875" bestFit="1" customWidth="1"/>
    <col min="15361" max="15361" width="12.6640625" bestFit="1" customWidth="1"/>
    <col min="15362" max="15362" width="18.109375" customWidth="1"/>
    <col min="15363" max="15363" width="6.5546875" customWidth="1"/>
    <col min="15364" max="15364" width="22.109375" bestFit="1" customWidth="1"/>
    <col min="15365" max="15365" width="6.5546875" customWidth="1"/>
    <col min="15366" max="15366" width="24.88671875" customWidth="1"/>
    <col min="15367" max="15367" width="17.5546875" bestFit="1" customWidth="1"/>
    <col min="15617" max="15617" width="12.6640625" bestFit="1" customWidth="1"/>
    <col min="15618" max="15618" width="18.109375" customWidth="1"/>
    <col min="15619" max="15619" width="6.5546875" customWidth="1"/>
    <col min="15620" max="15620" width="22.109375" bestFit="1" customWidth="1"/>
    <col min="15621" max="15621" width="6.5546875" customWidth="1"/>
    <col min="15622" max="15622" width="24.88671875" customWidth="1"/>
    <col min="15623" max="15623" width="17.5546875" bestFit="1" customWidth="1"/>
    <col min="15873" max="15873" width="12.6640625" bestFit="1" customWidth="1"/>
    <col min="15874" max="15874" width="18.109375" customWidth="1"/>
    <col min="15875" max="15875" width="6.5546875" customWidth="1"/>
    <col min="15876" max="15876" width="22.109375" bestFit="1" customWidth="1"/>
    <col min="15877" max="15877" width="6.5546875" customWidth="1"/>
    <col min="15878" max="15878" width="24.88671875" customWidth="1"/>
    <col min="15879" max="15879" width="17.5546875" bestFit="1" customWidth="1"/>
    <col min="16129" max="16129" width="12.6640625" bestFit="1" customWidth="1"/>
    <col min="16130" max="16130" width="18.109375" customWidth="1"/>
    <col min="16131" max="16131" width="6.5546875" customWidth="1"/>
    <col min="16132" max="16132" width="22.109375" bestFit="1" customWidth="1"/>
    <col min="16133" max="16133" width="6.5546875" customWidth="1"/>
    <col min="16134" max="16134" width="24.88671875" customWidth="1"/>
    <col min="16135" max="16135" width="17.5546875" bestFit="1" customWidth="1"/>
  </cols>
  <sheetData>
    <row r="1" spans="1:6" x14ac:dyDescent="0.3">
      <c r="A1" s="127" t="s">
        <v>250</v>
      </c>
      <c r="B1" s="127"/>
      <c r="D1" s="73" t="s">
        <v>251</v>
      </c>
      <c r="F1" s="73" t="s">
        <v>252</v>
      </c>
    </row>
    <row r="2" spans="1:6" x14ac:dyDescent="0.3">
      <c r="A2" s="73" t="s">
        <v>253</v>
      </c>
      <c r="B2" s="73" t="s">
        <v>254</v>
      </c>
      <c r="D2" s="73" t="s">
        <v>255</v>
      </c>
      <c r="F2" s="73" t="s">
        <v>255</v>
      </c>
    </row>
    <row r="3" spans="1:6" x14ac:dyDescent="0.3">
      <c r="A3" s="73">
        <v>0</v>
      </c>
      <c r="B3" s="74">
        <v>0</v>
      </c>
      <c r="C3" s="73"/>
      <c r="D3" s="74">
        <v>0</v>
      </c>
      <c r="F3" s="74">
        <v>0</v>
      </c>
    </row>
    <row r="4" spans="1:6" x14ac:dyDescent="0.3">
      <c r="A4" s="73">
        <v>100</v>
      </c>
      <c r="B4" s="74">
        <v>500</v>
      </c>
      <c r="C4" s="73"/>
      <c r="D4" s="74">
        <v>500</v>
      </c>
      <c r="F4" s="74">
        <v>500</v>
      </c>
    </row>
    <row r="5" spans="1:6" ht="115.2" x14ac:dyDescent="0.3">
      <c r="B5" s="75" t="s">
        <v>256</v>
      </c>
      <c r="D5" s="76" t="s">
        <v>257</v>
      </c>
      <c r="F5" s="76" t="s">
        <v>258</v>
      </c>
    </row>
    <row r="6" spans="1:6" x14ac:dyDescent="0.3">
      <c r="A6">
        <v>0</v>
      </c>
      <c r="B6">
        <f>A6*5</f>
        <v>0</v>
      </c>
    </row>
    <row r="7" spans="1:6" ht="180" customHeight="1" x14ac:dyDescent="0.3">
      <c r="A7">
        <v>1</v>
      </c>
      <c r="B7">
        <f>A7*5.83</f>
        <v>5.83</v>
      </c>
    </row>
    <row r="8" spans="1:6" ht="15.75" customHeight="1" x14ac:dyDescent="0.3">
      <c r="A8">
        <v>2</v>
      </c>
      <c r="B8">
        <f t="shared" ref="B8:B71" si="0">A8*5.83</f>
        <v>11.66</v>
      </c>
    </row>
    <row r="9" spans="1:6" x14ac:dyDescent="0.3">
      <c r="A9">
        <v>3</v>
      </c>
      <c r="B9">
        <f t="shared" si="0"/>
        <v>17.490000000000002</v>
      </c>
    </row>
    <row r="10" spans="1:6" x14ac:dyDescent="0.3">
      <c r="A10">
        <v>4</v>
      </c>
      <c r="B10">
        <f t="shared" si="0"/>
        <v>23.32</v>
      </c>
    </row>
    <row r="11" spans="1:6" ht="14.25" customHeight="1" x14ac:dyDescent="0.3">
      <c r="A11">
        <v>5</v>
      </c>
      <c r="B11">
        <f t="shared" si="0"/>
        <v>29.15</v>
      </c>
    </row>
    <row r="12" spans="1:6" x14ac:dyDescent="0.3">
      <c r="A12">
        <v>6</v>
      </c>
      <c r="B12">
        <f t="shared" si="0"/>
        <v>34.980000000000004</v>
      </c>
    </row>
    <row r="13" spans="1:6" x14ac:dyDescent="0.3">
      <c r="A13">
        <v>7</v>
      </c>
      <c r="B13">
        <f t="shared" si="0"/>
        <v>40.81</v>
      </c>
    </row>
    <row r="14" spans="1:6" ht="13.5" customHeight="1" x14ac:dyDescent="0.3">
      <c r="A14">
        <v>8</v>
      </c>
      <c r="B14">
        <f t="shared" si="0"/>
        <v>46.64</v>
      </c>
    </row>
    <row r="15" spans="1:6" x14ac:dyDescent="0.3">
      <c r="A15">
        <v>9</v>
      </c>
      <c r="B15">
        <f t="shared" si="0"/>
        <v>52.47</v>
      </c>
    </row>
    <row r="16" spans="1:6" x14ac:dyDescent="0.3">
      <c r="A16">
        <v>10</v>
      </c>
      <c r="B16">
        <f t="shared" si="0"/>
        <v>58.3</v>
      </c>
    </row>
    <row r="17" spans="1:2" x14ac:dyDescent="0.3">
      <c r="A17">
        <v>11</v>
      </c>
      <c r="B17">
        <f t="shared" si="0"/>
        <v>64.13</v>
      </c>
    </row>
    <row r="18" spans="1:2" x14ac:dyDescent="0.3">
      <c r="A18">
        <v>12</v>
      </c>
      <c r="B18">
        <f t="shared" si="0"/>
        <v>69.960000000000008</v>
      </c>
    </row>
    <row r="19" spans="1:2" x14ac:dyDescent="0.3">
      <c r="A19">
        <v>13</v>
      </c>
      <c r="B19">
        <f t="shared" si="0"/>
        <v>75.790000000000006</v>
      </c>
    </row>
    <row r="20" spans="1:2" x14ac:dyDescent="0.3">
      <c r="A20">
        <v>14</v>
      </c>
      <c r="B20">
        <f t="shared" si="0"/>
        <v>81.62</v>
      </c>
    </row>
    <row r="21" spans="1:2" x14ac:dyDescent="0.3">
      <c r="A21">
        <v>15</v>
      </c>
      <c r="B21">
        <f t="shared" si="0"/>
        <v>87.45</v>
      </c>
    </row>
    <row r="22" spans="1:2" x14ac:dyDescent="0.3">
      <c r="A22">
        <v>16</v>
      </c>
      <c r="B22">
        <f t="shared" si="0"/>
        <v>93.28</v>
      </c>
    </row>
    <row r="23" spans="1:2" x14ac:dyDescent="0.3">
      <c r="A23">
        <v>17</v>
      </c>
      <c r="B23">
        <f t="shared" si="0"/>
        <v>99.11</v>
      </c>
    </row>
    <row r="24" spans="1:2" x14ac:dyDescent="0.3">
      <c r="A24">
        <v>18</v>
      </c>
      <c r="B24">
        <f t="shared" si="0"/>
        <v>104.94</v>
      </c>
    </row>
    <row r="25" spans="1:2" x14ac:dyDescent="0.3">
      <c r="A25">
        <v>19</v>
      </c>
      <c r="B25">
        <f t="shared" si="0"/>
        <v>110.77</v>
      </c>
    </row>
    <row r="26" spans="1:2" x14ac:dyDescent="0.3">
      <c r="A26">
        <v>20</v>
      </c>
      <c r="B26">
        <f t="shared" si="0"/>
        <v>116.6</v>
      </c>
    </row>
    <row r="27" spans="1:2" x14ac:dyDescent="0.3">
      <c r="A27">
        <v>21</v>
      </c>
      <c r="B27">
        <f t="shared" si="0"/>
        <v>122.43</v>
      </c>
    </row>
    <row r="28" spans="1:2" x14ac:dyDescent="0.3">
      <c r="A28">
        <v>22</v>
      </c>
      <c r="B28">
        <f t="shared" si="0"/>
        <v>128.26</v>
      </c>
    </row>
    <row r="29" spans="1:2" x14ac:dyDescent="0.3">
      <c r="A29">
        <v>23</v>
      </c>
      <c r="B29">
        <f t="shared" si="0"/>
        <v>134.09</v>
      </c>
    </row>
    <row r="30" spans="1:2" x14ac:dyDescent="0.3">
      <c r="A30">
        <v>24</v>
      </c>
      <c r="B30">
        <f t="shared" si="0"/>
        <v>139.92000000000002</v>
      </c>
    </row>
    <row r="31" spans="1:2" x14ac:dyDescent="0.3">
      <c r="A31">
        <v>25</v>
      </c>
      <c r="B31">
        <f t="shared" si="0"/>
        <v>145.75</v>
      </c>
    </row>
    <row r="32" spans="1:2" x14ac:dyDescent="0.3">
      <c r="A32">
        <v>26</v>
      </c>
      <c r="B32">
        <f t="shared" si="0"/>
        <v>151.58000000000001</v>
      </c>
    </row>
    <row r="33" spans="1:3" x14ac:dyDescent="0.3">
      <c r="A33">
        <v>27</v>
      </c>
      <c r="B33">
        <f t="shared" si="0"/>
        <v>157.41</v>
      </c>
    </row>
    <row r="34" spans="1:3" x14ac:dyDescent="0.3">
      <c r="A34">
        <v>28</v>
      </c>
      <c r="B34">
        <f t="shared" si="0"/>
        <v>163.24</v>
      </c>
    </row>
    <row r="35" spans="1:3" x14ac:dyDescent="0.3">
      <c r="A35">
        <v>29</v>
      </c>
      <c r="B35">
        <f t="shared" si="0"/>
        <v>169.07</v>
      </c>
    </row>
    <row r="36" spans="1:3" x14ac:dyDescent="0.3">
      <c r="A36">
        <v>30</v>
      </c>
      <c r="B36">
        <f t="shared" si="0"/>
        <v>174.9</v>
      </c>
    </row>
    <row r="37" spans="1:3" x14ac:dyDescent="0.3">
      <c r="A37">
        <v>31</v>
      </c>
      <c r="B37">
        <f t="shared" si="0"/>
        <v>180.73</v>
      </c>
    </row>
    <row r="38" spans="1:3" x14ac:dyDescent="0.3">
      <c r="A38">
        <v>32</v>
      </c>
      <c r="B38">
        <f t="shared" si="0"/>
        <v>186.56</v>
      </c>
    </row>
    <row r="39" spans="1:3" x14ac:dyDescent="0.3">
      <c r="A39">
        <v>33</v>
      </c>
      <c r="B39">
        <f t="shared" si="0"/>
        <v>192.39000000000001</v>
      </c>
    </row>
    <row r="40" spans="1:3" x14ac:dyDescent="0.3">
      <c r="A40">
        <v>34</v>
      </c>
      <c r="B40">
        <f t="shared" si="0"/>
        <v>198.22</v>
      </c>
    </row>
    <row r="41" spans="1:3" x14ac:dyDescent="0.3">
      <c r="A41">
        <v>35</v>
      </c>
      <c r="B41">
        <f t="shared" si="0"/>
        <v>204.05</v>
      </c>
    </row>
    <row r="42" spans="1:3" x14ac:dyDescent="0.3">
      <c r="A42">
        <v>36</v>
      </c>
      <c r="B42">
        <f t="shared" si="0"/>
        <v>209.88</v>
      </c>
    </row>
    <row r="43" spans="1:3" x14ac:dyDescent="0.3">
      <c r="A43">
        <v>37</v>
      </c>
      <c r="B43">
        <f t="shared" si="0"/>
        <v>215.71</v>
      </c>
    </row>
    <row r="44" spans="1:3" x14ac:dyDescent="0.3">
      <c r="A44">
        <v>38</v>
      </c>
      <c r="B44">
        <f t="shared" si="0"/>
        <v>221.54</v>
      </c>
    </row>
    <row r="45" spans="1:3" x14ac:dyDescent="0.3">
      <c r="A45">
        <v>39</v>
      </c>
      <c r="B45">
        <f t="shared" si="0"/>
        <v>227.37</v>
      </c>
    </row>
    <row r="46" spans="1:3" x14ac:dyDescent="0.3">
      <c r="A46">
        <v>40</v>
      </c>
      <c r="B46">
        <f t="shared" si="0"/>
        <v>233.2</v>
      </c>
    </row>
    <row r="47" spans="1:3" x14ac:dyDescent="0.3">
      <c r="A47">
        <v>41</v>
      </c>
      <c r="B47">
        <f t="shared" si="0"/>
        <v>239.03</v>
      </c>
    </row>
    <row r="48" spans="1:3" x14ac:dyDescent="0.3">
      <c r="A48">
        <v>42</v>
      </c>
      <c r="B48">
        <f t="shared" si="0"/>
        <v>244.86</v>
      </c>
      <c r="C48" s="77"/>
    </row>
    <row r="49" spans="1:7" x14ac:dyDescent="0.3">
      <c r="A49">
        <v>43</v>
      </c>
      <c r="B49">
        <f t="shared" si="0"/>
        <v>250.69</v>
      </c>
    </row>
    <row r="50" spans="1:7" x14ac:dyDescent="0.3">
      <c r="A50">
        <v>44</v>
      </c>
      <c r="B50">
        <f t="shared" si="0"/>
        <v>256.52</v>
      </c>
    </row>
    <row r="51" spans="1:7" x14ac:dyDescent="0.3">
      <c r="A51">
        <v>45</v>
      </c>
      <c r="B51">
        <f t="shared" si="0"/>
        <v>262.35000000000002</v>
      </c>
      <c r="C51" s="77"/>
    </row>
    <row r="52" spans="1:7" x14ac:dyDescent="0.3">
      <c r="A52">
        <v>46</v>
      </c>
      <c r="B52">
        <f t="shared" si="0"/>
        <v>268.18</v>
      </c>
      <c r="G52" s="78"/>
    </row>
    <row r="53" spans="1:7" x14ac:dyDescent="0.3">
      <c r="A53">
        <v>47</v>
      </c>
      <c r="B53">
        <f t="shared" si="0"/>
        <v>274.01</v>
      </c>
    </row>
    <row r="54" spans="1:7" x14ac:dyDescent="0.3">
      <c r="A54">
        <v>48</v>
      </c>
      <c r="B54">
        <f t="shared" si="0"/>
        <v>279.84000000000003</v>
      </c>
    </row>
    <row r="55" spans="1:7" x14ac:dyDescent="0.3">
      <c r="A55">
        <v>49</v>
      </c>
      <c r="B55">
        <f t="shared" si="0"/>
        <v>285.67</v>
      </c>
      <c r="G55" s="78"/>
    </row>
    <row r="56" spans="1:7" x14ac:dyDescent="0.3">
      <c r="A56">
        <v>50</v>
      </c>
      <c r="B56">
        <f t="shared" si="0"/>
        <v>291.5</v>
      </c>
    </row>
    <row r="57" spans="1:7" x14ac:dyDescent="0.3">
      <c r="A57">
        <v>51</v>
      </c>
      <c r="B57">
        <f t="shared" si="0"/>
        <v>297.33</v>
      </c>
    </row>
    <row r="58" spans="1:7" x14ac:dyDescent="0.3">
      <c r="A58">
        <v>52</v>
      </c>
      <c r="B58">
        <f t="shared" si="0"/>
        <v>303.16000000000003</v>
      </c>
    </row>
    <row r="59" spans="1:7" x14ac:dyDescent="0.3">
      <c r="A59">
        <v>53</v>
      </c>
      <c r="B59">
        <f t="shared" si="0"/>
        <v>308.99</v>
      </c>
    </row>
    <row r="60" spans="1:7" x14ac:dyDescent="0.3">
      <c r="A60">
        <v>54</v>
      </c>
      <c r="B60">
        <f t="shared" si="0"/>
        <v>314.82</v>
      </c>
    </row>
    <row r="61" spans="1:7" x14ac:dyDescent="0.3">
      <c r="A61">
        <v>55</v>
      </c>
      <c r="B61">
        <f t="shared" si="0"/>
        <v>320.64999999999998</v>
      </c>
    </row>
    <row r="62" spans="1:7" x14ac:dyDescent="0.3">
      <c r="A62">
        <v>56</v>
      </c>
      <c r="B62">
        <f t="shared" si="0"/>
        <v>326.48</v>
      </c>
    </row>
    <row r="63" spans="1:7" x14ac:dyDescent="0.3">
      <c r="A63">
        <v>57</v>
      </c>
      <c r="B63">
        <f t="shared" si="0"/>
        <v>332.31</v>
      </c>
    </row>
    <row r="64" spans="1:7" x14ac:dyDescent="0.3">
      <c r="A64">
        <v>58</v>
      </c>
      <c r="B64">
        <f t="shared" si="0"/>
        <v>338.14</v>
      </c>
    </row>
    <row r="65" spans="1:2" x14ac:dyDescent="0.3">
      <c r="A65">
        <v>59</v>
      </c>
      <c r="B65">
        <f t="shared" si="0"/>
        <v>343.97</v>
      </c>
    </row>
    <row r="66" spans="1:2" x14ac:dyDescent="0.3">
      <c r="A66">
        <v>60</v>
      </c>
      <c r="B66">
        <f t="shared" si="0"/>
        <v>349.8</v>
      </c>
    </row>
    <row r="67" spans="1:2" x14ac:dyDescent="0.3">
      <c r="A67">
        <v>61</v>
      </c>
      <c r="B67">
        <f t="shared" si="0"/>
        <v>355.63</v>
      </c>
    </row>
    <row r="68" spans="1:2" x14ac:dyDescent="0.3">
      <c r="A68">
        <v>62</v>
      </c>
      <c r="B68">
        <f t="shared" si="0"/>
        <v>361.46</v>
      </c>
    </row>
    <row r="69" spans="1:2" x14ac:dyDescent="0.3">
      <c r="A69">
        <v>63</v>
      </c>
      <c r="B69">
        <f t="shared" si="0"/>
        <v>367.29</v>
      </c>
    </row>
    <row r="70" spans="1:2" x14ac:dyDescent="0.3">
      <c r="A70">
        <v>64</v>
      </c>
      <c r="B70">
        <f t="shared" si="0"/>
        <v>373.12</v>
      </c>
    </row>
    <row r="71" spans="1:2" x14ac:dyDescent="0.3">
      <c r="A71">
        <v>65</v>
      </c>
      <c r="B71">
        <f t="shared" si="0"/>
        <v>378.95</v>
      </c>
    </row>
    <row r="72" spans="1:2" x14ac:dyDescent="0.3">
      <c r="A72">
        <v>66</v>
      </c>
      <c r="B72">
        <f t="shared" ref="B72:B105" si="1">A72*5.83</f>
        <v>384.78000000000003</v>
      </c>
    </row>
    <row r="73" spans="1:2" x14ac:dyDescent="0.3">
      <c r="A73">
        <v>67</v>
      </c>
      <c r="B73">
        <f t="shared" si="1"/>
        <v>390.61</v>
      </c>
    </row>
    <row r="74" spans="1:2" x14ac:dyDescent="0.3">
      <c r="A74">
        <v>68</v>
      </c>
      <c r="B74">
        <f t="shared" si="1"/>
        <v>396.44</v>
      </c>
    </row>
    <row r="75" spans="1:2" x14ac:dyDescent="0.3">
      <c r="A75">
        <v>69</v>
      </c>
      <c r="B75">
        <f t="shared" si="1"/>
        <v>402.27</v>
      </c>
    </row>
    <row r="76" spans="1:2" x14ac:dyDescent="0.3">
      <c r="A76">
        <v>70</v>
      </c>
      <c r="B76">
        <f t="shared" si="1"/>
        <v>408.1</v>
      </c>
    </row>
    <row r="77" spans="1:2" x14ac:dyDescent="0.3">
      <c r="A77">
        <v>71</v>
      </c>
      <c r="B77">
        <f t="shared" si="1"/>
        <v>413.93</v>
      </c>
    </row>
    <row r="78" spans="1:2" x14ac:dyDescent="0.3">
      <c r="A78">
        <v>72</v>
      </c>
      <c r="B78">
        <f t="shared" si="1"/>
        <v>419.76</v>
      </c>
    </row>
    <row r="79" spans="1:2" x14ac:dyDescent="0.3">
      <c r="A79">
        <v>73</v>
      </c>
      <c r="B79">
        <f t="shared" si="1"/>
        <v>425.59000000000003</v>
      </c>
    </row>
    <row r="80" spans="1:2" x14ac:dyDescent="0.3">
      <c r="A80">
        <v>74</v>
      </c>
      <c r="B80">
        <f t="shared" si="1"/>
        <v>431.42</v>
      </c>
    </row>
    <row r="81" spans="1:2" x14ac:dyDescent="0.3">
      <c r="A81">
        <v>75</v>
      </c>
      <c r="B81">
        <f t="shared" si="1"/>
        <v>437.25</v>
      </c>
    </row>
    <row r="82" spans="1:2" x14ac:dyDescent="0.3">
      <c r="A82">
        <v>76</v>
      </c>
      <c r="B82">
        <f t="shared" si="1"/>
        <v>443.08</v>
      </c>
    </row>
    <row r="83" spans="1:2" x14ac:dyDescent="0.3">
      <c r="A83">
        <v>77</v>
      </c>
      <c r="B83">
        <f t="shared" si="1"/>
        <v>448.91</v>
      </c>
    </row>
    <row r="84" spans="1:2" x14ac:dyDescent="0.3">
      <c r="A84">
        <v>78</v>
      </c>
      <c r="B84">
        <f t="shared" si="1"/>
        <v>454.74</v>
      </c>
    </row>
    <row r="85" spans="1:2" x14ac:dyDescent="0.3">
      <c r="A85">
        <v>79</v>
      </c>
      <c r="B85">
        <f t="shared" si="1"/>
        <v>460.57</v>
      </c>
    </row>
    <row r="86" spans="1:2" x14ac:dyDescent="0.3">
      <c r="A86">
        <v>80</v>
      </c>
      <c r="B86">
        <f t="shared" si="1"/>
        <v>466.4</v>
      </c>
    </row>
    <row r="87" spans="1:2" x14ac:dyDescent="0.3">
      <c r="A87">
        <v>81</v>
      </c>
      <c r="B87">
        <f t="shared" si="1"/>
        <v>472.23</v>
      </c>
    </row>
    <row r="88" spans="1:2" x14ac:dyDescent="0.3">
      <c r="A88">
        <v>82</v>
      </c>
      <c r="B88">
        <f t="shared" si="1"/>
        <v>478.06</v>
      </c>
    </row>
    <row r="89" spans="1:2" x14ac:dyDescent="0.3">
      <c r="A89">
        <v>83</v>
      </c>
      <c r="B89">
        <f t="shared" si="1"/>
        <v>483.89</v>
      </c>
    </row>
    <row r="90" spans="1:2" x14ac:dyDescent="0.3">
      <c r="A90">
        <v>84</v>
      </c>
      <c r="B90">
        <f t="shared" si="1"/>
        <v>489.72</v>
      </c>
    </row>
    <row r="91" spans="1:2" x14ac:dyDescent="0.3">
      <c r="A91">
        <v>85</v>
      </c>
      <c r="B91">
        <f t="shared" si="1"/>
        <v>495.55</v>
      </c>
    </row>
    <row r="92" spans="1:2" x14ac:dyDescent="0.3">
      <c r="A92">
        <v>86</v>
      </c>
      <c r="B92">
        <f t="shared" si="1"/>
        <v>501.38</v>
      </c>
    </row>
    <row r="93" spans="1:2" x14ac:dyDescent="0.3">
      <c r="A93">
        <v>87</v>
      </c>
      <c r="B93">
        <f t="shared" si="1"/>
        <v>507.21</v>
      </c>
    </row>
    <row r="94" spans="1:2" x14ac:dyDescent="0.3">
      <c r="A94">
        <v>88</v>
      </c>
      <c r="B94">
        <f t="shared" si="1"/>
        <v>513.04</v>
      </c>
    </row>
    <row r="95" spans="1:2" x14ac:dyDescent="0.3">
      <c r="A95">
        <v>89</v>
      </c>
      <c r="B95">
        <f t="shared" si="1"/>
        <v>518.87</v>
      </c>
    </row>
    <row r="96" spans="1:2" x14ac:dyDescent="0.3">
      <c r="A96">
        <v>90</v>
      </c>
      <c r="B96">
        <f t="shared" si="1"/>
        <v>524.70000000000005</v>
      </c>
    </row>
    <row r="97" spans="1:9" x14ac:dyDescent="0.3">
      <c r="A97">
        <v>91</v>
      </c>
      <c r="B97">
        <f t="shared" si="1"/>
        <v>530.53</v>
      </c>
    </row>
    <row r="98" spans="1:9" x14ac:dyDescent="0.3">
      <c r="A98">
        <v>92</v>
      </c>
      <c r="B98">
        <f t="shared" si="1"/>
        <v>536.36</v>
      </c>
    </row>
    <row r="99" spans="1:9" x14ac:dyDescent="0.3">
      <c r="A99">
        <v>93</v>
      </c>
      <c r="B99">
        <f t="shared" si="1"/>
        <v>542.19000000000005</v>
      </c>
    </row>
    <row r="100" spans="1:9" x14ac:dyDescent="0.3">
      <c r="A100">
        <v>94</v>
      </c>
      <c r="B100">
        <f t="shared" si="1"/>
        <v>548.02</v>
      </c>
    </row>
    <row r="101" spans="1:9" x14ac:dyDescent="0.3">
      <c r="A101">
        <v>95</v>
      </c>
      <c r="B101">
        <f t="shared" si="1"/>
        <v>553.85</v>
      </c>
    </row>
    <row r="102" spans="1:9" x14ac:dyDescent="0.3">
      <c r="A102">
        <v>96</v>
      </c>
      <c r="B102">
        <f t="shared" si="1"/>
        <v>559.68000000000006</v>
      </c>
    </row>
    <row r="103" spans="1:9" x14ac:dyDescent="0.3">
      <c r="A103">
        <v>97</v>
      </c>
      <c r="B103">
        <f t="shared" si="1"/>
        <v>565.51</v>
      </c>
    </row>
    <row r="104" spans="1:9" x14ac:dyDescent="0.3">
      <c r="A104">
        <v>98</v>
      </c>
      <c r="B104">
        <f t="shared" si="1"/>
        <v>571.34</v>
      </c>
    </row>
    <row r="105" spans="1:9" x14ac:dyDescent="0.3">
      <c r="A105">
        <v>99</v>
      </c>
      <c r="B105">
        <f t="shared" si="1"/>
        <v>577.16999999999996</v>
      </c>
    </row>
    <row r="106" spans="1:9" x14ac:dyDescent="0.3">
      <c r="A106">
        <v>100</v>
      </c>
      <c r="B106">
        <f>A106*5.83</f>
        <v>583</v>
      </c>
    </row>
    <row r="108" spans="1:9" ht="15" thickBot="1" x14ac:dyDescent="0.35"/>
    <row r="109" spans="1:9" ht="92.25" customHeight="1" thickBot="1" x14ac:dyDescent="0.35">
      <c r="A109" s="82" t="s">
        <v>259</v>
      </c>
      <c r="B109" s="82" t="s">
        <v>260</v>
      </c>
      <c r="C109" s="134" t="s">
        <v>261</v>
      </c>
      <c r="D109" s="135"/>
      <c r="E109" s="136"/>
      <c r="G109" s="69"/>
      <c r="H109" s="69"/>
      <c r="I109" s="69"/>
    </row>
    <row r="110" spans="1:9" ht="144" customHeight="1" x14ac:dyDescent="0.3">
      <c r="A110" s="83" t="s">
        <v>262</v>
      </c>
      <c r="B110" s="83" t="s">
        <v>263</v>
      </c>
      <c r="C110" s="131" t="s">
        <v>264</v>
      </c>
      <c r="D110" s="131"/>
      <c r="E110" s="131"/>
      <c r="G110" s="128"/>
      <c r="H110" s="128"/>
      <c r="I110" s="72"/>
    </row>
    <row r="111" spans="1:9" ht="15" x14ac:dyDescent="0.3">
      <c r="A111" s="80"/>
      <c r="B111" s="80"/>
      <c r="C111" s="70"/>
      <c r="G111" s="129"/>
      <c r="H111" s="129"/>
      <c r="I111" s="70"/>
    </row>
    <row r="112" spans="1:9" ht="48" customHeight="1" thickBot="1" x14ac:dyDescent="0.35">
      <c r="A112" s="81"/>
      <c r="B112" s="81"/>
      <c r="C112" s="132"/>
      <c r="D112" s="133"/>
      <c r="E112" s="133"/>
      <c r="G112" s="130"/>
      <c r="H112" s="130"/>
      <c r="I112" s="71"/>
    </row>
  </sheetData>
  <mergeCells count="6">
    <mergeCell ref="A1:B1"/>
    <mergeCell ref="G110:G112"/>
    <mergeCell ref="H110:H112"/>
    <mergeCell ref="C110:E110"/>
    <mergeCell ref="C112:E112"/>
    <mergeCell ref="C109:E10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ABBB6-D4DE-4341-86D8-0FF93ACECD8F}">
  <dimension ref="A1:I7"/>
  <sheetViews>
    <sheetView topLeftCell="B1" workbookViewId="0">
      <selection activeCell="L7" sqref="L7"/>
    </sheetView>
  </sheetViews>
  <sheetFormatPr baseColWidth="10" defaultColWidth="11.44140625" defaultRowHeight="14.4" x14ac:dyDescent="0.3"/>
  <cols>
    <col min="1" max="1" width="14" hidden="1" customWidth="1"/>
    <col min="3" max="3" width="12.33203125" customWidth="1"/>
    <col min="4" max="4" width="14.5546875" customWidth="1"/>
    <col min="7" max="10" width="0" hidden="1" customWidth="1"/>
  </cols>
  <sheetData>
    <row r="1" spans="1:9" ht="15" customHeight="1" x14ac:dyDescent="0.3">
      <c r="A1" s="137" t="s">
        <v>265</v>
      </c>
      <c r="B1" s="139" t="s">
        <v>57</v>
      </c>
      <c r="C1" s="139"/>
      <c r="D1" s="139"/>
      <c r="E1" s="139"/>
      <c r="F1" s="139" t="s">
        <v>266</v>
      </c>
      <c r="G1" s="140" t="s">
        <v>58</v>
      </c>
      <c r="H1" s="141"/>
      <c r="I1" s="142"/>
    </row>
    <row r="2" spans="1:9" ht="41.4" x14ac:dyDescent="0.3">
      <c r="A2" s="138"/>
      <c r="B2" s="50" t="s">
        <v>62</v>
      </c>
      <c r="C2" s="50" t="s">
        <v>159</v>
      </c>
      <c r="D2" s="50" t="s">
        <v>66</v>
      </c>
      <c r="E2" s="50" t="s">
        <v>267</v>
      </c>
      <c r="F2" s="139"/>
      <c r="G2" s="50" t="s">
        <v>70</v>
      </c>
      <c r="H2" s="50" t="s">
        <v>71</v>
      </c>
      <c r="I2" s="50" t="s">
        <v>72</v>
      </c>
    </row>
    <row r="3" spans="1:9" ht="69" x14ac:dyDescent="0.3">
      <c r="A3" s="47" t="s">
        <v>268</v>
      </c>
      <c r="B3" s="47" t="s">
        <v>74</v>
      </c>
      <c r="C3" s="47" t="s">
        <v>269</v>
      </c>
      <c r="D3" s="47" t="s">
        <v>270</v>
      </c>
      <c r="E3" s="47" t="s">
        <v>271</v>
      </c>
      <c r="F3" s="48" t="s">
        <v>79</v>
      </c>
      <c r="G3" s="47">
        <v>0.1</v>
      </c>
      <c r="H3" s="95" t="s">
        <v>272</v>
      </c>
      <c r="I3" s="95" t="s">
        <v>83</v>
      </c>
    </row>
    <row r="5" spans="1:9" x14ac:dyDescent="0.3">
      <c r="A5" s="143" t="s">
        <v>265</v>
      </c>
      <c r="B5" s="143" t="s">
        <v>57</v>
      </c>
      <c r="C5" s="143"/>
      <c r="D5" s="143"/>
      <c r="E5" s="143"/>
      <c r="F5" s="143" t="s">
        <v>266</v>
      </c>
      <c r="G5" s="143" t="s">
        <v>58</v>
      </c>
      <c r="H5" s="143"/>
      <c r="I5" s="143"/>
    </row>
    <row r="6" spans="1:9" ht="41.4" x14ac:dyDescent="0.3">
      <c r="A6" s="143"/>
      <c r="B6" s="49" t="s">
        <v>62</v>
      </c>
      <c r="C6" s="49" t="s">
        <v>159</v>
      </c>
      <c r="D6" s="49" t="s">
        <v>66</v>
      </c>
      <c r="E6" s="49" t="s">
        <v>267</v>
      </c>
      <c r="F6" s="143"/>
      <c r="G6" s="49" t="s">
        <v>70</v>
      </c>
      <c r="H6" s="49" t="s">
        <v>71</v>
      </c>
      <c r="I6" s="49" t="s">
        <v>72</v>
      </c>
    </row>
    <row r="7" spans="1:9" ht="69" x14ac:dyDescent="0.3">
      <c r="A7" s="47" t="s">
        <v>273</v>
      </c>
      <c r="B7" s="47" t="s">
        <v>74</v>
      </c>
      <c r="C7" s="47" t="s">
        <v>274</v>
      </c>
      <c r="D7" s="47" t="s">
        <v>275</v>
      </c>
      <c r="E7" s="47" t="s">
        <v>100</v>
      </c>
      <c r="F7" s="48" t="s">
        <v>276</v>
      </c>
      <c r="G7" s="47">
        <v>0.1</v>
      </c>
      <c r="H7" s="95" t="s">
        <v>272</v>
      </c>
      <c r="I7" s="95" t="s">
        <v>83</v>
      </c>
    </row>
  </sheetData>
  <mergeCells count="8">
    <mergeCell ref="A1:A2"/>
    <mergeCell ref="B1:E1"/>
    <mergeCell ref="F1:F2"/>
    <mergeCell ref="G1:I1"/>
    <mergeCell ref="A5:A6"/>
    <mergeCell ref="B5:E5"/>
    <mergeCell ref="F5:F6"/>
    <mergeCell ref="G5:I5"/>
  </mergeCell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EACC3-5BF3-4192-BF66-1F058F048108}">
  <dimension ref="A1:J8"/>
  <sheetViews>
    <sheetView workbookViewId="0">
      <selection activeCell="C9" sqref="C9"/>
    </sheetView>
  </sheetViews>
  <sheetFormatPr baseColWidth="10" defaultColWidth="11.44140625" defaultRowHeight="14.4" x14ac:dyDescent="0.3"/>
  <cols>
    <col min="1" max="1" width="18.6640625" customWidth="1"/>
    <col min="2" max="2" width="8.33203125" customWidth="1"/>
    <col min="3" max="3" width="17.5546875" customWidth="1"/>
    <col min="4" max="4" width="28.33203125" customWidth="1"/>
    <col min="6" max="6" width="18.88671875" customWidth="1"/>
  </cols>
  <sheetData>
    <row r="1" spans="1:10" x14ac:dyDescent="0.3">
      <c r="A1" s="144" t="s">
        <v>265</v>
      </c>
      <c r="B1" s="145" t="s">
        <v>224</v>
      </c>
      <c r="C1" s="146"/>
      <c r="D1" s="146"/>
      <c r="E1" s="147"/>
      <c r="F1" s="144" t="s">
        <v>277</v>
      </c>
      <c r="G1" s="144" t="s">
        <v>278</v>
      </c>
      <c r="H1" s="144" t="s">
        <v>58</v>
      </c>
      <c r="I1" s="144"/>
      <c r="J1" s="144"/>
    </row>
    <row r="2" spans="1:10" ht="41.4" x14ac:dyDescent="0.3">
      <c r="A2" s="144"/>
      <c r="B2" s="44" t="s">
        <v>62</v>
      </c>
      <c r="C2" s="44" t="s">
        <v>159</v>
      </c>
      <c r="D2" s="44" t="s">
        <v>66</v>
      </c>
      <c r="E2" s="44" t="s">
        <v>279</v>
      </c>
      <c r="F2" s="144"/>
      <c r="G2" s="144"/>
      <c r="H2" s="44" t="s">
        <v>70</v>
      </c>
      <c r="I2" s="44" t="s">
        <v>71</v>
      </c>
      <c r="J2" s="44" t="s">
        <v>72</v>
      </c>
    </row>
    <row r="3" spans="1:10" ht="55.2" x14ac:dyDescent="0.3">
      <c r="A3" s="47" t="s">
        <v>280</v>
      </c>
      <c r="B3" s="47" t="s">
        <v>74</v>
      </c>
      <c r="C3" s="47" t="s">
        <v>269</v>
      </c>
      <c r="D3" s="47" t="s">
        <v>281</v>
      </c>
      <c r="E3" s="47" t="s">
        <v>164</v>
      </c>
      <c r="F3" s="48" t="s">
        <v>282</v>
      </c>
      <c r="G3" s="47">
        <v>1</v>
      </c>
      <c r="H3" s="47">
        <v>0</v>
      </c>
      <c r="I3" s="95" t="s">
        <v>272</v>
      </c>
      <c r="J3" s="95" t="s">
        <v>83</v>
      </c>
    </row>
    <row r="4" spans="1:10" ht="55.2" x14ac:dyDescent="0.3">
      <c r="A4" s="47" t="s">
        <v>283</v>
      </c>
      <c r="B4" s="47" t="s">
        <v>74</v>
      </c>
      <c r="C4" s="47" t="s">
        <v>100</v>
      </c>
      <c r="D4" s="47" t="s">
        <v>284</v>
      </c>
      <c r="E4" s="47" t="s">
        <v>164</v>
      </c>
      <c r="F4" s="48" t="s">
        <v>282</v>
      </c>
      <c r="G4" s="47">
        <v>1</v>
      </c>
      <c r="H4" s="47">
        <v>0.25</v>
      </c>
      <c r="I4" s="95" t="s">
        <v>272</v>
      </c>
      <c r="J4" s="95" t="s">
        <v>83</v>
      </c>
    </row>
    <row r="5" spans="1:10" ht="55.2" x14ac:dyDescent="0.3">
      <c r="A5" s="47" t="s">
        <v>285</v>
      </c>
      <c r="B5" s="47" t="s">
        <v>286</v>
      </c>
      <c r="C5" s="47" t="s">
        <v>100</v>
      </c>
      <c r="D5" s="47" t="s">
        <v>287</v>
      </c>
      <c r="E5" s="47" t="s">
        <v>164</v>
      </c>
      <c r="F5" s="48" t="s">
        <v>288</v>
      </c>
      <c r="G5" s="47">
        <v>1</v>
      </c>
      <c r="H5" s="47">
        <v>0.3</v>
      </c>
      <c r="I5" s="95" t="s">
        <v>289</v>
      </c>
      <c r="J5" s="95" t="s">
        <v>290</v>
      </c>
    </row>
    <row r="6" spans="1:10" ht="41.4" x14ac:dyDescent="0.3">
      <c r="A6" s="47" t="s">
        <v>291</v>
      </c>
      <c r="B6" s="47" t="s">
        <v>286</v>
      </c>
      <c r="C6" s="47" t="s">
        <v>100</v>
      </c>
      <c r="D6" s="47" t="s">
        <v>292</v>
      </c>
      <c r="E6" s="47" t="s">
        <v>164</v>
      </c>
      <c r="F6" s="48" t="s">
        <v>288</v>
      </c>
      <c r="G6" s="47">
        <v>1</v>
      </c>
      <c r="H6" s="47">
        <v>0.4</v>
      </c>
      <c r="I6" s="95" t="s">
        <v>100</v>
      </c>
      <c r="J6" s="95" t="s">
        <v>98</v>
      </c>
    </row>
    <row r="7" spans="1:10" ht="41.4" x14ac:dyDescent="0.3">
      <c r="A7" s="47" t="s">
        <v>293</v>
      </c>
      <c r="B7" s="47" t="s">
        <v>286</v>
      </c>
      <c r="C7" s="47" t="s">
        <v>100</v>
      </c>
      <c r="D7" s="47" t="s">
        <v>294</v>
      </c>
      <c r="E7" s="47" t="s">
        <v>164</v>
      </c>
      <c r="F7" s="48" t="s">
        <v>288</v>
      </c>
      <c r="G7" s="47">
        <v>1</v>
      </c>
      <c r="H7" s="47">
        <v>0.6</v>
      </c>
      <c r="I7" s="95" t="s">
        <v>100</v>
      </c>
      <c r="J7" s="95" t="s">
        <v>98</v>
      </c>
    </row>
    <row r="8" spans="1:10" ht="41.4" x14ac:dyDescent="0.3">
      <c r="A8" s="47" t="s">
        <v>295</v>
      </c>
      <c r="B8" s="47" t="s">
        <v>286</v>
      </c>
      <c r="C8" s="47" t="s">
        <v>100</v>
      </c>
      <c r="D8" s="47" t="s">
        <v>292</v>
      </c>
      <c r="E8" s="47" t="s">
        <v>164</v>
      </c>
      <c r="F8" s="48" t="s">
        <v>288</v>
      </c>
      <c r="G8" s="47">
        <v>1</v>
      </c>
      <c r="H8" s="47">
        <v>1</v>
      </c>
      <c r="I8" s="95" t="s">
        <v>100</v>
      </c>
      <c r="J8" s="95" t="s">
        <v>100</v>
      </c>
    </row>
  </sheetData>
  <mergeCells count="5">
    <mergeCell ref="A1:A2"/>
    <mergeCell ref="B1:E1"/>
    <mergeCell ref="F1:F2"/>
    <mergeCell ref="G1:G2"/>
    <mergeCell ref="H1:J1"/>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J29"/>
  <sheetViews>
    <sheetView topLeftCell="B1" workbookViewId="0">
      <selection activeCell="H7" sqref="B1:H7"/>
    </sheetView>
  </sheetViews>
  <sheetFormatPr baseColWidth="10" defaultColWidth="11.44140625" defaultRowHeight="18" x14ac:dyDescent="0.35"/>
  <cols>
    <col min="1" max="1" width="11.44140625" style="1"/>
    <col min="2" max="2" width="63" style="1" customWidth="1"/>
    <col min="3" max="3" width="16" style="1" hidden="1" customWidth="1"/>
    <col min="4" max="4" width="28.109375" style="1" customWidth="1"/>
    <col min="5" max="5" width="36.88671875" style="1" customWidth="1"/>
    <col min="6" max="6" width="18.5546875" style="1" customWidth="1"/>
    <col min="7" max="7" width="22.5546875" style="1" customWidth="1"/>
    <col min="8" max="8" width="23.88671875" style="1" customWidth="1"/>
    <col min="9" max="13" width="11.44140625" style="1"/>
    <col min="14" max="14" width="25.88671875" style="1" customWidth="1"/>
    <col min="15" max="15" width="28.33203125" style="1" customWidth="1"/>
    <col min="16" max="16" width="30.109375" style="1" customWidth="1"/>
    <col min="17" max="17" width="30.44140625" style="1" customWidth="1"/>
    <col min="18" max="30" width="11.44140625" style="1"/>
    <col min="31" max="31" width="46.5546875" style="1" customWidth="1"/>
    <col min="32" max="32" width="59.44140625" style="1" customWidth="1"/>
    <col min="33" max="34" width="11.44140625" style="1"/>
    <col min="35" max="35" width="46.5546875" style="1" customWidth="1"/>
    <col min="36" max="36" width="76.88671875" style="1" customWidth="1"/>
    <col min="37" max="16384" width="11.44140625" style="1"/>
  </cols>
  <sheetData>
    <row r="1" spans="2:36" ht="72" x14ac:dyDescent="0.35">
      <c r="C1" s="4" t="s">
        <v>296</v>
      </c>
      <c r="D1" s="4" t="s">
        <v>297</v>
      </c>
      <c r="E1" s="4" t="s">
        <v>298</v>
      </c>
      <c r="F1" s="4" t="s">
        <v>299</v>
      </c>
      <c r="G1" s="4" t="s">
        <v>300</v>
      </c>
      <c r="H1" s="4" t="s">
        <v>301</v>
      </c>
      <c r="N1" s="153" t="s">
        <v>265</v>
      </c>
      <c r="O1" s="153" t="s">
        <v>224</v>
      </c>
      <c r="P1" s="153"/>
      <c r="Q1" s="153"/>
      <c r="AF1" s="4" t="s">
        <v>302</v>
      </c>
      <c r="AJ1" s="4" t="s">
        <v>303</v>
      </c>
    </row>
    <row r="2" spans="2:36" ht="39.75" customHeight="1" x14ac:dyDescent="0.35">
      <c r="B2" s="3" t="s">
        <v>304</v>
      </c>
      <c r="C2" s="149" t="s">
        <v>305</v>
      </c>
      <c r="D2" s="149"/>
      <c r="E2" s="149"/>
      <c r="F2" s="149"/>
      <c r="G2" s="149"/>
      <c r="H2" s="149"/>
      <c r="N2" s="153"/>
      <c r="O2" s="4" t="s">
        <v>62</v>
      </c>
      <c r="P2" s="4" t="s">
        <v>159</v>
      </c>
      <c r="Q2" s="4" t="s">
        <v>66</v>
      </c>
      <c r="AE2" s="3" t="s">
        <v>304</v>
      </c>
      <c r="AF2" s="14" t="s">
        <v>306</v>
      </c>
      <c r="AI2" s="3" t="s">
        <v>307</v>
      </c>
      <c r="AJ2" s="15" t="s">
        <v>308</v>
      </c>
    </row>
    <row r="3" spans="2:36" ht="112.5" customHeight="1" x14ac:dyDescent="0.35">
      <c r="B3" s="3" t="s">
        <v>309</v>
      </c>
      <c r="C3" s="148" t="s">
        <v>310</v>
      </c>
      <c r="D3" s="148"/>
      <c r="E3" s="148"/>
      <c r="F3" s="154" t="s">
        <v>311</v>
      </c>
      <c r="G3" s="154"/>
      <c r="H3" s="154"/>
      <c r="N3" s="4" t="s">
        <v>296</v>
      </c>
      <c r="O3" s="150" t="s">
        <v>74</v>
      </c>
      <c r="P3" s="150" t="s">
        <v>312</v>
      </c>
      <c r="Q3" s="5" t="s">
        <v>313</v>
      </c>
      <c r="AE3" s="3" t="s">
        <v>309</v>
      </c>
      <c r="AF3" s="16" t="s">
        <v>314</v>
      </c>
      <c r="AI3" s="3" t="s">
        <v>304</v>
      </c>
      <c r="AJ3" s="15" t="s">
        <v>315</v>
      </c>
    </row>
    <row r="4" spans="2:36" ht="36.75" customHeight="1" x14ac:dyDescent="0.35">
      <c r="B4" s="3" t="s">
        <v>71</v>
      </c>
      <c r="C4" s="149" t="s">
        <v>316</v>
      </c>
      <c r="D4" s="149"/>
      <c r="E4" s="149"/>
      <c r="F4" s="149" t="s">
        <v>317</v>
      </c>
      <c r="G4" s="149"/>
      <c r="H4" s="149"/>
      <c r="N4" s="4" t="s">
        <v>297</v>
      </c>
      <c r="O4" s="150"/>
      <c r="P4" s="150"/>
      <c r="Q4" s="5" t="s">
        <v>318</v>
      </c>
      <c r="AE4" s="3" t="s">
        <v>71</v>
      </c>
      <c r="AF4" s="14" t="s">
        <v>193</v>
      </c>
      <c r="AI4" s="3" t="s">
        <v>319</v>
      </c>
      <c r="AJ4" s="15" t="s">
        <v>320</v>
      </c>
    </row>
    <row r="5" spans="2:36" ht="34.5" customHeight="1" x14ac:dyDescent="0.35">
      <c r="B5" s="3" t="s">
        <v>321</v>
      </c>
      <c r="C5" s="2">
        <v>0</v>
      </c>
      <c r="D5" s="2">
        <v>0.1</v>
      </c>
      <c r="E5" s="2">
        <v>0.25</v>
      </c>
      <c r="F5" s="2">
        <v>0.4</v>
      </c>
      <c r="G5" s="2">
        <v>0.6</v>
      </c>
      <c r="H5" s="2">
        <v>1</v>
      </c>
      <c r="N5" s="4" t="s">
        <v>298</v>
      </c>
      <c r="O5" s="5" t="s">
        <v>74</v>
      </c>
      <c r="P5" s="5" t="s">
        <v>100</v>
      </c>
      <c r="Q5" s="5" t="s">
        <v>322</v>
      </c>
      <c r="AE5" s="3" t="s">
        <v>321</v>
      </c>
      <c r="AF5" s="2">
        <v>0.3</v>
      </c>
      <c r="AI5" s="3" t="s">
        <v>309</v>
      </c>
      <c r="AJ5" s="15" t="s">
        <v>323</v>
      </c>
    </row>
    <row r="6" spans="2:36" ht="30.75" customHeight="1" x14ac:dyDescent="0.35">
      <c r="B6" s="3" t="s">
        <v>324</v>
      </c>
      <c r="C6" s="2">
        <v>1</v>
      </c>
      <c r="D6" s="2">
        <v>0.9</v>
      </c>
      <c r="E6" s="2">
        <v>0.75</v>
      </c>
      <c r="F6" s="2">
        <v>0.6</v>
      </c>
      <c r="G6" s="2">
        <v>0.4</v>
      </c>
      <c r="H6" s="2">
        <v>0</v>
      </c>
      <c r="N6" s="4" t="s">
        <v>299</v>
      </c>
      <c r="O6" s="5" t="s">
        <v>100</v>
      </c>
      <c r="P6" s="5" t="s">
        <v>100</v>
      </c>
      <c r="Q6" s="5" t="s">
        <v>322</v>
      </c>
      <c r="AE6" s="3" t="s">
        <v>324</v>
      </c>
      <c r="AF6" s="2">
        <v>0.7</v>
      </c>
      <c r="AI6" s="3" t="s">
        <v>71</v>
      </c>
      <c r="AJ6" s="14" t="s">
        <v>325</v>
      </c>
    </row>
    <row r="7" spans="2:36" ht="34.5" customHeight="1" x14ac:dyDescent="0.35">
      <c r="B7" s="3" t="s">
        <v>326</v>
      </c>
      <c r="C7" s="149" t="s">
        <v>83</v>
      </c>
      <c r="D7" s="149"/>
      <c r="E7" s="149"/>
      <c r="F7" s="151" t="s">
        <v>98</v>
      </c>
      <c r="G7" s="152"/>
      <c r="H7" s="19"/>
      <c r="N7" s="4" t="s">
        <v>300</v>
      </c>
      <c r="O7" s="5" t="s">
        <v>100</v>
      </c>
      <c r="P7" s="5" t="s">
        <v>100</v>
      </c>
      <c r="Q7" s="5" t="s">
        <v>322</v>
      </c>
      <c r="AE7" s="3" t="s">
        <v>326</v>
      </c>
      <c r="AF7" s="14" t="s">
        <v>327</v>
      </c>
      <c r="AI7" s="3" t="s">
        <v>328</v>
      </c>
      <c r="AJ7" s="2" t="s">
        <v>329</v>
      </c>
    </row>
    <row r="8" spans="2:36" ht="210" customHeight="1" x14ac:dyDescent="0.35">
      <c r="N8" s="4" t="s">
        <v>301</v>
      </c>
      <c r="O8" s="5" t="s">
        <v>100</v>
      </c>
      <c r="P8" s="5" t="s">
        <v>100</v>
      </c>
      <c r="Q8" s="5" t="s">
        <v>322</v>
      </c>
      <c r="AI8" s="3" t="s">
        <v>57</v>
      </c>
      <c r="AJ8" s="16" t="s">
        <v>330</v>
      </c>
    </row>
    <row r="26" spans="2:6" x14ac:dyDescent="0.35">
      <c r="B26" s="17"/>
    </row>
    <row r="27" spans="2:6" x14ac:dyDescent="0.35">
      <c r="B27" s="17"/>
    </row>
    <row r="28" spans="2:6" ht="72" x14ac:dyDescent="0.35">
      <c r="B28" s="17"/>
      <c r="C28" s="4" t="s">
        <v>302</v>
      </c>
      <c r="D28" s="4" t="s">
        <v>299</v>
      </c>
      <c r="E28" s="4" t="s">
        <v>300</v>
      </c>
      <c r="F28" s="4" t="s">
        <v>301</v>
      </c>
    </row>
    <row r="29" spans="2:6" ht="120.75" customHeight="1" x14ac:dyDescent="0.35">
      <c r="B29" s="4" t="s">
        <v>309</v>
      </c>
      <c r="C29" s="148" t="s">
        <v>331</v>
      </c>
      <c r="D29" s="148"/>
      <c r="E29" s="148"/>
      <c r="F29" s="148"/>
    </row>
  </sheetData>
  <mergeCells count="12">
    <mergeCell ref="N1:N2"/>
    <mergeCell ref="O1:Q1"/>
    <mergeCell ref="C3:E3"/>
    <mergeCell ref="F3:H3"/>
    <mergeCell ref="C2:H2"/>
    <mergeCell ref="C29:F29"/>
    <mergeCell ref="C7:E7"/>
    <mergeCell ref="P3:P4"/>
    <mergeCell ref="O3:O4"/>
    <mergeCell ref="C4:E4"/>
    <mergeCell ref="F4:H4"/>
    <mergeCell ref="F7:G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Hoja1</vt:lpstr>
      <vt:lpstr>PREGRADO</vt:lpstr>
      <vt:lpstr>POSGRADO Y EXTERIOR</vt:lpstr>
      <vt:lpstr>RECURSOS ICETEX Y TERCEROS</vt:lpstr>
      <vt:lpstr>Tabla 1</vt:lpstr>
      <vt:lpstr>equivalencias ICFES</vt:lpstr>
      <vt:lpstr>TU ELIGES 10% ZONAS A.</vt:lpstr>
      <vt:lpstr>EDUPLAN</vt:lpstr>
      <vt:lpstr>Hoja2</vt:lpstr>
      <vt:lpstr>Hoja3</vt:lpstr>
      <vt:lpstr>Hoja4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Victoria Camargo Cortes</dc:creator>
  <cp:keywords/>
  <dc:description/>
  <cp:lastModifiedBy>JULIAN TORRES</cp:lastModifiedBy>
  <cp:revision/>
  <dcterms:created xsi:type="dcterms:W3CDTF">2016-05-11T17:10:11Z</dcterms:created>
  <dcterms:modified xsi:type="dcterms:W3CDTF">2024-10-23T10:49:17Z</dcterms:modified>
  <cp:category/>
  <cp:contentStatus/>
</cp:coreProperties>
</file>