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Documents" sheetId="1" r:id="rId3"/>
  </sheets>
  <definedNames/>
  <calcPr/>
</workbook>
</file>

<file path=xl/sharedStrings.xml><?xml version="1.0" encoding="utf-8"?>
<sst xmlns="http://schemas.openxmlformats.org/spreadsheetml/2006/main" count="75" uniqueCount="43">
  <si>
    <t>flash 3888Bytes</t>
  </si>
  <si>
    <t>PROTOTYPING</t>
  </si>
  <si>
    <t>RAM 139344Bytes</t>
  </si>
  <si>
    <t>ERIC-In Progress</t>
  </si>
  <si>
    <t>/</t>
  </si>
  <si>
    <t>Stephen</t>
  </si>
  <si>
    <t>WRITTEN REPORT</t>
  </si>
  <si>
    <t>GW - DONE</t>
  </si>
  <si>
    <t>VII</t>
  </si>
  <si>
    <t>Julian</t>
  </si>
  <si>
    <t>Julian - Intro/ Conclusion + Memory + Compression; Thomas - AFE; Xin - Power Consumption; Stephen - BLE;</t>
  </si>
  <si>
    <t xml:space="preserve">GW </t>
  </si>
  <si>
    <t>VIII</t>
  </si>
  <si>
    <t>MO- DONE</t>
  </si>
  <si>
    <t>IX</t>
  </si>
  <si>
    <t>Add your references if you have any</t>
  </si>
  <si>
    <t>APPENDICES</t>
  </si>
  <si>
    <t>A</t>
  </si>
  <si>
    <t>Placed in Binder - Needs our signatures?</t>
  </si>
  <si>
    <t>MO-DONE</t>
  </si>
  <si>
    <t>D</t>
  </si>
  <si>
    <t>Placed in Binder</t>
  </si>
  <si>
    <t>ER - DONE</t>
  </si>
  <si>
    <t>E</t>
  </si>
  <si>
    <t>Done- Xin; Need to print</t>
  </si>
  <si>
    <t>F</t>
  </si>
  <si>
    <t>G</t>
  </si>
  <si>
    <t>Slides, Presentations, Poster- Printed Copy</t>
  </si>
  <si>
    <t>completion grade if document is in binder</t>
  </si>
  <si>
    <t>Done &amp; Printed</t>
  </si>
  <si>
    <t>Placed in Binder - Needs GW signature?</t>
  </si>
  <si>
    <t>Matt</t>
  </si>
  <si>
    <t>K</t>
  </si>
  <si>
    <t>Stephen - System Block Diagram, Thomas - Test Circuit, Julian - Memory Allocation,Stephen - Demo Circuit Layout, 3D final product drawing, PCB layout (2D, 3D), Stephen- software handler hierarchy</t>
  </si>
  <si>
    <t>L</t>
  </si>
  <si>
    <t>Thomas</t>
  </si>
  <si>
    <t>BINDER SECTIONS INCLUDED FOR GRADING PURPOSES- Teams do not have to put a document in this section of binder; Profs will provide grades here</t>
  </si>
  <si>
    <t>P</t>
  </si>
  <si>
    <t>**faculty will insert graded rubrics here</t>
  </si>
  <si>
    <t>Q</t>
  </si>
  <si>
    <t>ER</t>
  </si>
  <si>
    <t>R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</si>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</sst>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color rgb="FF000000"/>
    </font>
    <font>
      <sz val="10.0"/>
      <color rgb="FF000000"/>
    </font>
    <font/>
    <font>
      <b/>
      <u/>
      <sz val="10.0"/>
      <color rgb="FF0000FF"/>
    </font>
    <font>
      <b/>
      <u/>
      <sz val="10.0"/>
      <color rgb="FF0000FF"/>
    </font>
    <font>
      <b/>
      <sz val="10.0"/>
    </font>
    <font>
      <b/>
      <u/>
      <sz val="10.0"/>
      <color rgb="FF0000FF"/>
    </font>
    <font>
      <b/>
      <u/>
      <sz val="10.0"/>
      <color rgb="FF0000FF"/>
    </font>
    <font>
      <b/>
      <u/>
      <sz val="10.0"/>
      <color rgb="FF0000FF"/>
    </font>
    <font>
      <color rgb="FF000000"/>
      <name val="Arial"/>
    </font>
    <font>
      <b/>
      <u/>
      <sz val="10.0"/>
      <color rgb="FF0000FF"/>
    </font>
    <font>
      <b/>
      <u/>
      <sz val="10.0"/>
      <color rgb="FF0000FF"/>
    </font>
    <font>
      <b/>
      <sz val="7.0"/>
      <color rgb="FF000000"/>
    </font>
    <font>
      <u/>
      <sz val="8.0"/>
      <color rgb="FF0000FF"/>
    </font>
    <font>
      <u/>
      <sz val="8.0"/>
      <color rgb="FF0000FF"/>
    </font>
    <font>
      <b/>
      <u/>
      <sz val="10.0"/>
      <color rgb="FF0000FF"/>
    </font>
    <font>
      <b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wrapText="1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  <xf borderId="1" fillId="0" fontId="1" numFmtId="0" xfId="0" applyAlignment="1" applyBorder="1" applyFont="1">
      <alignment horizontal="right"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1" fillId="0" fontId="3" numFmtId="0" xfId="0" applyAlignment="1" applyBorder="1" applyFont="1">
      <alignment wrapText="1"/>
    </xf>
    <xf borderId="2" fillId="2" fontId="2" numFmtId="0" xfId="0" applyAlignment="1" applyBorder="1" applyFill="1" applyFont="1">
      <alignment wrapText="1"/>
    </xf>
    <xf borderId="0" fillId="2" fontId="1" numFmtId="0" xfId="0" applyAlignment="1" applyFont="1">
      <alignment horizontal="left"/>
    </xf>
    <xf borderId="1" fillId="2" fontId="1" numFmtId="0" xfId="0" applyAlignment="1" applyBorder="1" applyFont="1">
      <alignment horizontal="left"/>
    </xf>
    <xf borderId="1" fillId="2" fontId="4" numFmtId="0" xfId="0" applyAlignment="1" applyBorder="1" applyFont="1">
      <alignment horizontal="right" wrapText="1"/>
    </xf>
    <xf borderId="1" fillId="2" fontId="5" numFmtId="0" xfId="0" applyAlignment="1" applyBorder="1" applyFont="1">
      <alignment horizontal="center" wrapText="1"/>
    </xf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right"/>
    </xf>
    <xf borderId="1" fillId="2" fontId="2" numFmtId="0" xfId="0" applyAlignment="1" applyBorder="1" applyFont="1">
      <alignment horizontal="right" wrapText="1"/>
    </xf>
    <xf borderId="0" fillId="2" fontId="2" numFmtId="0" xfId="0" applyAlignment="1" applyFont="1">
      <alignment wrapText="1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0" fillId="2" fontId="6" numFmtId="0" xfId="0" applyAlignment="1" applyFont="1">
      <alignment horizontal="center" wrapText="1"/>
    </xf>
    <xf borderId="1" fillId="2" fontId="6" numFmtId="0" xfId="0" applyAlignment="1" applyBorder="1" applyFont="1">
      <alignment horizontal="center" wrapText="1"/>
    </xf>
    <xf borderId="1" fillId="2" fontId="7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0" fillId="2" fontId="2" numFmtId="0" xfId="0" applyAlignment="1" applyFont="1">
      <alignment wrapText="1"/>
    </xf>
    <xf borderId="1" fillId="2" fontId="6" numFmtId="0" xfId="0" applyAlignment="1" applyBorder="1" applyFont="1">
      <alignment horizontal="center" wrapText="1"/>
    </xf>
    <xf borderId="1" fillId="2" fontId="8" numFmtId="0" xfId="0" applyAlignment="1" applyBorder="1" applyFont="1">
      <alignment horizontal="left" wrapText="1"/>
    </xf>
    <xf borderId="1" fillId="2" fontId="9" numFmtId="0" xfId="0" applyAlignment="1" applyBorder="1" applyFont="1">
      <alignment horizontal="center" wrapText="1"/>
    </xf>
    <xf borderId="1" fillId="2" fontId="2" numFmtId="0" xfId="0" applyAlignment="1" applyBorder="1" applyFont="1">
      <alignment horizontal="right"/>
    </xf>
    <xf borderId="1" fillId="2" fontId="2" numFmtId="0" xfId="0" applyAlignment="1" applyBorder="1" applyFont="1">
      <alignment horizontal="right" wrapText="1"/>
    </xf>
    <xf borderId="0" fillId="2" fontId="10" numFmtId="0" xfId="0" applyAlignment="1" applyFont="1">
      <alignment horizontal="left" wrapText="1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 wrapText="1"/>
    </xf>
    <xf borderId="3" fillId="0" fontId="2" numFmtId="0" xfId="0" applyAlignment="1" applyBorder="1" applyFont="1">
      <alignment wrapText="1"/>
    </xf>
    <xf borderId="3" fillId="0" fontId="2" numFmtId="0" xfId="0" applyAlignment="1" applyBorder="1" applyFont="1">
      <alignment horizontal="left" wrapText="1"/>
    </xf>
    <xf borderId="3" fillId="0" fontId="2" numFmtId="0" xfId="0" applyAlignment="1" applyBorder="1" applyFont="1">
      <alignment horizontal="right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2" numFmtId="0" xfId="0" applyAlignment="1" applyBorder="1" applyFont="1">
      <alignment/>
    </xf>
    <xf borderId="4" fillId="0" fontId="2" numFmtId="0" xfId="0" applyAlignment="1" applyBorder="1" applyFont="1">
      <alignment horizontal="left" wrapText="1"/>
    </xf>
    <xf borderId="4" fillId="0" fontId="2" numFmtId="0" xfId="0" applyAlignment="1" applyBorder="1" applyFont="1">
      <alignment horizontal="right"/>
    </xf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" fillId="2" fontId="11" numFmtId="0" xfId="0" applyAlignment="1" applyBorder="1" applyFont="1">
      <alignment wrapText="1"/>
    </xf>
    <xf borderId="0" fillId="2" fontId="3" numFmtId="0" xfId="0" applyAlignment="1" applyFont="1">
      <alignment wrapText="1"/>
    </xf>
    <xf borderId="0" fillId="2" fontId="1" numFmtId="0" xfId="0" applyAlignment="1" applyFont="1">
      <alignment horizontal="center"/>
    </xf>
    <xf borderId="1" fillId="2" fontId="6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wrapText="1"/>
    </xf>
    <xf borderId="4" fillId="0" fontId="2" numFmtId="0" xfId="0" applyAlignment="1" applyBorder="1" applyFont="1">
      <alignment wrapText="1"/>
    </xf>
    <xf borderId="4" fillId="0" fontId="1" numFmtId="0" xfId="0" applyAlignment="1" applyBorder="1" applyFont="1">
      <alignment/>
    </xf>
    <xf borderId="4" fillId="0" fontId="3" numFmtId="0" xfId="0" applyAlignment="1" applyBorder="1" applyFont="1">
      <alignment wrapText="1"/>
    </xf>
    <xf borderId="0" fillId="3" fontId="1" numFmtId="0" xfId="0" applyAlignment="1" applyFill="1" applyFont="1">
      <alignment horizontal="center"/>
    </xf>
    <xf borderId="5" fillId="3" fontId="1" numFmtId="0" xfId="0" applyAlignment="1" applyBorder="1" applyFont="1">
      <alignment horizontal="center"/>
    </xf>
    <xf borderId="5" fillId="3" fontId="12" numFmtId="0" xfId="0" applyAlignment="1" applyBorder="1" applyFont="1">
      <alignment horizontal="left" wrapText="1"/>
    </xf>
    <xf borderId="5" fillId="3" fontId="13" numFmtId="0" xfId="0" applyAlignment="1" applyBorder="1" applyFont="1">
      <alignment wrapText="1"/>
    </xf>
    <xf borderId="5" fillId="3" fontId="2" numFmtId="0" xfId="0" applyAlignment="1" applyBorder="1" applyFont="1">
      <alignment horizontal="left"/>
    </xf>
    <xf borderId="5" fillId="3" fontId="2" numFmtId="0" xfId="0" applyAlignment="1" applyBorder="1" applyFont="1">
      <alignment horizontal="right"/>
    </xf>
    <xf borderId="5" fillId="3" fontId="2" numFmtId="0" xfId="0" applyAlignment="1" applyBorder="1" applyFont="1">
      <alignment horizontal="right" wrapText="1"/>
    </xf>
    <xf borderId="2" fillId="3" fontId="2" numFmtId="0" xfId="0" applyAlignment="1" applyBorder="1" applyFont="1">
      <alignment wrapText="1"/>
    </xf>
    <xf borderId="0" fillId="3" fontId="2" numFmtId="0" xfId="0" applyAlignment="1" applyFont="1">
      <alignment wrapText="1"/>
    </xf>
    <xf borderId="0" fillId="3" fontId="1" numFmtId="0" xfId="0" applyAlignment="1" applyFont="1">
      <alignment horizontal="center"/>
    </xf>
    <xf borderId="6" fillId="0" fontId="3" numFmtId="0" xfId="0" applyAlignment="1" applyBorder="1" applyFont="1">
      <alignment wrapText="1"/>
    </xf>
    <xf borderId="6" fillId="3" fontId="14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7" fillId="3" fontId="15" numFmtId="0" xfId="0" applyAlignment="1" applyBorder="1" applyFont="1">
      <alignment wrapText="1"/>
    </xf>
    <xf borderId="2" fillId="3" fontId="2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wrapText="1"/>
    </xf>
    <xf borderId="1" fillId="0" fontId="16" numFmtId="0" xfId="0" applyAlignment="1" applyBorder="1" applyFont="1">
      <alignment horizontal="left" wrapText="1"/>
    </xf>
    <xf borderId="1" fillId="0" fontId="17" numFmtId="0" xfId="0" applyAlignment="1" applyBorder="1" applyFont="1">
      <alignment horizontal="center" wrapText="1"/>
    </xf>
    <xf borderId="1" fillId="4" fontId="2" numFmtId="0" xfId="0" applyAlignment="1" applyBorder="1" applyFill="1" applyFont="1">
      <alignment horizontal="left" wrapText="1"/>
    </xf>
    <xf borderId="1" fillId="4" fontId="2" numFmtId="0" xfId="0" applyAlignment="1" applyBorder="1" applyFont="1">
      <alignment horizontal="right"/>
    </xf>
    <xf borderId="1" fillId="4" fontId="2" numFmtId="0" xfId="0" applyAlignment="1" applyBorder="1" applyFont="1">
      <alignment horizontal="right" wrapText="1"/>
    </xf>
    <xf borderId="0" fillId="0" fontId="1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a/rice.edu/document/d/1CqWDXbvQiM4X-ea2Mwy3aPqVrqsneDtj6uOmgll1Kqo/edit" TargetMode="External"/><Relationship Id="rId22" Type="http://schemas.openxmlformats.org/officeDocument/2006/relationships/hyperlink" Target="https://docs.google.com/a/rice.edu/document/d/1J7N2r16qa-HH5dYInvdh52xu2-9vSFg11VovaqxFlo0/edit" TargetMode="External"/><Relationship Id="rId21" Type="http://schemas.openxmlformats.org/officeDocument/2006/relationships/hyperlink" Target="https://docs.google.com/a/rice.edu/document/d/1Pg0FITOmMFc4MhSI2gvOHAxpAGi-XKsoEd2hlhiWwGM/edit" TargetMode="External"/><Relationship Id="rId24" Type="http://schemas.openxmlformats.org/officeDocument/2006/relationships/hyperlink" Target="https://docs.google.com/a/rice.edu/spreadsheets/d/1CSUsF1ZQfw6SPwx4csjM7-6grRDE1qNK5F9k73s9adM/edit?usp=sharing" TargetMode="External"/><Relationship Id="rId23" Type="http://schemas.openxmlformats.org/officeDocument/2006/relationships/hyperlink" Target="https://docs.google.com/a/rice.edu/document/d/1k7UfY0QHUpIx9B-nkDVjNcqVMfW-1SMdDlZMa5hW2UI/edit?usp=sharing" TargetMode="External"/><Relationship Id="rId1" Type="http://schemas.openxmlformats.org/officeDocument/2006/relationships/hyperlink" Target="https://docs.google.com/a/rice.edu/document/d/1xZHv1HZUb6YW9EXH8au3ffmIVl9ukIM7VWS5UPpMd-Q/edit?usp=sharing" TargetMode="External"/><Relationship Id="rId2" Type="http://schemas.openxmlformats.org/officeDocument/2006/relationships/hyperlink" Target="https://docs.google.com/a/rice.edu/document/d/1ppZFTxPv4mSABp7BVgyWtTLL90pBW9cA9KkOJRZ8WO4/edit?usp=sharing" TargetMode="External"/><Relationship Id="rId3" Type="http://schemas.openxmlformats.org/officeDocument/2006/relationships/hyperlink" Target="https://docs.google.com/a/rice.edu/document/d/1oq1V3Uv7b3MAnX5YmZSi3KLtA2ymGbZEDWC1uAZXGXo/edit" TargetMode="External"/><Relationship Id="rId4" Type="http://schemas.openxmlformats.org/officeDocument/2006/relationships/hyperlink" Target="https://docs.google.com/a/rice.edu/document/d/1ySSS-JhMPcI9mHU686Ce7fvUJIzRPm9pr7lsxAzYiio/edit" TargetMode="External"/><Relationship Id="rId9" Type="http://schemas.openxmlformats.org/officeDocument/2006/relationships/hyperlink" Target="https://docs.google.com/a/rice.edu/document/d/1Ms9p474W6weEL9F4Cen3Vn1xuyLIuIeA5ygHhGlHQtA/edit?usp=sharing" TargetMode="External"/><Relationship Id="rId26" Type="http://schemas.openxmlformats.org/officeDocument/2006/relationships/hyperlink" Target="https://docs.google.com/a/rice.edu/spreadsheets/d/1y7h6dD6u4YJ6Dsc68L_vtpXl7ZPunrC1dw3EqFmxj2I/edit?usp=sharing" TargetMode="External"/><Relationship Id="rId25" Type="http://schemas.openxmlformats.org/officeDocument/2006/relationships/hyperlink" Target="https://docs.google.com/a/rice.edu/spreadsheets/d/1j8JrhBRNnM5w1JrE0vD7C7YDBKz1vpJrDhJgW8OUJ0o/edit?usp=sharing" TargetMode="External"/><Relationship Id="rId28" Type="http://schemas.openxmlformats.org/officeDocument/2006/relationships/hyperlink" Target="https://docs.google.com/a/rice.edu/spreadsheets/d/1jR6Za56lT02LBrnlgFKWdF_IHZ769NpJJWik1MSWQyc/edit?usp=sharing" TargetMode="External"/><Relationship Id="rId27" Type="http://schemas.openxmlformats.org/officeDocument/2006/relationships/hyperlink" Target="https://docs.google.com/a/rice.edu/spreadsheets/d/1aoUSVwUQMAJviHlyWrqMsjV7kUeaKYF863Pgo_uIQd4/edit?usp=sharing" TargetMode="External"/><Relationship Id="rId5" Type="http://schemas.openxmlformats.org/officeDocument/2006/relationships/hyperlink" Target="https://docs.google.com/a/rice.edu/document/d/1DRlwlFMsex6-tlH4h-g4WmxD-tf5BLzFyo37gLxCVGo/edit?usp=sharing" TargetMode="External"/><Relationship Id="rId6" Type="http://schemas.openxmlformats.org/officeDocument/2006/relationships/hyperlink" Target="https://docs.google.com/a/rice.edu/document/d/10TjuNP5O8Qs183SyfmPPyv0VKF0ze5B8aQsnsLZSG9Q/edit?usp=sharing" TargetMode="External"/><Relationship Id="rId29" Type="http://schemas.openxmlformats.org/officeDocument/2006/relationships/hyperlink" Target="https://docs.google.com/a/rice.edu/document/d/1DT57-fTI165Lkdo-Rh8JcCPtNHRt-WOOwBWDrAexeic/edit#" TargetMode="External"/><Relationship Id="rId7" Type="http://schemas.openxmlformats.org/officeDocument/2006/relationships/hyperlink" Target="https://docs.google.com/a/rice.edu/document/d/1n0qM9ZYTvU_lKoH_-1vSq2Q_T4J5Edi9QlE7FNnXD18/edit?usp=sharing" TargetMode="External"/><Relationship Id="rId8" Type="http://schemas.openxmlformats.org/officeDocument/2006/relationships/hyperlink" Target="https://docs.google.com/a/rice.edu/document/d/1KKxH-ItrSh7p_RZx_wJc_64HORqSQisSXhqhOVBVKCg/edit?usp=sharing" TargetMode="External"/><Relationship Id="rId31" Type="http://schemas.openxmlformats.org/officeDocument/2006/relationships/hyperlink" Target="https://docs.google.com/a/rice.edu/document/d/1SG5wfH6lDWiFJCgVZK84FQjDkz4ivwDzVSBPX8XDBdc/edit?usp=sharing" TargetMode="External"/><Relationship Id="rId30" Type="http://schemas.openxmlformats.org/officeDocument/2006/relationships/hyperlink" Target="https://docs.google.com/a/rice.edu/document/d/11c7HW-QxSZaYg0a8k8FhafB6U5vSVgLBWx8oaPdRxLs/edit#" TargetMode="External"/><Relationship Id="rId11" Type="http://schemas.openxmlformats.org/officeDocument/2006/relationships/hyperlink" Target="https://docs.google.com/a/rice.edu/document/d/1lovVoQnB6_bit_On8kXyAPeChA-S5JF0B_6_crx0yO8/edit?usp=sharing" TargetMode="External"/><Relationship Id="rId33" Type="http://schemas.openxmlformats.org/officeDocument/2006/relationships/hyperlink" Target="https://docs.google.com/a/rice.edu/document/d/1FFm8r2N_Rk11z_t8Eb6X8hZZjEEQ04xjjEDsrJ5wGIs/edit?usp=sharing" TargetMode="External"/><Relationship Id="rId10" Type="http://schemas.openxmlformats.org/officeDocument/2006/relationships/hyperlink" Target="https://docs.google.com/a/rice.edu/document/d/1T-Ck0ngMMB3aJ1p0puGfn3-U21tfIae9fzcmzHTXX88" TargetMode="External"/><Relationship Id="rId32" Type="http://schemas.openxmlformats.org/officeDocument/2006/relationships/hyperlink" Target="https://docs.google.com/a/rice.edu/document/d/1-v53ufzWdH3Lb3fLw0C92zS2lmBizYdVCE2u7kuJ_Nk/edit?usp=sharing" TargetMode="External"/><Relationship Id="rId13" Type="http://schemas.openxmlformats.org/officeDocument/2006/relationships/hyperlink" Target="https://docs.google.com/a/rice.edu/document/d/1llZkYu8I3U80FOZFsD7ohk7s5KL0ZVgh3K2KrnXaZTE/edit" TargetMode="External"/><Relationship Id="rId35" Type="http://schemas.openxmlformats.org/officeDocument/2006/relationships/drawing" Target="../drawings/worksheetdrawing1.xml"/><Relationship Id="rId12" Type="http://schemas.openxmlformats.org/officeDocument/2006/relationships/hyperlink" Target="https://docs.google.com/a/rice.edu/document/d/1vM0VXcFY_XxakU9ugUI5gy85HaVbkAXV2zi0lJ_VMIQ/edit?usp=sharing" TargetMode="External"/><Relationship Id="rId34" Type="http://schemas.openxmlformats.org/officeDocument/2006/relationships/hyperlink" Target="https://docs.google.com/a/rice.edu/document/d/1VE9VeUjnacUcbm-K84wBxRIU3HTjmbTV1r2AGLzKGQw/edit?usp=sharing" TargetMode="External"/><Relationship Id="rId15" Type="http://schemas.openxmlformats.org/officeDocument/2006/relationships/hyperlink" Target="https://docs.google.com/a/rice.edu/document/d/1VE90JrwF2-tGUUjnC22OqFuQ-jPRCegSC1M7G5asw4E/edit?usp=sharing" TargetMode="External"/><Relationship Id="rId14" Type="http://schemas.openxmlformats.org/officeDocument/2006/relationships/hyperlink" Target="https://docs.google.com/a/rice.edu/document/d/1mzxW5GZPXm4Sx8KNFCfq64TNBk86nCQ6BL33QpQAwjQ/edit" TargetMode="External"/><Relationship Id="rId17" Type="http://schemas.openxmlformats.org/officeDocument/2006/relationships/hyperlink" Target="https://docs.google.com/a/rice.edu/document/d/17canrRc8aQ-qg3-kxC89-z6y2VBAWnAUlvboInPD844/edit" TargetMode="External"/><Relationship Id="rId16" Type="http://schemas.openxmlformats.org/officeDocument/2006/relationships/hyperlink" Target="https://docs.google.com/a/rice.edu/document/d/1k5uZyBgn3LhX-9TPYwbvS8ePuBwZ6R11aH4PZX9IgOE/edit?usp=sharing" TargetMode="External"/><Relationship Id="rId19" Type="http://schemas.openxmlformats.org/officeDocument/2006/relationships/hyperlink" Target="https://docs.google.com/a/rice.edu/document/d/1oO2pWt6H1a09VpIduiK2_2NdZrpUaek0jOGKRD382co/edit#" TargetMode="External"/><Relationship Id="rId18" Type="http://schemas.openxmlformats.org/officeDocument/2006/relationships/hyperlink" Target="https://docs.google.com/a/rice.edu/document/d/1z0cPJjIdLjyCl0ZN2jEG05McXj1cQcQt9rUGZp8xBIE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hidden="1" min="1" max="1" width="17.57"/>
    <col customWidth="1" min="2" max="2" width="17.57"/>
    <col customWidth="1" min="3" max="3" width="29.71"/>
    <col customWidth="1" min="4" max="4" width="17.29"/>
    <col customWidth="1" min="5" max="5" width="7.14"/>
    <col customWidth="1" min="6" max="6" width="2.14"/>
    <col customWidth="1" min="7" max="7" width="16.86"/>
    <col customWidth="1" min="8" max="9" width="18.43"/>
  </cols>
  <sheetData>
    <row r="1">
      <c r="A1" s="1"/>
      <c r="B1" s="2"/>
      <c r="C1" s="3"/>
      <c r="D1" s="3"/>
      <c r="E1" s="4"/>
      <c r="F1" s="5"/>
      <c r="G1" s="4"/>
      <c r="H1" s="6" t="s">
        <v>0</v>
      </c>
      <c r="I1" s="7"/>
    </row>
    <row r="2">
      <c r="A2" s="8"/>
      <c r="B2" s="9" t="s">
        <v>1</v>
      </c>
      <c r="C2" s="4"/>
      <c r="D2" s="10"/>
      <c r="E2" s="4"/>
      <c r="F2" s="5"/>
      <c r="G2" s="4"/>
      <c r="H2" s="11" t="s">
        <v>2</v>
      </c>
      <c r="I2" s="7"/>
    </row>
    <row r="3">
      <c r="A3" s="12" t="s">
        <v>3</v>
      </c>
      <c r="B3" s="13"/>
      <c r="C3" s="14" t="str">
        <f>HYPERLINK("https://docs.google.com/a/rice.edu/document/d/1xZHv1HZUb6YW9EXH8au3ffmIVl9ukIM7VWS5UPpMd-Q/edit?usp=sharing","Cycle 5: Final Specifications and Objectives")</f>
        <v>Cycle 5: Final Specifications and Objectives</v>
      </c>
      <c r="D3" s="15" t="str">
        <f>HYPERLINK("https://docs.google.com/a/rice.edu/document/d/1ppZFTxPv4mSABp7BVgyWtTLL90pBW9cA9KkOJRZ8WO4/edit?usp=sharing","Rubric")</f>
        <v>Rubric</v>
      </c>
      <c r="E3" s="16"/>
      <c r="F3" s="17" t="s">
        <v>4</v>
      </c>
      <c r="G3" s="18">
        <v>100.0</v>
      </c>
      <c r="H3" s="11" t="s">
        <v>5</v>
      </c>
      <c r="I3" s="19"/>
    </row>
    <row r="4">
      <c r="A4" s="1"/>
      <c r="B4" s="20"/>
      <c r="C4" s="4"/>
      <c r="D4" s="21"/>
      <c r="E4" s="3"/>
      <c r="F4" s="22"/>
      <c r="G4" s="3"/>
      <c r="I4" s="7"/>
    </row>
    <row r="5">
      <c r="A5" s="8"/>
      <c r="B5" s="23" t="s">
        <v>6</v>
      </c>
      <c r="C5" s="4"/>
      <c r="D5" s="21"/>
      <c r="E5" s="3"/>
      <c r="F5" s="22"/>
      <c r="G5" s="3"/>
      <c r="I5" s="7"/>
    </row>
    <row r="6">
      <c r="A6" s="24" t="s">
        <v>7</v>
      </c>
      <c r="B6" s="25" t="s">
        <v>8</v>
      </c>
      <c r="C6" s="26" t="str">
        <f>hyperlink("https://docs.google.com/a/rice.edu/document/d/1oq1V3Uv7b3MAnX5YmZSi3KLtA2ymGbZEDWC1uAZXGXo/edit#heading=h.gjdgxs","Final Design")</f>
        <v>Final Design</v>
      </c>
      <c r="D6" s="15" t="str">
        <f>hyperlink("https://docs.google.com/a/rice.edu/document/d/1ySSS-JhMPcI9mHU686Ce7fvUJIzRPm9pr7lsxAzYiio/edit","Rubric")</f>
        <v>Rubric</v>
      </c>
      <c r="E6" s="27"/>
      <c r="F6" s="17" t="s">
        <v>4</v>
      </c>
      <c r="G6" s="18">
        <v>300.0</v>
      </c>
      <c r="H6" s="11" t="s">
        <v>9</v>
      </c>
      <c r="I6" s="28" t="s">
        <v>10</v>
      </c>
    </row>
    <row r="7">
      <c r="A7" s="24" t="s">
        <v>11</v>
      </c>
      <c r="B7" s="29" t="s">
        <v>12</v>
      </c>
      <c r="C7" s="30" t="str">
        <f>HYPERLINK("https://docs.google.com/a/rice.edu/document/d/1DRlwlFMsex6-tlH4h-g4WmxD-tf5BLzFyo37gLxCVGo/edit?usp=sharing","Testing Plan")</f>
        <v>Testing Plan</v>
      </c>
      <c r="D7" s="31" t="str">
        <f>HYPERLINK("https://docs.google.com/a/rice.edu/document/d/10TjuNP5O8Qs183SyfmPPyv0VKF0ze5B8aQsnsLZSG9Q/edit?usp=sharing","Rubric")</f>
        <v>Rubric</v>
      </c>
      <c r="E7" s="27"/>
      <c r="F7" s="32" t="s">
        <v>4</v>
      </c>
      <c r="G7" s="33">
        <v>100.0</v>
      </c>
      <c r="H7" s="11"/>
      <c r="I7" s="34"/>
    </row>
    <row r="8">
      <c r="A8" s="24" t="s">
        <v>13</v>
      </c>
      <c r="B8" s="29" t="s">
        <v>14</v>
      </c>
      <c r="C8" s="26" t="str">
        <f>hyperlink("https://docs.google.com/a/rice.edu/document/d/1n0qM9ZYTvU_lKoH_-1vSq2Q_T4J5Edi9QlE7FNnXD18/edit?usp=sharing","References")</f>
        <v>References</v>
      </c>
      <c r="D8" s="15" t="str">
        <f>hyperlink("https://docs.google.com/a/rice.edu/document/d/1KKxH-ItrSh7p_RZx_wJc_64HORqSQisSXhqhOVBVKCg/edit?usp=sharing","Rubric")</f>
        <v>Rubric</v>
      </c>
      <c r="E8" s="27"/>
      <c r="F8" s="17" t="s">
        <v>4</v>
      </c>
      <c r="G8" s="18">
        <v>5.0</v>
      </c>
      <c r="H8" s="11" t="s">
        <v>15</v>
      </c>
      <c r="I8" s="28"/>
    </row>
    <row r="9">
      <c r="A9" s="1"/>
      <c r="B9" s="35"/>
      <c r="C9" s="36"/>
      <c r="D9" s="37"/>
      <c r="E9" s="38"/>
      <c r="F9" s="39"/>
      <c r="G9" s="38"/>
      <c r="H9" s="7"/>
      <c r="I9" s="7"/>
    </row>
    <row r="10">
      <c r="A10" s="8"/>
      <c r="B10" s="40" t="s">
        <v>16</v>
      </c>
      <c r="C10" s="41"/>
      <c r="D10" s="42"/>
      <c r="E10" s="43"/>
      <c r="F10" s="44"/>
      <c r="G10" s="43"/>
      <c r="H10" s="7"/>
      <c r="I10" s="7"/>
    </row>
    <row r="11">
      <c r="A11" s="45" t="s">
        <v>7</v>
      </c>
      <c r="B11" s="46" t="s">
        <v>17</v>
      </c>
      <c r="C11" s="26" t="str">
        <f>HYPERLINK("https://docs.google.com/a/rice.edu/document/d/1Ms9p474W6weEL9F4Cen3Vn1xuyLIuIeA5ygHhGlHQtA/edit?usp=sharing", "Team Contract")</f>
        <v>Team Contract</v>
      </c>
      <c r="D11" s="15" t="str">
        <f>HYPERLINK("https://docs.google.com/a/rice.edu/document/d/1T-Ck0ngMMB3aJ1p0puGfn3-U21tfIae9fzcmzHTXX88", "Rubric")</f>
        <v>Rubric</v>
      </c>
      <c r="E11" s="27"/>
      <c r="F11" s="17" t="s">
        <v>4</v>
      </c>
      <c r="G11" s="18">
        <v>10.0</v>
      </c>
      <c r="H11" s="11" t="s">
        <v>18</v>
      </c>
      <c r="I11" s="28"/>
    </row>
    <row r="12" ht="10.5" customHeight="1">
      <c r="A12" s="45" t="s">
        <v>19</v>
      </c>
      <c r="B12" s="46" t="s">
        <v>20</v>
      </c>
      <c r="C12" s="26" t="str">
        <f>HYPERLINK("https://docs.google.com/a/rice.edu/document/d/1lovVoQnB6_bit_On8kXyAPeChA-S5JF0B_6_crx0yO8/edit?usp=sharing", "Web Documentation")</f>
        <v>Web Documentation</v>
      </c>
      <c r="D12" s="15" t="str">
        <f>HYPERLINK("https://docs.google.com/a/rice.edu/document/d/1vM0VXcFY_XxakU9ugUI5gy85HaVbkAXV2zi0lJ_VMIQ/edit?usp=sharing", "Rubric")</f>
        <v>Rubric</v>
      </c>
      <c r="E12" s="27"/>
      <c r="F12" s="17" t="s">
        <v>4</v>
      </c>
      <c r="G12" s="18">
        <v>50.0</v>
      </c>
      <c r="H12" s="11" t="s">
        <v>21</v>
      </c>
      <c r="I12" s="28"/>
    </row>
    <row r="13">
      <c r="A13" s="45" t="s">
        <v>22</v>
      </c>
      <c r="B13" s="46" t="s">
        <v>23</v>
      </c>
      <c r="C13" s="47" t="str">
        <f>hyperlink("https://docs.google.com/a/rice.edu/document/d/1llZkYu8I3U80FOZFsD7ohk7s5KL0ZVgh3K2KrnXaZTE/edit","Product Safety Analysis (FMEA)")</f>
        <v>Product Safety Analysis (FMEA)</v>
      </c>
      <c r="D13" s="15" t="str">
        <f>hyperlink("https://docs.google.com/a/rice.edu/document/d/1mzxW5GZPXm4Sx8KNFCfq64TNBk86nCQ6BL33QpQAwjQ/edit","Rubric")</f>
        <v>Rubric</v>
      </c>
      <c r="E13" s="27"/>
      <c r="F13" s="17" t="s">
        <v>4</v>
      </c>
      <c r="G13" s="18">
        <v>50.0</v>
      </c>
      <c r="H13" s="48"/>
      <c r="I13" s="11" t="s">
        <v>24</v>
      </c>
    </row>
    <row r="14">
      <c r="A14" s="45" t="s">
        <v>7</v>
      </c>
      <c r="B14" s="46" t="s">
        <v>25</v>
      </c>
      <c r="C14" s="26" t="str">
        <f>HYPERLINK("https://docs.google.com/a/rice.edu/document/d/1VE90JrwF2-tGUUjnC22OqFuQ-jPRCegSC1M7G5asw4E/edit?usp=sharing", "List of Purchases / Expenditures")</f>
        <v>List of Purchases / Expenditures</v>
      </c>
      <c r="D14" s="15" t="str">
        <f>HYPERLINK("https://docs.google.com/a/rice.edu/document/d/1k5uZyBgn3LhX-9TPYwbvS8ePuBwZ6R11aH4PZX9IgOE/edit?usp=sharing", "Rubric")</f>
        <v>Rubric</v>
      </c>
      <c r="E14" s="27"/>
      <c r="F14" s="17" t="s">
        <v>4</v>
      </c>
      <c r="G14" s="18">
        <v>20.0</v>
      </c>
      <c r="H14" s="11" t="s">
        <v>21</v>
      </c>
      <c r="I14" s="19"/>
    </row>
    <row r="15">
      <c r="A15" s="49"/>
      <c r="B15" s="46" t="s">
        <v>26</v>
      </c>
      <c r="C15" s="50" t="s">
        <v>27</v>
      </c>
      <c r="D15" s="51" t="s">
        <v>28</v>
      </c>
      <c r="E15" s="27"/>
      <c r="F15" s="17" t="s">
        <v>4</v>
      </c>
      <c r="G15" s="18">
        <v>10.0</v>
      </c>
      <c r="H15" s="11" t="s">
        <v>29</v>
      </c>
      <c r="I15" s="28"/>
    </row>
    <row r="16">
      <c r="A16" s="45" t="s">
        <v>7</v>
      </c>
      <c r="B16" s="52">
        <v>0.0</v>
      </c>
      <c r="C16" s="26" t="str">
        <f>hyperlink("https://docs.google.com/a/rice.edu/document/d/17canrRc8aQ-qg3-kxC89-z6y2VBAWnAUlvboInPD844/edit","Team Safety Plan")</f>
        <v>Team Safety Plan</v>
      </c>
      <c r="D16" s="15" t="str">
        <f>hyperlink("https://docs.google.com/a/rice.edu/document/d/1z0cPJjIdLjyCl0ZN2jEG05McXj1cQcQt9rUGZp8xBIE/edit","Rubric")</f>
        <v>Rubric</v>
      </c>
      <c r="E16" s="27"/>
      <c r="F16" s="17" t="s">
        <v>4</v>
      </c>
      <c r="G16" s="18">
        <v>20.0</v>
      </c>
      <c r="H16" s="11" t="s">
        <v>30</v>
      </c>
      <c r="I16" s="28"/>
    </row>
    <row r="17" ht="1.5" customHeight="1">
      <c r="A17" s="45" t="s">
        <v>31</v>
      </c>
      <c r="B17" s="46" t="s">
        <v>32</v>
      </c>
      <c r="C17" s="26" t="str">
        <f>hyperlink("https://docs.google.com/a/rice.edu/document/d/1oO2pWt6H1a09VpIduiK2_2NdZrpUaek0jOGKRD382co/edit#","Engineering Drawings")</f>
        <v>Engineering Drawings</v>
      </c>
      <c r="D17" s="15" t="str">
        <f>hyperlink("https://docs.google.com/a/rice.edu/document/d/1CqWDXbvQiM4X-ea2Mwy3aPqVrqsneDtj6uOmgll1Kqo/edit","Rubric")</f>
        <v>Rubric</v>
      </c>
      <c r="E17" s="27"/>
      <c r="F17" s="17" t="s">
        <v>4</v>
      </c>
      <c r="G17" s="18">
        <v>50.0</v>
      </c>
      <c r="H17" s="11" t="s">
        <v>5</v>
      </c>
      <c r="I17" s="28" t="s">
        <v>33</v>
      </c>
    </row>
    <row r="18">
      <c r="A18" s="45" t="s">
        <v>7</v>
      </c>
      <c r="B18" s="53" t="s">
        <v>34</v>
      </c>
      <c r="C18" s="26" t="str">
        <f>hyperlink("https://docs.google.com/a/rice.edu/document/d/1Pg0FITOmMFc4MhSI2gvOHAxpAGi-XKsoEd2hlhiWwGM/edit","Invention Disclosure" )</f>
        <v>Invention Disclosure</v>
      </c>
      <c r="D18" s="15" t="str">
        <f>hyperlink("https://docs.google.com/a/rice.edu/document/d/1J7N2r16qa-HH5dYInvdh52xu2-9vSFg11VovaqxFlo0/edit","Rubric")</f>
        <v>Rubric</v>
      </c>
      <c r="E18" s="16"/>
      <c r="F18" s="17" t="s">
        <v>4</v>
      </c>
      <c r="G18" s="18">
        <v>100.0</v>
      </c>
      <c r="H18" s="11" t="s">
        <v>35</v>
      </c>
      <c r="I18" s="19"/>
    </row>
    <row r="19">
      <c r="A19" s="7"/>
      <c r="B19" s="37"/>
      <c r="C19" s="37"/>
      <c r="D19" s="37"/>
      <c r="E19" s="37"/>
      <c r="F19" s="37"/>
      <c r="G19" s="37"/>
      <c r="H19" s="7"/>
      <c r="I19" s="7"/>
    </row>
    <row r="20">
      <c r="A20" s="7"/>
      <c r="B20" s="54"/>
      <c r="C20" s="55" t="s">
        <v>36</v>
      </c>
      <c r="D20" s="56"/>
      <c r="E20" s="56"/>
      <c r="F20" s="56"/>
      <c r="G20" s="56"/>
      <c r="H20" s="7"/>
      <c r="I20" s="7"/>
    </row>
    <row r="21">
      <c r="A21" s="57"/>
      <c r="B21" s="58" t="s">
        <v>37</v>
      </c>
      <c r="C21" s="59" t="str">
        <f>hyperlink( "https://docs.google.com/a/rice.edu/document/d/1k7UfY0QHUpIx9B-nkDVjNcqVMfW-1SMdDlZMa5hW2UI/edit?usp=sharing","Oral Presentations")</f>
        <v>Oral Presentations</v>
      </c>
      <c r="D21" s="60" t="s">
        <v>38</v>
      </c>
      <c r="E21" s="61"/>
      <c r="F21" s="62" t="s">
        <v>4</v>
      </c>
      <c r="G21" s="63">
        <v>200.0</v>
      </c>
      <c r="H21" s="64"/>
      <c r="I21" s="65"/>
    </row>
    <row r="22">
      <c r="A22" s="66" t="s">
        <v>19</v>
      </c>
      <c r="B22" s="67"/>
      <c r="C22" s="67"/>
      <c r="D22" s="68" t="str">
        <f>HYPERLINK("https://docs.google.com/a/rice.edu/spreadsheets/d/1CSUsF1ZQfw6SPwx4csjM7-6grRDE1qNK5F9k73s9adM/edit?usp=sharing","Proposal")</f>
        <v>Proposal</v>
      </c>
      <c r="E22" s="67"/>
      <c r="F22" s="67"/>
      <c r="G22" s="67"/>
      <c r="H22" s="64"/>
      <c r="I22" s="65"/>
    </row>
    <row r="23">
      <c r="A23" s="66" t="s">
        <v>7</v>
      </c>
      <c r="B23" s="67"/>
      <c r="C23" s="67"/>
      <c r="D23" s="68" t="str">
        <f>hyperlink("https://docs.google.com/a/rice.edu/spreadsheets/d/1j8JrhBRNnM5w1JrE0vD7C7YDBKz1vpJrDhJgW8OUJ0o/edit?usp=sharing","Fall Design Review")</f>
        <v>Fall Design Review</v>
      </c>
      <c r="E23" s="67"/>
      <c r="F23" s="67"/>
      <c r="G23" s="67"/>
      <c r="H23" s="64"/>
      <c r="I23" s="65"/>
    </row>
    <row r="24">
      <c r="A24" s="66" t="s">
        <v>7</v>
      </c>
      <c r="B24" s="67"/>
      <c r="C24" s="67"/>
      <c r="D24" s="68" t="str">
        <f>hyperlink("https://docs.google.com/a/rice.edu/spreadsheets/d/1y7h6dD6u4YJ6Dsc68L_vtpXl7ZPunrC1dw3EqFmxj2I/edit?usp=sharing","Functional Prototype Review")</f>
        <v>Functional Prototype Review</v>
      </c>
      <c r="E24" s="67"/>
      <c r="F24" s="67"/>
      <c r="G24" s="67"/>
      <c r="H24" s="64"/>
      <c r="I24" s="65"/>
    </row>
    <row r="25">
      <c r="A25" s="66" t="s">
        <v>19</v>
      </c>
      <c r="B25" s="67"/>
      <c r="C25" s="67"/>
      <c r="D25" s="68" t="str">
        <f>hyperlink("https://docs.google.com/a/rice.edu/spreadsheets/d/1aoUSVwUQMAJviHlyWrqMsjV7kUeaKYF863Pgo_uIQd4/edit?usp=sharing","Poster Presentation")</f>
        <v>Poster Presentation</v>
      </c>
      <c r="E25" s="67"/>
      <c r="F25" s="67"/>
      <c r="G25" s="67"/>
      <c r="H25" s="64"/>
      <c r="I25" s="65"/>
    </row>
    <row r="26">
      <c r="A26" s="66" t="s">
        <v>7</v>
      </c>
      <c r="B26" s="69"/>
      <c r="C26" s="69"/>
      <c r="D26" s="70" t="str">
        <f>hyperlink("https://docs.google.com/a/rice.edu/spreadsheets/d/1jR6Za56lT02LBrnlgFKWdF_IHZ769NpJJWik1MSWQyc/edit?usp=sharing","Final Design Review")</f>
        <v>Final Design Review</v>
      </c>
      <c r="E26" s="69"/>
      <c r="F26" s="69"/>
      <c r="G26" s="69"/>
      <c r="H26" s="71" t="s">
        <v>5</v>
      </c>
      <c r="I26" s="65"/>
    </row>
    <row r="27">
      <c r="A27" s="72" t="s">
        <v>19</v>
      </c>
      <c r="B27" s="73" t="s">
        <v>39</v>
      </c>
      <c r="C27" s="74" t="str">
        <f>HYPERLINK( "https://docs.google.com/a/rice.edu/document/d/1DT57-fTI165Lkdo-Rh8JcCPtNHRt-WOOwBWDrAexeic/edit#", "Documentation Management-  Binder  &amp; SVN")</f>
        <v>Documentation Management-  Binder  &amp; SVN</v>
      </c>
      <c r="D27" s="75" t="str">
        <f>HYPERLINK("https://docs.google.com/a/rice.edu/document/d/11c7HW-QxSZaYg0a8k8FhafB6U5vSVgLBWx8oaPdRxLs/edit#","Rubric")</f>
        <v>Rubric</v>
      </c>
      <c r="E27" s="76"/>
      <c r="F27" s="77" t="s">
        <v>4</v>
      </c>
      <c r="G27" s="78">
        <v>30.0</v>
      </c>
      <c r="H27" s="6" t="s">
        <v>35</v>
      </c>
      <c r="I27" s="7"/>
    </row>
    <row r="28">
      <c r="A28" s="79" t="s">
        <v>40</v>
      </c>
      <c r="B28" s="73" t="s">
        <v>41</v>
      </c>
      <c r="C28" s="74" t="str">
        <f>HYPERLINK("https://docs.google.com/a/rice.edu/document/d/1SG5wfH6lDWiFJCgVZK84FQjDkz4ivwDzVSBPX8XDBdc/edit?usp=sharing", "Gantt Chart, Project Management (electronic)")</f>
        <v>Gantt Chart, Project Management (electronic)</v>
      </c>
      <c r="D28" s="75" t="str">
        <f>HYPERLINK("https://docs.google.com/a/rice.edu/document/d/1-v53ufzWdH3Lb3fLw0C92zS2lmBizYdVCE2u7kuJ_Nk/edit?usp=sharing", "Rubric")</f>
        <v>Rubric</v>
      </c>
      <c r="E28" s="76"/>
      <c r="F28" s="77" t="s">
        <v>4</v>
      </c>
      <c r="G28" s="78">
        <v>20.0</v>
      </c>
      <c r="H28" s="6" t="s">
        <v>5</v>
      </c>
      <c r="I28" s="7"/>
    </row>
    <row r="29">
      <c r="A29" s="79" t="s">
        <v>7</v>
      </c>
      <c r="B29" s="73" t="s">
        <v>42</v>
      </c>
      <c r="C29" s="74" t="str">
        <f>HYPERLINK("https://docs.google.com/a/rice.edu/document/d/1FFm8r2N_Rk11z_t8Eb6X8hZZjEEQ04xjjEDsrJ5wGIs/edit?usp=sharing", "Weekly updates, Agendas, Minutes (electronic)")</f>
        <v>Weekly updates, Agendas, Minutes (electronic)</v>
      </c>
      <c r="D29" s="75" t="str">
        <f>HYPERLINK("https://docs.google.com/a/rice.edu/document/d/1VE9VeUjnacUcbm-K84wBxRIU3HTjmbTV1r2AGLzKGQw/edit?usp=sharing", "Rubric")</f>
        <v>Rubric</v>
      </c>
      <c r="E29" s="76"/>
      <c r="F29" s="77" t="s">
        <v>4</v>
      </c>
      <c r="G29" s="78">
        <v>50.0</v>
      </c>
      <c r="H29" s="6" t="s">
        <v>5</v>
      </c>
      <c r="I29" s="7"/>
    </row>
  </sheetData>
  <mergeCells count="6">
    <mergeCell ref="G21:G26"/>
    <mergeCell ref="C21:C26"/>
    <mergeCell ref="C20:G20"/>
    <mergeCell ref="F21:F26"/>
    <mergeCell ref="B21:B26"/>
    <mergeCell ref="E21:E26"/>
  </mergeCells>
  <hyperlinks>
    <hyperlink r:id="rId1" ref="C3"/>
    <hyperlink r:id="rId2" ref="D3"/>
    <hyperlink r:id="rId3" location="heading=h.gjdgxs" ref="C6"/>
    <hyperlink r:id="rId4" ref="D6"/>
    <hyperlink r:id="rId5" ref="C7"/>
    <hyperlink r:id="rId6" ref="D7"/>
    <hyperlink r:id="rId7" ref="C8"/>
    <hyperlink r:id="rId8" ref="D8"/>
    <hyperlink r:id="rId9" ref="C11"/>
    <hyperlink r:id="rId10" ref="D11"/>
    <hyperlink r:id="rId11" ref="C12"/>
    <hyperlink r:id="rId12" ref="D12"/>
    <hyperlink r:id="rId13" ref="C13"/>
    <hyperlink r:id="rId14" ref="D13"/>
    <hyperlink r:id="rId15" ref="C14"/>
    <hyperlink r:id="rId16" ref="D14"/>
    <hyperlink r:id="rId17" ref="C16"/>
    <hyperlink r:id="rId18" ref="D16"/>
    <hyperlink r:id="rId19" ref="C17"/>
    <hyperlink r:id="rId20" ref="D17"/>
    <hyperlink r:id="rId21" ref="C18"/>
    <hyperlink r:id="rId22" ref="D18"/>
    <hyperlink r:id="rId23" ref="C21"/>
    <hyperlink r:id="rId24" ref="D22"/>
    <hyperlink r:id="rId25" ref="D23"/>
    <hyperlink r:id="rId26" ref="D24"/>
    <hyperlink r:id="rId27" ref="D25"/>
    <hyperlink r:id="rId28" ref="D26"/>
    <hyperlink r:id="rId29" ref="C27"/>
    <hyperlink r:id="rId30" ref="D27"/>
    <hyperlink r:id="rId31" ref="C28"/>
    <hyperlink r:id="rId32" ref="D28"/>
    <hyperlink r:id="rId33" ref="C29"/>
    <hyperlink r:id="rId34" ref="D29"/>
  </hyperlinks>
  <drawing r:id="rId35"/>
</worksheet>
</file>