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RF52" sheetId="1" r:id="rId3"/>
    <sheet state="visible" name="Intan" sheetId="2" r:id="rId4"/>
    <sheet state="visible" name="Battery Board" sheetId="3" r:id="rId5"/>
  </sheets>
  <definedNames/>
  <calcPr/>
</workbook>
</file>

<file path=xl/sharedStrings.xml><?xml version="1.0" encoding="utf-8"?>
<sst xmlns="http://schemas.openxmlformats.org/spreadsheetml/2006/main" count="127" uniqueCount="94">
  <si>
    <t>Designator</t>
  </si>
  <si>
    <t>Value</t>
  </si>
  <si>
    <t>Description</t>
  </si>
  <si>
    <t>Footprint</t>
  </si>
  <si>
    <t>PRODUCT</t>
  </si>
  <si>
    <t>LINK</t>
  </si>
  <si>
    <t>C1, C2</t>
  </si>
  <si>
    <t>12 pF</t>
  </si>
  <si>
    <t>Capacitor, NP0, ±2%</t>
  </si>
  <si>
    <t>0402</t>
  </si>
  <si>
    <t>Johanson 500R07S120GV4T</t>
  </si>
  <si>
    <t>C3</t>
  </si>
  <si>
    <t>0.8 pF</t>
  </si>
  <si>
    <t>Capacitor, NP0, ±5%</t>
  </si>
  <si>
    <t>0403</t>
  </si>
  <si>
    <t>Murata GJM1555C1HR80WB01D</t>
  </si>
  <si>
    <t>C4, C5, C8</t>
  </si>
  <si>
    <t>100 nF</t>
  </si>
  <si>
    <t>Capacitor, X7R, ±10%</t>
  </si>
  <si>
    <t>0404</t>
  </si>
  <si>
    <t>ATC 530L104KT16T</t>
  </si>
  <si>
    <t>C6</t>
  </si>
  <si>
    <t>N.C.</t>
  </si>
  <si>
    <t>Not mounted</t>
  </si>
  <si>
    <t>0405</t>
  </si>
  <si>
    <t>C7</t>
  </si>
  <si>
    <t>100 pF</t>
  </si>
  <si>
    <t>0406</t>
  </si>
  <si>
    <t>Kemet CBR04C101F3GAC</t>
  </si>
  <si>
    <t>C9</t>
  </si>
  <si>
    <t>4.7 µF</t>
  </si>
  <si>
    <t>Capacitor, X5R, ±10%</t>
  </si>
  <si>
    <t>0603</t>
  </si>
  <si>
    <t>Johanson 6R3R14X475KV4T</t>
  </si>
  <si>
    <t>C10</t>
  </si>
  <si>
    <t>1.0 µF</t>
  </si>
  <si>
    <t>0604</t>
  </si>
  <si>
    <t>TDK CGJ3E2X7R1A105K080AA</t>
  </si>
  <si>
    <t>L1</t>
  </si>
  <si>
    <t>3.9 nH</t>
  </si>
  <si>
    <t>High frequency chip inductor ±5%</t>
  </si>
  <si>
    <t>Abracon AISC-0402-3N9J-T</t>
  </si>
  <si>
    <t>L2</t>
  </si>
  <si>
    <t>10 µH</t>
  </si>
  <si>
    <t>Chip inductor, IDC,min = 50 mA, ±20%</t>
  </si>
  <si>
    <t>TDK MLZ1608N100LT000</t>
  </si>
  <si>
    <t>L3</t>
  </si>
  <si>
    <t>15 nH</t>
  </si>
  <si>
    <t>High frequency chip inductor ±10%</t>
  </si>
  <si>
    <t>Abracon AISC-0402-15NJ-T</t>
  </si>
  <si>
    <t>U1</t>
  </si>
  <si>
    <t>nRF52832-QFAA</t>
  </si>
  <si>
    <t>Multi-protocol Bluetooth low energy and 2.4 GHz proprietary system on chip</t>
  </si>
  <si>
    <t>QFN-48</t>
  </si>
  <si>
    <t>NRF52832-QFAA-T-BXO</t>
  </si>
  <si>
    <t>X1</t>
  </si>
  <si>
    <t>32 MHz</t>
  </si>
  <si>
    <t>XTAL SMD 2016, 32 MHz, Cl=8 pF, Total Tol: ±40 ppm</t>
  </si>
  <si>
    <t>XTAL_2016</t>
  </si>
  <si>
    <t>EPSON FA-128 32.0000MF20X-K3</t>
  </si>
  <si>
    <t>ANT</t>
  </si>
  <si>
    <t>2.4GHZ</t>
  </si>
  <si>
    <t>2.4GHZ Antenna</t>
  </si>
  <si>
    <t>Johanson 2450AT18B100E</t>
  </si>
  <si>
    <t>8 Header</t>
  </si>
  <si>
    <t>8 pins</t>
  </si>
  <si>
    <t>8 Pin .050" Micro Low Profile Terminal Strip</t>
  </si>
  <si>
    <t>8 Pin</t>
  </si>
  <si>
    <t>Samtec FTS-108-01-S</t>
  </si>
  <si>
    <t>1 Header</t>
  </si>
  <si>
    <t>1 pin</t>
  </si>
  <si>
    <t>1 Pin .050" Micro Low Profile Terminal Strip</t>
  </si>
  <si>
    <t>1 Pin</t>
  </si>
  <si>
    <t>Samtec FTS-101-01-S</t>
  </si>
  <si>
    <t>Intan RHD2132</t>
  </si>
  <si>
    <t>Intan 32 Channel A2D</t>
  </si>
  <si>
    <t>QFN56</t>
  </si>
  <si>
    <t>RHD2132</t>
  </si>
  <si>
    <t xml:space="preserve">100nF </t>
  </si>
  <si>
    <t>100nF 0402 X5R/X7R 16V Capacitor</t>
  </si>
  <si>
    <t>TDK CGJ2B3X7R1E104K050BB</t>
  </si>
  <si>
    <t>10nF</t>
  </si>
  <si>
    <t>10nF 0402 X5R/X7R 16V Capacitor</t>
  </si>
  <si>
    <t>TDK CGJ2B2X7R1E103K050BA</t>
  </si>
  <si>
    <t>Battery Holder</t>
  </si>
  <si>
    <t>Keystone 2989 7.9mm battery holder</t>
  </si>
  <si>
    <t>7.9mm Holder</t>
  </si>
  <si>
    <t>Keystone 2989 Header</t>
  </si>
  <si>
    <t>Battery</t>
  </si>
  <si>
    <t>Power</t>
  </si>
  <si>
    <t>7.9mm Silver Oxide battery</t>
  </si>
  <si>
    <t>7.9mm battery</t>
  </si>
  <si>
    <t>Renata 393.MP 0% HG</t>
  </si>
  <si>
    <t>http://www.mouser.com/Search/ProductDetail.aspx?R=393.MP_0%25_HGvirtualkey61410000virtualkey614-393-0HG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</si>
</sst>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</font>
    <font>
      <b/>
      <sz val="18.0"/>
      <color rgb="FF000000"/>
      <name val="Times New Roman"/>
    </font>
    <font>
      <sz val="14.0"/>
      <color rgb="FF474747"/>
      <name val="Times New Roman"/>
    </font>
    <font>
      <u/>
      <sz val="14.0"/>
      <color rgb="FF0000FF"/>
      <name val="Times New Roman"/>
    </font>
    <font>
      <sz val="14.0"/>
      <color rgb="FF000000"/>
      <name val="Times New Roman"/>
    </font>
    <font>
      <sz val="14.0"/>
      <color rgb="FF333333"/>
      <name val="Times New Roman"/>
    </font>
    <font>
      <sz val="12.0"/>
      <color rgb="FF000000"/>
      <name val="Times New Roman"/>
    </font>
    <font>
      <sz val="14.0"/>
      <color rgb="FF2C2D30"/>
      <name val="Times New Roman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49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0" numFmtId="0" xfId="0" applyFont="1"/>
    <xf borderId="0" fillId="0" fontId="6" numFmtId="0" xfId="0" applyFont="1"/>
    <xf borderId="0" fillId="0" fontId="7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digikey.com/scripts/DkSearch/dksus.dll?Detail&amp;itemSeq=194414069&amp;uq=635960637082237746" TargetMode="External"/><Relationship Id="rId10" Type="http://schemas.openxmlformats.org/officeDocument/2006/relationships/hyperlink" Target="http://www.semiconductorstore.com/cart/pc/viewPrd.asp?idproduct=61462" TargetMode="External"/><Relationship Id="rId13" Type="http://schemas.openxmlformats.org/officeDocument/2006/relationships/hyperlink" Target="https://www.samtec.com/products/fts" TargetMode="External"/><Relationship Id="rId12" Type="http://schemas.openxmlformats.org/officeDocument/2006/relationships/hyperlink" Target="http://www.mouser.com/Search/ProductDetail.aspx?R=2450AT18B100Evirtualkey58450000virtualkey609-2450AT18B100E" TargetMode="External"/><Relationship Id="rId1" Type="http://schemas.openxmlformats.org/officeDocument/2006/relationships/hyperlink" Target="http://www.mouser.com/Search/ProductDetail.aspx?R=500R07S120GV4Tvirtualkey58450000virtualkey609-500R07S120GV4T" TargetMode="External"/><Relationship Id="rId2" Type="http://schemas.openxmlformats.org/officeDocument/2006/relationships/hyperlink" Target="http://www.mouser.com/Search/ProductDetail.aspx?R=GJM1555C1HR80WB01Dvirtualkey64800000virtualkey81-GJM1555C1HR80WB1D" TargetMode="External"/><Relationship Id="rId3" Type="http://schemas.openxmlformats.org/officeDocument/2006/relationships/hyperlink" Target="http://www.mouser.com/Search/ProductDetail.aspx?R=530L104KT16Tvirtualkey58140000virtualkey581-530L104KT16T" TargetMode="External"/><Relationship Id="rId4" Type="http://schemas.openxmlformats.org/officeDocument/2006/relationships/hyperlink" Target="http://www.digikey.com/scripts/DkSearch/dksus.dll?Detail&amp;itemSeq=192454444&amp;uq=635960629680137746" TargetMode="External"/><Relationship Id="rId9" Type="http://schemas.openxmlformats.org/officeDocument/2006/relationships/hyperlink" Target="http://www.digikey.com/scripts/DkSearch/dksus.dll?Detail&amp;itemSeq=192454742&amp;uq=635960629680167746" TargetMode="External"/><Relationship Id="rId15" Type="http://schemas.openxmlformats.org/officeDocument/2006/relationships/drawing" Target="../drawings/worksheetdrawing1.xml"/><Relationship Id="rId14" Type="http://schemas.openxmlformats.org/officeDocument/2006/relationships/hyperlink" Target="https://www.samtec.com/products/fts" TargetMode="External"/><Relationship Id="rId5" Type="http://schemas.openxmlformats.org/officeDocument/2006/relationships/hyperlink" Target="http://www.digikey.com/scripts/DkSearch/dksus.dll?Detail&amp;itemSeq=192454549&amp;uq=635960629680147746" TargetMode="External"/><Relationship Id="rId6" Type="http://schemas.openxmlformats.org/officeDocument/2006/relationships/hyperlink" Target="http://www.digikey.com/scripts/DkSearch/dksus.dll?Detail&amp;itemSeq=192454557&amp;uq=635960629680147746" TargetMode="External"/><Relationship Id="rId7" Type="http://schemas.openxmlformats.org/officeDocument/2006/relationships/hyperlink" Target="http://www.digikey.com/scripts/DkSearch/dksus.dll?Detail&amp;itemSeq=192454664&amp;uq=635960629680147746" TargetMode="External"/><Relationship Id="rId8" Type="http://schemas.openxmlformats.org/officeDocument/2006/relationships/hyperlink" Target="http://www.digikey.com/scripts/DkSearch/dksus.dll?Detail&amp;itemSeq=192454709&amp;uq=63596062968015774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tantech.com/pricing.html" TargetMode="External"/><Relationship Id="rId2" Type="http://schemas.openxmlformats.org/officeDocument/2006/relationships/hyperlink" Target="http://www.digikey.com/product-detail/en/tdk-corporation/CGJ2B3X7R1E104K050BB/445-13302-1-ND/3954968" TargetMode="External"/><Relationship Id="rId3" Type="http://schemas.openxmlformats.org/officeDocument/2006/relationships/hyperlink" Target="http://www.digikey.com/product-detail/en/tdk-corporation/CGJ2B2X7R1E103K050BA/445-8078-1-ND/2812109" TargetMode="External"/><Relationship Id="rId4" Type="http://schemas.openxmlformats.org/officeDocument/2006/relationships/hyperlink" Target="https://www.samtec.com/products/fts" TargetMode="External"/><Relationship Id="rId5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user.com/Search/ProductDetail.aspx?R=2989virtualkey53400000virtualkey534-2989" TargetMode="External"/><Relationship Id="rId2" Type="http://schemas.openxmlformats.org/officeDocument/2006/relationships/hyperlink" Target="https://www.samtec.com/products/fts" TargetMode="External"/><Relationship Id="rId3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6.44"/>
    <col customWidth="1" min="2" max="2" width="16.67"/>
    <col customWidth="1" min="3" max="3" width="73.67"/>
    <col customWidth="1" min="4" max="4" width="13.33"/>
    <col customWidth="1" min="5" max="5" width="32.67"/>
    <col customWidth="1" min="6" max="6" width="113.33"/>
    <col customWidth="1" min="7" max="26" width="10.56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2" t="s">
        <v>8</v>
      </c>
      <c r="D2" s="3" t="s">
        <v>9</v>
      </c>
      <c r="E2" s="2" t="s">
        <v>10</v>
      </c>
      <c r="F2" s="4" t="str">
        <f>HYPERLINK("http://www.mouser.com/Search/ProductDetail.aspx?R=500R07S120GV4Tvirtualkey58450000virtualkey609-500R07S120GV4T","http://www.mouser.com/Search/ProductDetail.aspx?R=500R07S120GV4Tvirtualkey58450000virtualkey609-500R07S120GV4T")</f>
        <v>http://www.mouser.com/Search/ProductDetail.aspx?R=500R07S120GV4Tvirtualkey58450000virtualkey609-500R07S120GV4T</v>
      </c>
    </row>
    <row r="3" ht="15.75" customHeight="1">
      <c r="A3" s="2" t="s">
        <v>11</v>
      </c>
      <c r="B3" s="2" t="s">
        <v>12</v>
      </c>
      <c r="C3" s="2" t="s">
        <v>13</v>
      </c>
      <c r="D3" s="3" t="s">
        <v>14</v>
      </c>
      <c r="E3" s="2" t="s">
        <v>15</v>
      </c>
      <c r="F3" s="4" t="str">
        <f>HYPERLINK("http://www.mouser.com/Search/ProductDetail.aspx?R=GJM1555C1HR80WB01Dvirtualkey64800000virtualkey81-GJM1555C1HR80WB1D","http://www.mouser.com/Search/ProductDetail.aspx?R=GJM1555C1HR80WB01Dvirtualkey64800000virtualkey81-GJM1555C1HR80WB1D")</f>
        <v>http://www.mouser.com/Search/ProductDetail.aspx?R=GJM1555C1HR80WB01Dvirtualkey64800000virtualkey81-GJM1555C1HR80WB1D</v>
      </c>
    </row>
    <row r="4" ht="15.75" customHeight="1">
      <c r="A4" s="2" t="s">
        <v>16</v>
      </c>
      <c r="B4" s="2" t="s">
        <v>17</v>
      </c>
      <c r="C4" s="2" t="s">
        <v>18</v>
      </c>
      <c r="D4" s="3" t="s">
        <v>19</v>
      </c>
      <c r="E4" s="2" t="s">
        <v>20</v>
      </c>
      <c r="F4" s="4" t="str">
        <f>HYPERLINK("http://www.mouser.com/Search/ProductDetail.aspx?R=530L104KT16Tvirtualkey58140000virtualkey581-530L104KT16T","http://www.mouser.com/Search/ProductDetail.aspx?R=530L104KT16Tvirtualkey58140000virtualkey581-530L104KT16T")</f>
        <v>http://www.mouser.com/Search/ProductDetail.aspx?R=530L104KT16Tvirtualkey58140000virtualkey581-530L104KT16T</v>
      </c>
    </row>
    <row r="5" ht="15.75" customHeight="1">
      <c r="A5" s="2" t="s">
        <v>21</v>
      </c>
      <c r="B5" s="2" t="s">
        <v>22</v>
      </c>
      <c r="C5" s="2" t="s">
        <v>23</v>
      </c>
      <c r="D5" s="3" t="s">
        <v>24</v>
      </c>
      <c r="E5" s="5"/>
      <c r="F5" s="5"/>
    </row>
    <row r="6" ht="15.75" customHeight="1">
      <c r="A6" s="2" t="s">
        <v>25</v>
      </c>
      <c r="B6" s="2" t="s">
        <v>26</v>
      </c>
      <c r="C6" s="2" t="s">
        <v>13</v>
      </c>
      <c r="D6" s="3" t="s">
        <v>27</v>
      </c>
      <c r="E6" s="2" t="s">
        <v>28</v>
      </c>
      <c r="F6" s="4" t="str">
        <f>HYPERLINK("http://www.digikey.com/scripts/DkSearch/dksus.dll?Detail&amp;itemSeq=192454444&amp;uq=635960629680137746","http://www.digikey.com/scripts/DkSearch/dksus.dll?Detail&amp;itemSeq=192454444&amp;uq=635960629680137746")</f>
        <v>http://www.digikey.com/scripts/DkSearch/dksus.dll?Detail&amp;itemSeq=192454444&amp;uq=635960629680137746</v>
      </c>
    </row>
    <row r="7" ht="15.75" customHeight="1">
      <c r="A7" s="2" t="s">
        <v>29</v>
      </c>
      <c r="B7" s="2" t="s">
        <v>30</v>
      </c>
      <c r="C7" s="2" t="s">
        <v>31</v>
      </c>
      <c r="D7" s="3" t="s">
        <v>32</v>
      </c>
      <c r="E7" s="2" t="s">
        <v>33</v>
      </c>
      <c r="F7" s="4" t="str">
        <f>HYPERLINK("http://www.digikey.com/scripts/DkSearch/dksus.dll?Detail&amp;itemSeq=192454549&amp;uq=635960629680147746","http://www.digikey.com/scripts/DkSearch/dksus.dll?Detail&amp;itemSeq=192454549&amp;uq=635960629680147746")</f>
        <v>http://www.digikey.com/scripts/DkSearch/dksus.dll?Detail&amp;itemSeq=192454549&amp;uq=635960629680147746</v>
      </c>
    </row>
    <row r="8" ht="15.75" customHeight="1">
      <c r="A8" s="2" t="s">
        <v>34</v>
      </c>
      <c r="B8" s="2" t="s">
        <v>35</v>
      </c>
      <c r="C8" s="2" t="s">
        <v>18</v>
      </c>
      <c r="D8" s="3" t="s">
        <v>36</v>
      </c>
      <c r="E8" s="2" t="s">
        <v>37</v>
      </c>
      <c r="F8" s="4" t="str">
        <f>HYPERLINK("http://www.digikey.com/scripts/DkSearch/dksus.dll?Detail&amp;itemSeq=192454557&amp;uq=635960629680147746","http://www.digikey.com/scripts/DkSearch/dksus.dll?Detail&amp;itemSeq=192454557&amp;uq=635960629680147746")</f>
        <v>http://www.digikey.com/scripts/DkSearch/dksus.dll?Detail&amp;itemSeq=192454557&amp;uq=635960629680147746</v>
      </c>
    </row>
    <row r="9" ht="15.75" customHeight="1">
      <c r="A9" s="2" t="s">
        <v>38</v>
      </c>
      <c r="B9" s="2" t="s">
        <v>39</v>
      </c>
      <c r="C9" s="2" t="s">
        <v>40</v>
      </c>
      <c r="D9" s="3" t="s">
        <v>9</v>
      </c>
      <c r="E9" s="2" t="s">
        <v>41</v>
      </c>
      <c r="F9" s="4" t="str">
        <f>HYPERLINK("http://www.digikey.com/scripts/DkSearch/dksus.dll?Detail&amp;itemSeq=192454664&amp;uq=635960629680147746","http://www.digikey.com/scripts/DkSearch/dksus.dll?Detail&amp;itemSeq=192454664&amp;uq=635960629680147746")</f>
        <v>http://www.digikey.com/scripts/DkSearch/dksus.dll?Detail&amp;itemSeq=192454664&amp;uq=635960629680147746</v>
      </c>
    </row>
    <row r="10" ht="15.75" customHeight="1">
      <c r="A10" s="2" t="s">
        <v>42</v>
      </c>
      <c r="B10" s="2" t="s">
        <v>43</v>
      </c>
      <c r="C10" s="2" t="s">
        <v>44</v>
      </c>
      <c r="D10" s="3" t="s">
        <v>32</v>
      </c>
      <c r="E10" s="2" t="s">
        <v>45</v>
      </c>
      <c r="F10" s="4" t="str">
        <f>HYPERLINK("http://www.digikey.com/scripts/DkSearch/dksus.dll?Detail&amp;itemSeq=192454709&amp;uq=635960629680157746","http://www.digikey.com/scripts/DkSearch/dksus.dll?Detail&amp;itemSeq=192454709&amp;uq=635960629680157746")</f>
        <v>http://www.digikey.com/scripts/DkSearch/dksus.dll?Detail&amp;itemSeq=192454709&amp;uq=635960629680157746</v>
      </c>
    </row>
    <row r="11" ht="15.75" customHeight="1">
      <c r="A11" s="2" t="s">
        <v>46</v>
      </c>
      <c r="B11" s="2" t="s">
        <v>47</v>
      </c>
      <c r="C11" s="2" t="s">
        <v>48</v>
      </c>
      <c r="D11" s="3" t="s">
        <v>9</v>
      </c>
      <c r="E11" s="2" t="s">
        <v>49</v>
      </c>
      <c r="F11" s="4" t="str">
        <f>HYPERLINK("http://www.digikey.com/scripts/DkSearch/dksus.dll?Detail&amp;itemSeq=192454742&amp;uq=635960629680167746","http://www.digikey.com/scripts/DkSearch/dksus.dll?Detail&amp;itemSeq=192454742&amp;uq=635960629680167746")</f>
        <v>http://www.digikey.com/scripts/DkSearch/dksus.dll?Detail&amp;itemSeq=192454742&amp;uq=635960629680167746</v>
      </c>
    </row>
    <row r="12" ht="15.75" customHeight="1">
      <c r="A12" s="2" t="s">
        <v>50</v>
      </c>
      <c r="B12" s="2" t="s">
        <v>51</v>
      </c>
      <c r="C12" s="2" t="s">
        <v>52</v>
      </c>
      <c r="D12" s="2" t="s">
        <v>53</v>
      </c>
      <c r="E12" s="6" t="s">
        <v>54</v>
      </c>
      <c r="F12" s="4" t="str">
        <f>HYPERLINK("http://www.semiconductorstore.com/cart/pc/viewPrd.asp?idproduct=61462","http://www.semiconductorstore.com/cart/pc/viewPrd.asp?idproduct=61462")</f>
        <v>http://www.semiconductorstore.com/cart/pc/viewPrd.asp?idproduct=61462</v>
      </c>
    </row>
    <row r="13" ht="15.75" customHeight="1">
      <c r="A13" s="2" t="s">
        <v>55</v>
      </c>
      <c r="B13" s="2" t="s">
        <v>56</v>
      </c>
      <c r="C13" s="2" t="s">
        <v>57</v>
      </c>
      <c r="D13" s="2" t="s">
        <v>58</v>
      </c>
      <c r="E13" s="2" t="s">
        <v>59</v>
      </c>
      <c r="F13" s="4" t="str">
        <f>HYPERLINK("http://www.digikey.com/scripts/DkSearch/dksus.dll?Detail&amp;itemSeq=194414069&amp;uq=635960637082237746","http://www.digikey.com/scripts/DkSearch/dksus.dll?Detail&amp;itemSeq=194414069&amp;uq=635960637082237746")</f>
        <v>http://www.digikey.com/scripts/DkSearch/dksus.dll?Detail&amp;itemSeq=194414069&amp;uq=635960637082237746</v>
      </c>
    </row>
    <row r="14" ht="15.75" customHeight="1">
      <c r="A14" s="2" t="s">
        <v>60</v>
      </c>
      <c r="B14" s="2" t="s">
        <v>61</v>
      </c>
      <c r="C14" s="2" t="s">
        <v>62</v>
      </c>
      <c r="D14" s="3" t="s">
        <v>60</v>
      </c>
      <c r="E14" s="2" t="s">
        <v>63</v>
      </c>
      <c r="F14" s="4" t="str">
        <f>HYPERLINK("http://www.mouser.com/Search/ProductDetail.aspx?R=2450AT18B100Evirtualkey58450000virtualkey609-2450AT18B100E","http://www.mouser.com/Search/ProductDetail.aspx?R=2450AT18B100Evirtualkey58450000virtualkey609-2450AT18B100E")</f>
        <v>http://www.mouser.com/Search/ProductDetail.aspx?R=2450AT18B100Evirtualkey58450000virtualkey609-2450AT18B100E</v>
      </c>
    </row>
    <row r="15" ht="15.75" customHeight="1">
      <c r="A15" s="2" t="s">
        <v>64</v>
      </c>
      <c r="B15" s="5" t="s">
        <v>65</v>
      </c>
      <c r="C15" s="2" t="s">
        <v>66</v>
      </c>
      <c r="D15" s="3" t="s">
        <v>67</v>
      </c>
      <c r="E15" s="2" t="s">
        <v>68</v>
      </c>
      <c r="F15" s="4" t="str">
        <f t="shared" ref="F15:F16" si="1">HYPERLINK("https://www.samtec.com/products/fts","https://www.samtec.com/products/fts")</f>
        <v>https://www.samtec.com/products/fts</v>
      </c>
    </row>
    <row r="16" ht="15.75" customHeight="1">
      <c r="A16" s="2" t="s">
        <v>69</v>
      </c>
      <c r="B16" s="2" t="s">
        <v>70</v>
      </c>
      <c r="C16" s="2" t="s">
        <v>71</v>
      </c>
      <c r="D16" s="3" t="s">
        <v>72</v>
      </c>
      <c r="E16" s="2" t="s">
        <v>73</v>
      </c>
      <c r="F16" s="4" t="str">
        <f t="shared" si="1"/>
        <v>https://www.samtec.com/products/fts</v>
      </c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hyperlinks>
    <hyperlink r:id="rId1" ref="F2"/>
    <hyperlink r:id="rId2" ref="F3"/>
    <hyperlink r:id="rId3" ref="F4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5.11"/>
    <col customWidth="1" min="2" max="2" width="13.44"/>
    <col customWidth="1" min="3" max="3" width="37.44"/>
    <col customWidth="1" min="4" max="4" width="13.33"/>
    <col customWidth="1" min="5" max="5" width="29.0"/>
    <col customWidth="1" min="6" max="6" width="93.44"/>
    <col customWidth="1" min="7" max="26" width="10.56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5" t="s">
        <v>50</v>
      </c>
      <c r="B2" s="5" t="s">
        <v>74</v>
      </c>
      <c r="C2" s="5" t="s">
        <v>75</v>
      </c>
      <c r="D2" s="5" t="s">
        <v>76</v>
      </c>
      <c r="E2" s="5" t="s">
        <v>77</v>
      </c>
      <c r="F2" s="4" t="str">
        <f>HYPERLINK("http://intantech.com/pricing.html","http://intantech.com/pricing.html")</f>
        <v>http://intantech.com/pricing.html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5" t="s">
        <v>6</v>
      </c>
      <c r="B3" s="9" t="s">
        <v>78</v>
      </c>
      <c r="C3" s="9" t="s">
        <v>79</v>
      </c>
      <c r="D3" s="10" t="s">
        <v>9</v>
      </c>
      <c r="E3" s="5" t="s">
        <v>80</v>
      </c>
      <c r="F3" s="4" t="str">
        <f>HYPERLINK("http://www.digikey.com/product-detail/en/tdk-corporation/CGJ2B3X7R1E104K050BB/445-13302-1-ND/3954968","http://www.digikey.com/product-detail/en/tdk-corporation/CGJ2B3X7R1E104K050BB/445-13302-1-ND/3954968")</f>
        <v>http://www.digikey.com/product-detail/en/tdk-corporation/CGJ2B3X7R1E104K050BB/445-13302-1-ND/3954968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5" t="s">
        <v>11</v>
      </c>
      <c r="B4" s="5" t="s">
        <v>81</v>
      </c>
      <c r="C4" s="9" t="s">
        <v>82</v>
      </c>
      <c r="D4" s="10" t="s">
        <v>9</v>
      </c>
      <c r="E4" s="5" t="s">
        <v>83</v>
      </c>
      <c r="F4" s="4" t="str">
        <f>HYPERLINK("http://www.digikey.com/product-detail/en/tdk-corporation/CGJ2B2X7R1E103K050BA/445-8078-1-ND/2812109","http://www.digikey.com/product-detail/en/tdk-corporation/CGJ2B2X7R1E103K050BA/445-8078-1-ND/2812109")</f>
        <v>http://www.digikey.com/product-detail/en/tdk-corporation/CGJ2B2X7R1E103K050BA/445-8078-1-ND/2812109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2" t="s">
        <v>64</v>
      </c>
      <c r="B5" s="5" t="s">
        <v>65</v>
      </c>
      <c r="C5" s="2" t="s">
        <v>66</v>
      </c>
      <c r="D5" s="3" t="s">
        <v>67</v>
      </c>
      <c r="E5" s="2" t="s">
        <v>68</v>
      </c>
      <c r="F5" s="4" t="str">
        <f>HYPERLINK("https://www.samtec.com/products/fts","https://www.samtec.com/products/fts")</f>
        <v>https://www.samtec.com/products/fts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:id="rId1" ref="F2"/>
    <hyperlink r:id="rId2" ref="F3"/>
    <hyperlink r:id="rId3" ref="F4"/>
    <hyperlink r:id="rId4" ref="F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5.44"/>
    <col customWidth="1" min="2" max="2" width="8.78"/>
    <col customWidth="1" min="3" max="3" width="43.67"/>
    <col customWidth="1" min="4" max="4" width="14.78"/>
    <col customWidth="1" min="5" max="5" width="23.11"/>
    <col customWidth="1" min="6" max="6" width="112.33"/>
    <col customWidth="1" min="7" max="26" width="10.56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5" t="s">
        <v>84</v>
      </c>
      <c r="B2" s="5">
        <v>2989.0</v>
      </c>
      <c r="C2" s="5" t="s">
        <v>85</v>
      </c>
      <c r="D2" s="5" t="s">
        <v>86</v>
      </c>
      <c r="E2" s="5" t="s">
        <v>87</v>
      </c>
      <c r="F2" s="4" t="str">
        <f>HYPERLINK("http://www.mouser.com/Search/ProductDetail.aspx?R=2989virtualkey53400000virtualkey534-2989","http://www.mouser.com/Search/ProductDetail.aspx?R=2989virtualkey53400000virtualkey534-2989")</f>
        <v>http://www.mouser.com/Search/ProductDetail.aspx?R=2989virtualkey53400000virtualkey534-2989</v>
      </c>
    </row>
    <row r="3" ht="15.75" customHeight="1">
      <c r="A3" s="5" t="s">
        <v>88</v>
      </c>
      <c r="B3" s="5" t="s">
        <v>89</v>
      </c>
      <c r="C3" s="5" t="s">
        <v>90</v>
      </c>
      <c r="D3" s="5" t="s">
        <v>91</v>
      </c>
      <c r="E3" s="5" t="s">
        <v>92</v>
      </c>
      <c r="F3" s="4" t="s">
        <v>93</v>
      </c>
    </row>
    <row r="4" ht="15.75" customHeight="1">
      <c r="A4" s="2" t="s">
        <v>69</v>
      </c>
      <c r="B4" s="2" t="s">
        <v>70</v>
      </c>
      <c r="C4" s="2" t="s">
        <v>71</v>
      </c>
      <c r="D4" s="3" t="s">
        <v>72</v>
      </c>
      <c r="E4" s="2" t="s">
        <v>73</v>
      </c>
      <c r="F4" s="4" t="str">
        <f>HYPERLINK("https://www.samtec.com/products/fts","https://www.samtec.com/products/fts")</f>
        <v>https://www.samtec.com/products/fts</v>
      </c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hyperlinks>
    <hyperlink r:id="rId1" ref="F2"/>
    <hyperlink r:id="rId2" ref="F4"/>
  </hyperlinks>
  <drawing r:id="rId3"/>
</worksheet>
</file>