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<sst xmlns="http://schemas.openxmlformats.org/spreadsheetml/2006/main" count="84" uniqueCount="41">
  <si>
    <t>Binder Section</t>
  </si>
  <si>
    <t>Title</t>
  </si>
  <si>
    <t>Rubric</t>
  </si>
  <si>
    <t>DATE</t>
  </si>
  <si>
    <t>Cycle 5: 5/2/2016</t>
  </si>
  <si>
    <t>PROTOTYPING</t>
  </si>
  <si>
    <t>I</t>
  </si>
  <si>
    <t xml:space="preserve">Design Execution       </t>
  </si>
  <si>
    <t xml:space="preserve"> **No doc required from students; faculty will insert graded specification sheet here</t>
  </si>
  <si>
    <t>/</t>
  </si>
  <si>
    <t>III</t>
  </si>
  <si>
    <t>DONE</t>
  </si>
  <si>
    <t>In SVN</t>
  </si>
  <si>
    <t>APPENDICES</t>
  </si>
  <si>
    <t>D</t>
  </si>
  <si>
    <t>E</t>
  </si>
  <si>
    <t>F</t>
  </si>
  <si>
    <t>^</t>
  </si>
  <si>
    <t>DONE No change</t>
  </si>
  <si>
    <t>G</t>
  </si>
  <si>
    <t>Slides, Presentations, Poster- Printed Copy</t>
  </si>
  <si>
    <t>completion grade if document is in binder</t>
  </si>
  <si>
    <t>H</t>
  </si>
  <si>
    <t>completion grade if documents are in binder</t>
  </si>
  <si>
    <t>K</t>
  </si>
  <si>
    <t>L</t>
  </si>
  <si>
    <t>M</t>
  </si>
  <si>
    <t>N</t>
  </si>
  <si>
    <t>O</t>
  </si>
  <si>
    <t>BINDER SECTIONS INCLUDED FOR GRADING PURPOSES- Teams do not have to put a document in this section of binder; Profs will provide grades here</t>
  </si>
  <si>
    <t>P</t>
  </si>
  <si>
    <t>**faculty will insert graded rubrics here</t>
  </si>
  <si>
    <t>DONE EDITING</t>
  </si>
  <si>
    <t>Q</t>
  </si>
  <si>
    <t>R</t>
  </si>
  <si>
    <t>S</t>
  </si>
  <si>
    <t>T</t>
  </si>
  <si>
    <t>completion grade if document is complete and in binder</t>
  </si>
  <si>
    <t>PENDING</t>
  </si>
  <si>
    <t xml:space="preserve">U </t>
  </si>
  <si>
    <t>NEEDS EDITING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</si>
</sst>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8">
    <font>
      <sz val="10.0"/>
      <color rgb="FF000000"/>
      <name val="Arial"/>
    </font>
    <font>
      <b/>
      <color rgb="FF000000"/>
      <name val="Arial"/>
    </font>
    <font/>
    <font>
      <name val="Arial"/>
    </font>
    <font>
      <b/>
      <sz val="7.0"/>
      <color rgb="FF000000"/>
      <name val="Arial"/>
    </font>
    <font>
      <color rgb="FF000000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name val="Arial"/>
    </font>
    <font>
      <b/>
      <u/>
      <color rgb="FF1155CC"/>
      <name val="Arial"/>
    </font>
    <font>
      <u/>
      <sz val="8.0"/>
      <color rgb="FF1155CC"/>
      <name val="Arial"/>
    </font>
    <font>
      <u/>
      <sz val="8.0"/>
      <color rgb="FF1155CC"/>
      <name val="Arial"/>
    </font>
    <font>
      <b/>
    </font>
    <font>
      <b/>
      <u/>
      <color rgb="FF1155CC"/>
      <name val="Arial"/>
    </font>
    <font>
      <b/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2" fillId="2" fontId="1" numFmtId="0" xfId="0" applyAlignment="1" applyBorder="1" applyFill="1" applyFont="1">
      <alignment horizontal="left"/>
    </xf>
    <xf borderId="2" fillId="0" fontId="2" numFmtId="0" xfId="0" applyBorder="1" applyFont="1"/>
    <xf borderId="1" fillId="0" fontId="2" numFmtId="0" xfId="0" applyBorder="1" applyFont="1"/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1" fillId="0" fontId="3" numFmtId="164" xfId="0" applyAlignment="1" applyBorder="1" applyFont="1" applyNumberFormat="1">
      <alignment/>
    </xf>
    <xf borderId="1" fillId="3" fontId="3" numFmtId="0" xfId="0" applyAlignment="1" applyBorder="1" applyFill="1" applyFont="1">
      <alignment/>
    </xf>
    <xf borderId="1" fillId="3" fontId="5" numFmtId="0" xfId="0" applyAlignment="1" applyBorder="1" applyFont="1">
      <alignment horizontal="right"/>
    </xf>
    <xf borderId="1" fillId="3" fontId="5" numFmtId="0" xfId="0" applyAlignment="1" applyBorder="1" applyFont="1">
      <alignment horizontal="right"/>
    </xf>
    <xf borderId="1" fillId="2" fontId="6" numFmtId="0" xfId="0" applyAlignment="1" applyBorder="1" applyFont="1">
      <alignment horizontal="left"/>
    </xf>
    <xf borderId="1" fillId="2" fontId="7" numFmtId="0" xfId="0" applyAlignment="1" applyBorder="1" applyFont="1">
      <alignment horizontal="center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2" fillId="0" fontId="1" numFmtId="0" xfId="0" applyAlignment="1" applyBorder="1" applyFont="1">
      <alignment horizontal="center"/>
    </xf>
    <xf borderId="2" fillId="0" fontId="3" numFmtId="0" xfId="0" applyAlignment="1" applyBorder="1" applyFont="1">
      <alignment/>
    </xf>
    <xf borderId="1" fillId="0" fontId="8" numFmtId="0" xfId="0" applyAlignment="1" applyBorder="1" applyFont="1">
      <alignment horizontal="left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/>
    </xf>
    <xf borderId="1" fillId="3" fontId="5" numFmtId="0" xfId="0" applyAlignment="1" applyBorder="1" applyFont="1">
      <alignment horizontal="left"/>
    </xf>
    <xf borderId="0" fillId="2" fontId="5" numFmtId="0" xfId="0" applyAlignment="1" applyFont="1">
      <alignment horizontal="left"/>
    </xf>
    <xf borderId="1" fillId="0" fontId="11" numFmtId="0" xfId="0" applyAlignment="1" applyBorder="1" applyFont="1">
      <alignment/>
    </xf>
    <xf borderId="1" fillId="3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 horizontal="center"/>
    </xf>
    <xf borderId="3" fillId="0" fontId="12" numFmtId="0" xfId="0" applyAlignment="1" applyBorder="1" applyFont="1">
      <alignment horizontal="left"/>
    </xf>
    <xf borderId="3" fillId="2" fontId="4" numFmtId="0" xfId="0" applyAlignment="1" applyBorder="1" applyFont="1">
      <alignment/>
    </xf>
    <xf borderId="3" fillId="0" fontId="3" numFmtId="0" xfId="0" applyAlignment="1" applyBorder="1" applyFont="1">
      <alignment/>
    </xf>
    <xf borderId="3" fillId="3" fontId="3" numFmtId="0" xfId="0" applyAlignment="1" applyBorder="1" applyFont="1">
      <alignment/>
    </xf>
    <xf borderId="3" fillId="3" fontId="5" numFmtId="0" xfId="0" applyAlignment="1" applyBorder="1" applyFont="1">
      <alignment horizontal="right"/>
    </xf>
    <xf borderId="3" fillId="3" fontId="5" numFmtId="0" xfId="0" applyAlignment="1" applyBorder="1" applyFont="1">
      <alignment horizontal="right"/>
    </xf>
    <xf borderId="3" fillId="0" fontId="2" numFmtId="0" xfId="0" applyBorder="1" applyFont="1"/>
    <xf borderId="3" fillId="0" fontId="13" numFmtId="0" xfId="0" applyAlignment="1" applyBorder="1" applyFont="1">
      <alignment/>
    </xf>
    <xf borderId="1" fillId="0" fontId="14" numFmtId="0" xfId="0" applyAlignment="1" applyBorder="1" applyFont="1">
      <alignment/>
    </xf>
    <xf borderId="0" fillId="0" fontId="15" numFmtId="0" xfId="0" applyAlignment="1" applyFont="1">
      <alignment horizontal="center"/>
    </xf>
    <xf borderId="4" fillId="0" fontId="16" numFmtId="0" xfId="0" applyAlignment="1" applyBorder="1" applyFont="1">
      <alignment/>
    </xf>
    <xf borderId="5" fillId="0" fontId="17" numFmtId="0" xfId="0" applyAlignment="1" applyBorder="1" applyFont="1">
      <alignment horizontal="center"/>
    </xf>
    <xf borderId="5" fillId="0" fontId="3" numFmtId="0" xfId="0" applyAlignment="1" applyBorder="1" applyFont="1">
      <alignment/>
    </xf>
    <xf borderId="5" fillId="3" fontId="3" numFmtId="0" xfId="0" applyAlignment="1" applyBorder="1" applyFont="1">
      <alignment/>
    </xf>
    <xf borderId="5" fillId="3" fontId="5" numFmtId="0" xfId="0" applyAlignment="1" applyBorder="1" applyFont="1">
      <alignment horizontal="right"/>
    </xf>
    <xf borderId="5" fillId="3" fontId="5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a/rice.edu/document/d/1k7UfY0QHUpIx9B-nkDVjNcqVMfW-1SMdDlZMa5hW2UI/edit?usp=sharing" TargetMode="External"/><Relationship Id="rId22" Type="http://schemas.openxmlformats.org/officeDocument/2006/relationships/hyperlink" Target="https://docs.google.com/a/rice.edu/spreadsheets/d/1j8JrhBRNnM5w1JrE0vD7C7YDBKz1vpJrDhJgW8OUJ0o/edit?usp=sharing" TargetMode="External"/><Relationship Id="rId21" Type="http://schemas.openxmlformats.org/officeDocument/2006/relationships/hyperlink" Target="https://docs.google.com/a/rice.edu/spreadsheets/d/1CSUsF1ZQfw6SPwx4csjM7-6grRDE1qNK5F9k73s9adM/edit?usp=sharing" TargetMode="External"/><Relationship Id="rId24" Type="http://schemas.openxmlformats.org/officeDocument/2006/relationships/hyperlink" Target="https://docs.google.com/a/rice.edu/spreadsheets/d/1aoUSVwUQMAJviHlyWrqMsjV7kUeaKYF863Pgo_uIQd4/edit?usp=sharing" TargetMode="External"/><Relationship Id="rId23" Type="http://schemas.openxmlformats.org/officeDocument/2006/relationships/hyperlink" Target="https://docs.google.com/a/rice.edu/spreadsheets/d/1y7h6dD6u4YJ6Dsc68L_vtpXl7ZPunrC1dw3EqFmxj2I/edit?usp=sharing" TargetMode="External"/><Relationship Id="rId1" Type="http://schemas.openxmlformats.org/officeDocument/2006/relationships/hyperlink" Target="https://docs.google.com/a/rice.edu/document/d/1Z9rgmYfUaiVHxVFMfH5yxAwWiuyVJCC6uvm-prvMQ1w/edit?usp=sharing" TargetMode="External"/><Relationship Id="rId2" Type="http://schemas.openxmlformats.org/officeDocument/2006/relationships/hyperlink" Target="https://docs.google.com/a/rice.edu/document/d/1o2zVhttkII8D3PXLx2WZK3JTzxsBL1lTx8HIpzVHs1U/edit?usp=sharing" TargetMode="External"/><Relationship Id="rId3" Type="http://schemas.openxmlformats.org/officeDocument/2006/relationships/hyperlink" Target="https://docs.google.com/a/rice.edu/document/d/1lovVoQnB6_bit_On8kXyAPeChA-S5JF0B_6_crx0yO8/edit?usp=sharing" TargetMode="External"/><Relationship Id="rId4" Type="http://schemas.openxmlformats.org/officeDocument/2006/relationships/hyperlink" Target="https://docs.google.com/a/rice.edu/document/d/1vM0VXcFY_XxakU9ugUI5gy85HaVbkAXV2zi0lJ_VMIQ/edit?usp=sharing" TargetMode="External"/><Relationship Id="rId9" Type="http://schemas.openxmlformats.org/officeDocument/2006/relationships/hyperlink" Target="https://docs.google.com/a/rice.edu/document/d/1z4_cUVSLg2nccncuBH8nDzShqMuft6ZjidQO5MQ_BGo/edit" TargetMode="External"/><Relationship Id="rId26" Type="http://schemas.openxmlformats.org/officeDocument/2006/relationships/hyperlink" Target="https://docs.google.com/a/rice.edu/document/d/1DT57-fTI165Lkdo-Rh8JcCPtNHRt-WOOwBWDrAexeic/edit#" TargetMode="External"/><Relationship Id="rId25" Type="http://schemas.openxmlformats.org/officeDocument/2006/relationships/hyperlink" Target="https://docs.google.com/a/rice.edu/spreadsheets/d/1jR6Za56lT02LBrnlgFKWdF_IHZ769NpJJWik1MSWQyc/edit?usp=sharing" TargetMode="External"/><Relationship Id="rId28" Type="http://schemas.openxmlformats.org/officeDocument/2006/relationships/hyperlink" Target="https://docs.google.com/a/rice.edu/document/d/1SG5wfH6lDWiFJCgVZK84FQjDkz4ivwDzVSBPX8XDBdc/edit?usp=sharing" TargetMode="External"/><Relationship Id="rId27" Type="http://schemas.openxmlformats.org/officeDocument/2006/relationships/hyperlink" Target="https://docs.google.com/a/rice.edu/document/d/11c7HW-QxSZaYg0a8k8FhafB6U5vSVgLBWx8oaPdRxLs/edit#" TargetMode="External"/><Relationship Id="rId5" Type="http://schemas.openxmlformats.org/officeDocument/2006/relationships/hyperlink" Target="https://docs.google.com/a/rice.edu/document/d/1llZkYu8I3U80FOZFsD7ohk7s5KL0ZVgh3K2KrnXaZTE/edit" TargetMode="External"/><Relationship Id="rId6" Type="http://schemas.openxmlformats.org/officeDocument/2006/relationships/hyperlink" Target="https://docs.google.com/a/rice.edu/document/d/1mzxW5GZPXm4Sx8KNFCfq64TNBk86nCQ6BL33QpQAwjQ/edit" TargetMode="External"/><Relationship Id="rId29" Type="http://schemas.openxmlformats.org/officeDocument/2006/relationships/hyperlink" Target="https://docs.google.com/a/rice.edu/document/d/1-v53ufzWdH3Lb3fLw0C92zS2lmBizYdVCE2u7kuJ_Nk/edit?usp=sharing" TargetMode="External"/><Relationship Id="rId7" Type="http://schemas.openxmlformats.org/officeDocument/2006/relationships/hyperlink" Target="https://docs.google.com/a/rice.edu/document/d/1VE90JrwF2-tGUUjnC22OqFuQ-jPRCegSC1M7G5asw4E/edit?usp=sharing" TargetMode="External"/><Relationship Id="rId8" Type="http://schemas.openxmlformats.org/officeDocument/2006/relationships/hyperlink" Target="https://docs.google.com/a/rice.edu/document/d/1k5uZyBgn3LhX-9TPYwbvS8ePuBwZ6R11aH4PZX9IgOE/edit?usp=sharing" TargetMode="External"/><Relationship Id="rId31" Type="http://schemas.openxmlformats.org/officeDocument/2006/relationships/hyperlink" Target="https://docs.google.com/a/rice.edu/document/d/1VE9VeUjnacUcbm-K84wBxRIU3HTjmbTV1r2AGLzKGQw/edit?usp=sharing" TargetMode="External"/><Relationship Id="rId30" Type="http://schemas.openxmlformats.org/officeDocument/2006/relationships/hyperlink" Target="https://docs.google.com/a/rice.edu/document/d/1FFm8r2N_Rk11z_t8Eb6X8hZZjEEQ04xjjEDsrJ5wGIs/edit?usp=sharing" TargetMode="External"/><Relationship Id="rId11" Type="http://schemas.openxmlformats.org/officeDocument/2006/relationships/hyperlink" Target="https://docs.google.com/a/rice.edu/document/d/1CqWDXbvQiM4X-ea2Mwy3aPqVrqsneDtj6uOmgll1Kqo/edit" TargetMode="External"/><Relationship Id="rId33" Type="http://schemas.openxmlformats.org/officeDocument/2006/relationships/hyperlink" Target="https://docs.google.com/document/d/1LMJmKrq4GTYKQa2tA8YigrrqYambcZmxjHzNbomRaDs/edit?usp=sharing" TargetMode="External"/><Relationship Id="rId10" Type="http://schemas.openxmlformats.org/officeDocument/2006/relationships/hyperlink" Target="https://docs.google.com/a/rice.edu/document/d/1oO2pWt6H1a09VpIduiK2_2NdZrpUaek0jOGKRD382co/edit#" TargetMode="External"/><Relationship Id="rId32" Type="http://schemas.openxmlformats.org/officeDocument/2006/relationships/hyperlink" Target="https://docs.google.com/a/rice.edu/document/d/129PS_AcNQG6PoPtV61zOhiSQMgkSv7j7elhkJK5zg0Q/edit?usp=sharing" TargetMode="External"/><Relationship Id="rId13" Type="http://schemas.openxmlformats.org/officeDocument/2006/relationships/hyperlink" Target="https://docs.google.com/a/rice.edu/document/d/1J7N2r16qa-HH5dYInvdh52xu2-9vSFg11VovaqxFlo0/edit" TargetMode="External"/><Relationship Id="rId35" Type="http://schemas.openxmlformats.org/officeDocument/2006/relationships/drawing" Target="../drawings/worksheetdrawing1.xml"/><Relationship Id="rId12" Type="http://schemas.openxmlformats.org/officeDocument/2006/relationships/hyperlink" Target="https://docs.google.com/a/rice.edu/document/d/1Pg0FITOmMFc4MhSI2gvOHAxpAGi-XKsoEd2hlhiWwGM/edit" TargetMode="External"/><Relationship Id="rId34" Type="http://schemas.openxmlformats.org/officeDocument/2006/relationships/hyperlink" Target="https://docs.google.com/document/d/1Jl5iNU9r4yI2nDWe8sPqWFYycZIK14oW6eMfsaQo1MI/edit?usp=sharing" TargetMode="External"/><Relationship Id="rId15" Type="http://schemas.openxmlformats.org/officeDocument/2006/relationships/hyperlink" Target="https://docs.google.com/a/rice.edu/document/d/1lEv33oV7HWWVv1XOKCYrHE2lup7F-W8EKlMeMESqPsQ/edit?usp=sharing" TargetMode="External"/><Relationship Id="rId14" Type="http://schemas.openxmlformats.org/officeDocument/2006/relationships/hyperlink" Target="https://docs.google.com/a/rice.edu/document/d/1QaErG1Ygz3HkGCla03k8C04ejXp9A-ThURrwhtzPq3A/edit?usp=sharing" TargetMode="External"/><Relationship Id="rId17" Type="http://schemas.openxmlformats.org/officeDocument/2006/relationships/hyperlink" Target="https://docs.google.com/a/rice.edu/document/d/1oNdx0iKWp5GvHHaKGyhYxA_UegkQikEEYkpUdFrJS40/edit?usp=sharing" TargetMode="External"/><Relationship Id="rId16" Type="http://schemas.openxmlformats.org/officeDocument/2006/relationships/hyperlink" Target="https://docs.google.com/a/rice.edu/document/d/1v1Jdd0RpIlD3pk0kOnqmsha17vcVZbIZIZdg9fdQIiU/edit?usp=sharing" TargetMode="External"/><Relationship Id="rId19" Type="http://schemas.openxmlformats.org/officeDocument/2006/relationships/hyperlink" Target="https://docs.google.com/a/rice.edu/document/d/1W7JtUhYth0RpGLyD30qGM0SBYPL54E8n4p2uHexh-Kg/edit?usp=sharing" TargetMode="External"/><Relationship Id="rId18" Type="http://schemas.openxmlformats.org/officeDocument/2006/relationships/hyperlink" Target="https://docs.google.com/a/rice.edu/document/d/1DsbEynDHZNjmzcts9cBWdrQS0Lf1374Y8pPZaA2MZWQ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7.43"/>
    <col customWidth="1" min="3" max="3" width="44.86"/>
    <col customWidth="1" min="8" max="8" width="23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/>
      <c r="H1" s="6"/>
    </row>
    <row r="2">
      <c r="A2" s="7"/>
      <c r="B2" s="7"/>
      <c r="C2" s="7"/>
      <c r="D2" s="7"/>
      <c r="E2" s="7"/>
      <c r="F2" s="7"/>
      <c r="G2" s="7"/>
      <c r="H2" s="6"/>
    </row>
    <row r="3">
      <c r="A3" s="2" t="s">
        <v>5</v>
      </c>
      <c r="B3" s="7"/>
      <c r="C3" s="7"/>
      <c r="D3" s="7"/>
      <c r="E3" s="7"/>
      <c r="F3" s="7"/>
      <c r="G3" s="7"/>
      <c r="H3" s="6"/>
    </row>
    <row r="4">
      <c r="A4" s="8" t="s">
        <v>6</v>
      </c>
      <c r="B4" s="9" t="s">
        <v>7</v>
      </c>
      <c r="C4" s="10" t="s">
        <v>8</v>
      </c>
      <c r="D4" s="11"/>
      <c r="E4" s="12"/>
      <c r="F4" s="13" t="s">
        <v>9</v>
      </c>
      <c r="G4" s="14">
        <v>2000.0</v>
      </c>
      <c r="H4" s="6"/>
    </row>
    <row r="5">
      <c r="A5" s="8" t="s">
        <v>10</v>
      </c>
      <c r="B5" s="15" t="str">
        <f>hyperlink("https://docs.google.com/a/rice.edu/document/d/1Z9rgmYfUaiVHxVFMfH5yxAwWiuyVJCC6uvm-prvMQ1w/edit?usp=sharing","Final Report")</f>
        <v>Final Report</v>
      </c>
      <c r="C5" s="16" t="str">
        <f>hyperlink("https://docs.google.com/a/rice.edu/document/d/1o2zVhttkII8D3PXLx2WZK3JTzxsBL1lTx8HIpzVHs1U/edit?usp=sharing","Rubric")</f>
        <v>Rubric</v>
      </c>
      <c r="D5" s="11"/>
      <c r="E5" s="12"/>
      <c r="F5" s="13" t="s">
        <v>9</v>
      </c>
      <c r="G5" s="14">
        <v>600.0</v>
      </c>
      <c r="H5" s="17" t="s">
        <v>11</v>
      </c>
      <c r="I5" s="18" t="s">
        <v>12</v>
      </c>
    </row>
    <row r="6">
      <c r="A6" s="6"/>
      <c r="B6" s="6"/>
      <c r="C6" s="6"/>
      <c r="D6" s="6"/>
      <c r="E6" s="6"/>
      <c r="F6" s="6"/>
      <c r="G6" s="6"/>
      <c r="H6" s="6"/>
    </row>
    <row r="7">
      <c r="A7" s="19" t="s">
        <v>13</v>
      </c>
      <c r="B7" s="20"/>
      <c r="C7" s="20"/>
      <c r="D7" s="20"/>
      <c r="E7" s="20"/>
      <c r="F7" s="20"/>
      <c r="G7" s="20"/>
      <c r="H7" s="6"/>
    </row>
    <row r="8">
      <c r="A8" s="8" t="s">
        <v>14</v>
      </c>
      <c r="B8" s="21" t="str">
        <f>HYPERLINK("https://docs.google.com/a/rice.edu/document/d/1lovVoQnB6_bit_On8kXyAPeChA-S5JF0B_6_crx0yO8/edit?usp=sharing", "Web Documentation")</f>
        <v>Web Documentation</v>
      </c>
      <c r="C8" s="22" t="str">
        <f>HYPERLINK("https://docs.google.com/a/rice.edu/document/d/1vM0VXcFY_XxakU9ugUI5gy85HaVbkAXV2zi0lJ_VMIQ/edit?usp=sharing", "Rubric")</f>
        <v>Rubric</v>
      </c>
      <c r="D8" s="7"/>
      <c r="E8" s="12"/>
      <c r="F8" s="13" t="s">
        <v>9</v>
      </c>
      <c r="G8" s="14">
        <v>50.0</v>
      </c>
      <c r="H8" s="17" t="s">
        <v>11</v>
      </c>
    </row>
    <row r="9">
      <c r="A9" s="8" t="s">
        <v>15</v>
      </c>
      <c r="B9" s="23" t="str">
        <f>hyperlink("https://docs.google.com/a/rice.edu/document/d/1llZkYu8I3U80FOZFsD7ohk7s5KL0ZVgh3K2KrnXaZTE/edit","Product Safety Analysis (FMEA)")</f>
        <v>Product Safety Analysis (FMEA)</v>
      </c>
      <c r="C9" s="22" t="str">
        <f>hyperlink("https://docs.google.com/a/rice.edu/document/d/1mzxW5GZPXm4Sx8KNFCfq64TNBk86nCQ6BL33QpQAwjQ/edit","Rubric")</f>
        <v>Rubric</v>
      </c>
      <c r="D9" s="7"/>
      <c r="E9" s="12"/>
      <c r="F9" s="13" t="s">
        <v>9</v>
      </c>
      <c r="G9" s="24">
        <v>100.0</v>
      </c>
      <c r="H9" s="17" t="s">
        <v>11</v>
      </c>
      <c r="I9" s="25" t="s">
        <v>12</v>
      </c>
    </row>
    <row r="10">
      <c r="A10" s="8" t="s">
        <v>16</v>
      </c>
      <c r="B10" s="21" t="str">
        <f>HYPERLINK("https://docs.google.com/a/rice.edu/document/d/1VE90JrwF2-tGUUjnC22OqFuQ-jPRCegSC1M7G5asw4E/edit?usp=sharing", "List of Purchases / Expenditures")</f>
        <v>List of Purchases / Expenditures</v>
      </c>
      <c r="C10" s="22" t="str">
        <f>HYPERLINK("https://docs.google.com/a/rice.edu/document/d/1k5uZyBgn3LhX-9TPYwbvS8ePuBwZ6R11aH4PZX9IgOE/edit?usp=sharing", "Rubric")</f>
        <v>Rubric</v>
      </c>
      <c r="D10" s="7"/>
      <c r="E10" s="12"/>
      <c r="F10" s="13" t="s">
        <v>9</v>
      </c>
      <c r="G10" s="24" t="s">
        <v>17</v>
      </c>
      <c r="H10" s="17" t="s">
        <v>18</v>
      </c>
      <c r="I10" s="25" t="s">
        <v>12</v>
      </c>
    </row>
    <row r="11">
      <c r="A11" s="8" t="s">
        <v>19</v>
      </c>
      <c r="B11" s="26" t="s">
        <v>20</v>
      </c>
      <c r="C11" s="9" t="s">
        <v>21</v>
      </c>
      <c r="D11" s="7"/>
      <c r="E11" s="12"/>
      <c r="F11" s="13" t="s">
        <v>9</v>
      </c>
      <c r="G11" s="14">
        <v>10.0</v>
      </c>
      <c r="H11" s="17" t="s">
        <v>11</v>
      </c>
    </row>
    <row r="12">
      <c r="A12" s="8" t="s">
        <v>22</v>
      </c>
      <c r="B12" s="23" t="str">
        <f>hyperlink("https://docs.google.com/a/rice.edu/document/d/1z4_cUVSLg2nccncuBH8nDzShqMuft6ZjidQO5MQ_BGo/edit","IRB Information")</f>
        <v>IRB Information</v>
      </c>
      <c r="C12" s="9" t="s">
        <v>23</v>
      </c>
      <c r="D12" s="7"/>
      <c r="E12" s="12"/>
      <c r="F12" s="13" t="s">
        <v>9</v>
      </c>
      <c r="G12" s="24" t="s">
        <v>17</v>
      </c>
      <c r="H12" s="17" t="s">
        <v>18</v>
      </c>
      <c r="I12" s="25"/>
    </row>
    <row r="13">
      <c r="A13" s="8" t="s">
        <v>24</v>
      </c>
      <c r="B13" s="21" t="str">
        <f>hyperlink("https://docs.google.com/a/rice.edu/document/d/1oO2pWt6H1a09VpIduiK2_2NdZrpUaek0jOGKRD382co/edit#","Engineering Drawings")</f>
        <v>Engineering Drawings</v>
      </c>
      <c r="C13" s="22" t="str">
        <f>hyperlink("https://docs.google.com/a/rice.edu/document/d/1CqWDXbvQiM4X-ea2Mwy3aPqVrqsneDtj6uOmgll1Kqo/edit","Rubric")</f>
        <v>Rubric</v>
      </c>
      <c r="D13" s="7"/>
      <c r="E13" s="12"/>
      <c r="F13" s="27" t="s">
        <v>9</v>
      </c>
      <c r="G13" s="24" t="s">
        <v>17</v>
      </c>
      <c r="H13" s="17" t="s">
        <v>18</v>
      </c>
      <c r="I13" s="25" t="s">
        <v>12</v>
      </c>
    </row>
    <row r="14">
      <c r="A14" s="28" t="s">
        <v>25</v>
      </c>
      <c r="B14" s="21" t="str">
        <f>hyperlink("https://docs.google.com/a/rice.edu/document/d/1Pg0FITOmMFc4MhSI2gvOHAxpAGi-XKsoEd2hlhiWwGM/edit","Invention Disclosure" )</f>
        <v>Invention Disclosure</v>
      </c>
      <c r="C14" s="22" t="str">
        <f>hyperlink("https://docs.google.com/a/rice.edu/document/d/1J7N2r16qa-HH5dYInvdh52xu2-9vSFg11VovaqxFlo0/edit","Rubric")</f>
        <v>Rubric</v>
      </c>
      <c r="D14" s="7"/>
      <c r="E14" s="12"/>
      <c r="F14" s="13" t="s">
        <v>9</v>
      </c>
      <c r="G14" s="24" t="s">
        <v>17</v>
      </c>
      <c r="H14" s="17" t="s">
        <v>18</v>
      </c>
      <c r="I14" s="25" t="s">
        <v>12</v>
      </c>
    </row>
    <row r="15">
      <c r="A15" s="29" t="s">
        <v>26</v>
      </c>
      <c r="B15" s="21" t="str">
        <f>HYPERLINK("https://docs.google.com/a/rice.edu/document/d/1QaErG1Ygz3HkGCla03k8C04ejXp9A-ThURrwhtzPq3A/edit?usp=sharing", "Single Slide Project Description")</f>
        <v>Single Slide Project Description</v>
      </c>
      <c r="C15" s="22" t="str">
        <f>HYPERLINK("https://docs.google.com/a/rice.edu/document/d/1lEv33oV7HWWVv1XOKCYrHE2lup7F-W8EKlMeMESqPsQ/edit?usp=sharing", "Rubric")</f>
        <v>Rubric</v>
      </c>
      <c r="D15" s="7"/>
      <c r="E15" s="12"/>
      <c r="F15" s="13" t="s">
        <v>9</v>
      </c>
      <c r="G15" s="24" t="s">
        <v>17</v>
      </c>
      <c r="H15" s="17" t="s">
        <v>11</v>
      </c>
      <c r="I15" s="25" t="s">
        <v>12</v>
      </c>
    </row>
    <row r="16">
      <c r="A16" s="29" t="s">
        <v>27</v>
      </c>
      <c r="B16" s="21" t="str">
        <f>hyperlink("https://docs.google.com/a/rice.edu/document/d/1v1Jdd0RpIlD3pk0kOnqmsha17vcVZbIZIZdg9fdQIiU/edit?usp=sharing","Bill of Materials, Assembly Instructions, and LBM")</f>
        <v>Bill of Materials, Assembly Instructions, and LBM</v>
      </c>
      <c r="C16" s="22" t="str">
        <f>hyperlink("https://docs.google.com/a/rice.edu/document/d/1oNdx0iKWp5GvHHaKGyhYxA_UegkQikEEYkpUdFrJS40/edit?usp=sharing","Rubric")</f>
        <v>Rubric</v>
      </c>
      <c r="D16" s="7"/>
      <c r="E16" s="12"/>
      <c r="F16" s="13" t="s">
        <v>9</v>
      </c>
      <c r="G16" s="24" t="s">
        <v>17</v>
      </c>
      <c r="H16" s="17" t="s">
        <v>11</v>
      </c>
      <c r="I16" s="25" t="s">
        <v>12</v>
      </c>
    </row>
    <row r="17">
      <c r="A17" s="29" t="s">
        <v>28</v>
      </c>
      <c r="B17" s="21" t="str">
        <f>HYPERLINK("https://docs.google.com/a/rice.edu/document/d/1DsbEynDHZNjmzcts9cBWdrQS0Lf1374Y8pPZaA2MZWQ/edit?usp=sharing", "Summary of Conference Presentations")</f>
        <v>Summary of Conference Presentations</v>
      </c>
      <c r="C17" s="22" t="str">
        <f>HYPERLINK("https://docs.google.com/a/rice.edu/document/d/1W7JtUhYth0RpGLyD30qGM0SBYPL54E8n4p2uHexh-Kg/edit?usp=sharing", "Rubric")</f>
        <v>Rubric</v>
      </c>
      <c r="D17" s="7"/>
      <c r="E17" s="12"/>
      <c r="F17" s="13" t="s">
        <v>9</v>
      </c>
      <c r="G17" s="24" t="s">
        <v>17</v>
      </c>
      <c r="H17" s="17" t="s">
        <v>18</v>
      </c>
      <c r="I17" s="25" t="s">
        <v>12</v>
      </c>
    </row>
    <row r="18">
      <c r="A18" s="6"/>
      <c r="B18" s="6"/>
      <c r="C18" s="6"/>
      <c r="D18" s="6"/>
      <c r="E18" s="6"/>
      <c r="F18" s="6"/>
      <c r="G18" s="6"/>
      <c r="H18" s="6"/>
    </row>
    <row r="19">
      <c r="A19" s="20"/>
      <c r="B19" s="30" t="s">
        <v>29</v>
      </c>
      <c r="C19" s="4"/>
      <c r="D19" s="4"/>
      <c r="E19" s="4"/>
      <c r="F19" s="4"/>
      <c r="G19" s="4"/>
      <c r="H19" s="6"/>
    </row>
    <row r="20">
      <c r="A20" s="31" t="s">
        <v>30</v>
      </c>
      <c r="B20" s="32" t="str">
        <f>hyperlink( "https://docs.google.com/a/rice.edu/document/d/1k7UfY0QHUpIx9B-nkDVjNcqVMfW-1SMdDlZMa5hW2UI/edit?usp=sharing","Oral Presentations")</f>
        <v>Oral Presentations</v>
      </c>
      <c r="C20" s="33" t="s">
        <v>31</v>
      </c>
      <c r="D20" s="34"/>
      <c r="E20" s="35"/>
      <c r="F20" s="36" t="s">
        <v>9</v>
      </c>
      <c r="G20" s="37">
        <v>200.0</v>
      </c>
      <c r="H20" s="6"/>
    </row>
    <row r="21">
      <c r="A21" s="38"/>
      <c r="B21" s="38"/>
      <c r="C21" s="39" t="str">
        <f>HYPERLINK("https://docs.google.com/a/rice.edu/spreadsheets/d/1CSUsF1ZQfw6SPwx4csjM7-6grRDE1qNK5F9k73s9adM/edit?usp=sharing","Proposal")</f>
        <v>Proposal</v>
      </c>
      <c r="D21" s="38"/>
      <c r="E21" s="38"/>
      <c r="F21" s="38"/>
      <c r="G21" s="38"/>
      <c r="H21" s="6"/>
    </row>
    <row r="22">
      <c r="A22" s="38"/>
      <c r="B22" s="38"/>
      <c r="C22" s="39" t="str">
        <f>hyperlink("https://docs.google.com/a/rice.edu/spreadsheets/d/1j8JrhBRNnM5w1JrE0vD7C7YDBKz1vpJrDhJgW8OUJ0o/edit?usp=sharing","Fall Design Review")</f>
        <v>Fall Design Review</v>
      </c>
      <c r="D22" s="38"/>
      <c r="E22" s="38"/>
      <c r="F22" s="38"/>
      <c r="G22" s="38"/>
      <c r="H22" s="6"/>
    </row>
    <row r="23">
      <c r="A23" s="38"/>
      <c r="B23" s="38"/>
      <c r="C23" s="39" t="str">
        <f>hyperlink("https://docs.google.com/a/rice.edu/spreadsheets/d/1y7h6dD6u4YJ6Dsc68L_vtpXl7ZPunrC1dw3EqFmxj2I/edit?usp=sharing","Functional Prototype Review")</f>
        <v>Functional Prototype Review</v>
      </c>
      <c r="D23" s="38"/>
      <c r="E23" s="38"/>
      <c r="F23" s="38"/>
      <c r="G23" s="38"/>
      <c r="H23" s="6"/>
    </row>
    <row r="24">
      <c r="A24" s="38"/>
      <c r="B24" s="38"/>
      <c r="C24" s="39" t="str">
        <f>hyperlink("https://docs.google.com/a/rice.edu/spreadsheets/d/1aoUSVwUQMAJviHlyWrqMsjV7kUeaKYF863Pgo_uIQd4/edit?usp=sharing","Poster Presentation")</f>
        <v>Poster Presentation</v>
      </c>
      <c r="D24" s="38"/>
      <c r="E24" s="38"/>
      <c r="F24" s="38"/>
      <c r="G24" s="38"/>
      <c r="H24" s="6"/>
    </row>
    <row r="25">
      <c r="A25" s="5"/>
      <c r="B25" s="5"/>
      <c r="C25" s="40" t="str">
        <f>hyperlink("https://docs.google.com/a/rice.edu/spreadsheets/d/1jR6Za56lT02LBrnlgFKWdF_IHZ769NpJJWik1MSWQyc/edit?usp=sharing","Final Design Review")</f>
        <v>Final Design Review</v>
      </c>
      <c r="D25" s="5"/>
      <c r="E25" s="5"/>
      <c r="F25" s="5"/>
      <c r="G25" s="5"/>
      <c r="H25" s="17" t="s">
        <v>32</v>
      </c>
    </row>
    <row r="26">
      <c r="A26" s="28" t="s">
        <v>33</v>
      </c>
      <c r="B26" s="21" t="str">
        <f>HYPERLINK( "https://docs.google.com/a/rice.edu/document/d/1DT57-fTI165Lkdo-Rh8JcCPtNHRt-WOOwBWDrAexeic/edit#", "Documentation Management-  Binder  &amp; SVN")</f>
        <v>Documentation Management-  Binder  &amp; SVN</v>
      </c>
      <c r="C26" s="22" t="str">
        <f>HYPERLINK("https://docs.google.com/a/rice.edu/document/d/11c7HW-QxSZaYg0a8k8FhafB6U5vSVgLBWx8oaPdRxLs/edit#","Rubric")</f>
        <v>Rubric</v>
      </c>
      <c r="D26" s="7"/>
      <c r="E26" s="12"/>
      <c r="F26" s="13" t="s">
        <v>9</v>
      </c>
      <c r="G26" s="14">
        <v>50.0</v>
      </c>
      <c r="H26" s="6"/>
    </row>
    <row r="27">
      <c r="A27" s="28" t="s">
        <v>34</v>
      </c>
      <c r="B27" s="21" t="str">
        <f>HYPERLINK("https://docs.google.com/a/rice.edu/document/d/1SG5wfH6lDWiFJCgVZK84FQjDkz4ivwDzVSBPX8XDBdc/edit?usp=sharing", "Gantt Chart, Project Management (electronic)")</f>
        <v>Gantt Chart, Project Management (electronic)</v>
      </c>
      <c r="C27" s="22" t="str">
        <f>HYPERLINK("https://docs.google.com/a/rice.edu/document/d/1-v53ufzWdH3Lb3fLw0C92zS2lmBizYdVCE2u7kuJ_Nk/edit?usp=sharing", "Rubric")</f>
        <v>Rubric</v>
      </c>
      <c r="D27" s="7"/>
      <c r="E27" s="12"/>
      <c r="F27" s="13" t="s">
        <v>9</v>
      </c>
      <c r="G27" s="14">
        <v>20.0</v>
      </c>
      <c r="H27" s="17" t="s">
        <v>11</v>
      </c>
      <c r="I27" s="25" t="s">
        <v>12</v>
      </c>
    </row>
    <row r="28">
      <c r="A28" s="28" t="s">
        <v>35</v>
      </c>
      <c r="B28" s="21" t="str">
        <f>HYPERLINK("https://docs.google.com/a/rice.edu/document/d/1FFm8r2N_Rk11z_t8Eb6X8hZZjEEQ04xjjEDsrJ5wGIs/edit?usp=sharing", "Weekly updates, Agendas, Minutes (electronic)")</f>
        <v>Weekly updates, Agendas, Minutes (electronic)</v>
      </c>
      <c r="C28" s="22" t="str">
        <f>HYPERLINK("https://docs.google.com/a/rice.edu/document/d/1VE9VeUjnacUcbm-K84wBxRIU3HTjmbTV1r2AGLzKGQw/edit?usp=sharing", "Rubric")</f>
        <v>Rubric</v>
      </c>
      <c r="D28" s="7"/>
      <c r="E28" s="12"/>
      <c r="F28" s="13" t="s">
        <v>9</v>
      </c>
      <c r="G28" s="12"/>
      <c r="H28" s="17" t="s">
        <v>11</v>
      </c>
      <c r="I28" s="25" t="s">
        <v>12</v>
      </c>
    </row>
    <row r="29">
      <c r="A29" s="28" t="s">
        <v>36</v>
      </c>
      <c r="B29" s="21" t="str">
        <f>HYPERLINK( "https://docs.google.com/a/rice.edu/document/d/129PS_AcNQG6PoPtV61zOhiSQMgkSv7j7elhkJK5zg0Q/edit?usp=sharing", "OEDK Team Check Out")</f>
        <v>OEDK Team Check Out</v>
      </c>
      <c r="C29" s="9" t="s">
        <v>37</v>
      </c>
      <c r="D29" s="7"/>
      <c r="E29" s="12"/>
      <c r="F29" s="13" t="s">
        <v>9</v>
      </c>
      <c r="G29" s="14">
        <v>50.0</v>
      </c>
      <c r="H29" s="17" t="s">
        <v>38</v>
      </c>
    </row>
    <row r="30">
      <c r="A30" s="41" t="s">
        <v>39</v>
      </c>
      <c r="B30" s="42" t="str">
        <f>hyperlink("https://docs.google.com/document/d/1LMJmKrq4GTYKQa2tA8YigrrqYambcZmxjHzNbomRaDs/edit?usp=sharing","Team Video (electronic)")</f>
        <v>Team Video (electronic)</v>
      </c>
      <c r="C30" s="43" t="str">
        <f>hyperlink("https://docs.google.com/document/d/1Jl5iNU9r4yI2nDWe8sPqWFYycZIK14oW6eMfsaQo1MI/edit?usp=sharing","Rubric")</f>
        <v>Rubric</v>
      </c>
      <c r="D30" s="44"/>
      <c r="E30" s="45"/>
      <c r="F30" s="46" t="s">
        <v>9</v>
      </c>
      <c r="G30" s="47">
        <v>300.0</v>
      </c>
      <c r="H30" s="17" t="s">
        <v>40</v>
      </c>
      <c r="I30" s="6"/>
      <c r="J30" s="6"/>
      <c r="K30" s="6"/>
      <c r="L30" s="6"/>
      <c r="M30" s="6"/>
      <c r="N30" s="6"/>
      <c r="O30" s="6"/>
      <c r="P30" s="6"/>
    </row>
  </sheetData>
  <mergeCells count="8">
    <mergeCell ref="F20:F25"/>
    <mergeCell ref="G20:G25"/>
    <mergeCell ref="A20:A25"/>
    <mergeCell ref="B20:B25"/>
    <mergeCell ref="D20:D25"/>
    <mergeCell ref="B19:G19"/>
    <mergeCell ref="E20:E25"/>
    <mergeCell ref="E1:G1"/>
  </mergeCells>
  <hyperlinks>
    <hyperlink r:id="rId1" ref="B5"/>
    <hyperlink r:id="rId2" ref="C5"/>
    <hyperlink r:id="rId3" ref="B8"/>
    <hyperlink r:id="rId4" ref="C8"/>
    <hyperlink r:id="rId5" ref="B9"/>
    <hyperlink r:id="rId6" ref="C9"/>
    <hyperlink r:id="rId7" ref="B10"/>
    <hyperlink r:id="rId8" ref="C10"/>
    <hyperlink r:id="rId9" ref="B12"/>
    <hyperlink r:id="rId10" ref="B13"/>
    <hyperlink r:id="rId11" ref="C13"/>
    <hyperlink r:id="rId12" ref="B14"/>
    <hyperlink r:id="rId13" ref="C14"/>
    <hyperlink r:id="rId14" ref="B15"/>
    <hyperlink r:id="rId15" ref="C15"/>
    <hyperlink r:id="rId16" ref="B16"/>
    <hyperlink r:id="rId17" ref="C16"/>
    <hyperlink r:id="rId18" ref="B17"/>
    <hyperlink r:id="rId19" ref="C17"/>
    <hyperlink r:id="rId20" ref="B20"/>
    <hyperlink r:id="rId21" ref="C21"/>
    <hyperlink r:id="rId22" ref="C22"/>
    <hyperlink r:id="rId23" ref="C23"/>
    <hyperlink r:id="rId24" ref="C24"/>
    <hyperlink r:id="rId25" ref="C25"/>
    <hyperlink r:id="rId26" ref="B26"/>
    <hyperlink r:id="rId27" ref="C26"/>
    <hyperlink r:id="rId28" ref="B27"/>
    <hyperlink r:id="rId29" ref="C27"/>
    <hyperlink r:id="rId30" ref="B28"/>
    <hyperlink r:id="rId31" ref="C28"/>
    <hyperlink r:id="rId32" ref="B29"/>
    <hyperlink r:id="rId33" ref="B30"/>
    <hyperlink r:id="rId34" ref="C30"/>
  </hyperlinks>
  <drawing r:id="rId35"/>
</worksheet>
</file>