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oopdata.csv" sheetId="1" r:id="rId3"/>
  </sheets>
  <definedNames/>
  <calcPr/>
</workbook>
</file>

<file path=xl/sharedStrings.xml><?xml version="1.0" encoding="utf-8"?>
<sst xmlns="http://schemas.openxmlformats.org/spreadsheetml/2006/main" count="18" uniqueCount="18">
  <si>
    <t>Congruent</t>
  </si>
  <si>
    <t>Incongruent</t>
  </si>
  <si>
    <t>Difference</t>
  </si>
  <si>
    <t>Media</t>
  </si>
  <si>
    <t>Mode</t>
  </si>
  <si>
    <t>median</t>
  </si>
  <si>
    <t>variance</t>
  </si>
  <si>
    <t>std deviation</t>
  </si>
  <si>
    <t>std diference</t>
  </si>
  <si>
    <t>t-critical</t>
  </si>
  <si>
    <t>t-statistic</t>
  </si>
  <si>
    <t>SEM</t>
  </si>
  <si>
    <t>n</t>
  </si>
  <si>
    <t>Margin of error</t>
  </si>
  <si>
    <t>alpha level</t>
  </si>
  <si>
    <t>CI LL</t>
  </si>
  <si>
    <t>CI UL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</si>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</sst>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Congruent and Incongruent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stroopdata.csv!$A$1</c:f>
            </c:strRef>
          </c:tx>
          <c:spPr>
            <a:ln cmpd="sng" w="25400">
              <a:solidFill>
                <a:srgbClr val="3366CC"/>
              </a:solidFill>
              <a:prstDash val="solid"/>
            </a:ln>
          </c:spPr>
          <c:marker>
            <c:symbol val="none"/>
          </c:marker>
          <c:val>
            <c:numRef>
              <c:f>stroopdata.csv!$A$2:$A$26</c:f>
            </c:numRef>
          </c:val>
          <c:smooth val="0"/>
        </c:ser>
        <c:ser>
          <c:idx val="1"/>
          <c:order val="1"/>
          <c:tx>
            <c:strRef>
              <c:f>stroopdata.csv!$B$1</c:f>
            </c:strRef>
          </c:tx>
          <c:spPr>
            <a:ln cmpd="sng" w="25400">
              <a:solidFill>
                <a:srgbClr val="DC3912"/>
              </a:solidFill>
              <a:prstDash val="solid"/>
            </a:ln>
          </c:spPr>
          <c:marker>
            <c:symbol val="none"/>
          </c:marker>
          <c:val>
            <c:numRef>
              <c:f>stroopdata.csv!$B$2:$B$26</c:f>
            </c:numRef>
          </c:val>
          <c:smooth val="0"/>
        </c:ser>
        <c:axId val="1453528818"/>
        <c:axId val="1903882641"/>
      </c:lineChart>
      <c:catAx>
        <c:axId val="145352881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903882641"/>
      </c:catAx>
      <c:valAx>
        <c:axId val="1903882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45352881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152400</xdr:colOff>
      <xdr:row>39</xdr:row>
      <xdr:rowOff>85725</xdr:rowOff>
    </xdr:from>
    <xdr:to>
      <xdr:col>13</xdr:col>
      <xdr:colOff>95250</xdr:colOff>
      <xdr:row>57</xdr:row>
      <xdr:rowOff>19050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E1" s="1" t="s">
        <v>2</v>
      </c>
    </row>
    <row r="2">
      <c r="A2" s="1">
        <v>12.079</v>
      </c>
      <c r="B2" s="2">
        <v>19.278</v>
      </c>
      <c r="C2">
        <f t="shared" ref="C2:C25" si="1">(A2-$A$28)^2</f>
        <v>3.889277016</v>
      </c>
      <c r="D2">
        <f t="shared" ref="D2:D25" si="2">(B2-$B$28)^2</f>
        <v>7.496187674</v>
      </c>
      <c r="E2" s="2">
        <f t="shared" ref="E2:E25" si="3">B2-A2</f>
        <v>7.199</v>
      </c>
      <c r="F2">
        <f t="shared" ref="F2:F25" si="4">(E2-$E$28)^2</f>
        <v>0.5864368767</v>
      </c>
    </row>
    <row r="3">
      <c r="A3" s="1">
        <v>16.791</v>
      </c>
      <c r="B3" s="2">
        <v>18.741</v>
      </c>
      <c r="C3">
        <f t="shared" si="1"/>
        <v>7.506915016</v>
      </c>
      <c r="D3">
        <f t="shared" si="2"/>
        <v>10.72507917</v>
      </c>
      <c r="E3" s="2">
        <f t="shared" si="3"/>
        <v>1.95</v>
      </c>
      <c r="F3">
        <f t="shared" si="4"/>
        <v>36.17771879</v>
      </c>
    </row>
    <row r="4">
      <c r="A4" s="1">
        <v>9.564</v>
      </c>
      <c r="B4" s="2">
        <v>21.214</v>
      </c>
      <c r="C4">
        <f t="shared" si="1"/>
        <v>20.13429077</v>
      </c>
      <c r="D4">
        <f t="shared" si="2"/>
        <v>0.6430703403</v>
      </c>
      <c r="E4" s="2">
        <f t="shared" si="3"/>
        <v>11.65</v>
      </c>
      <c r="F4">
        <f t="shared" si="4"/>
        <v>13.58076046</v>
      </c>
    </row>
    <row r="5">
      <c r="A5" s="1">
        <v>8.63</v>
      </c>
      <c r="B5" s="2">
        <v>15.687</v>
      </c>
      <c r="C5">
        <f t="shared" si="1"/>
        <v>29.38859627</v>
      </c>
      <c r="D5">
        <f t="shared" si="2"/>
        <v>40.05518617</v>
      </c>
      <c r="E5" s="2">
        <f t="shared" si="3"/>
        <v>7.057</v>
      </c>
      <c r="F5">
        <f t="shared" si="4"/>
        <v>0.8240857101</v>
      </c>
    </row>
    <row r="6">
      <c r="A6" s="1">
        <v>14.669</v>
      </c>
      <c r="B6" s="2">
        <v>22.803</v>
      </c>
      <c r="C6">
        <f t="shared" si="1"/>
        <v>0.3817695156</v>
      </c>
      <c r="D6">
        <f t="shared" si="2"/>
        <v>0.6195001736</v>
      </c>
      <c r="E6" s="2">
        <f t="shared" si="3"/>
        <v>8.134</v>
      </c>
      <c r="F6">
        <f t="shared" si="4"/>
        <v>0.02863146007</v>
      </c>
    </row>
    <row r="7">
      <c r="A7" s="1">
        <v>12.238</v>
      </c>
      <c r="B7" s="2">
        <v>20.878</v>
      </c>
      <c r="C7">
        <f t="shared" si="1"/>
        <v>3.287422266</v>
      </c>
      <c r="D7">
        <f t="shared" si="2"/>
        <v>1.29485434</v>
      </c>
      <c r="E7" s="2">
        <f t="shared" si="3"/>
        <v>8.64</v>
      </c>
      <c r="F7">
        <f t="shared" si="4"/>
        <v>0.4559062934</v>
      </c>
    </row>
    <row r="8">
      <c r="A8" s="1">
        <v>14.692</v>
      </c>
      <c r="B8" s="2">
        <v>24.572</v>
      </c>
      <c r="C8">
        <f t="shared" si="1"/>
        <v>0.4107207656</v>
      </c>
      <c r="D8">
        <f t="shared" si="2"/>
        <v>6.533562007</v>
      </c>
      <c r="E8" s="2">
        <f t="shared" si="3"/>
        <v>9.88</v>
      </c>
      <c r="F8">
        <f t="shared" si="4"/>
        <v>3.66802296</v>
      </c>
    </row>
    <row r="9">
      <c r="A9" s="1">
        <v>8.987</v>
      </c>
      <c r="B9" s="2">
        <v>17.394</v>
      </c>
      <c r="C9">
        <f t="shared" si="1"/>
        <v>25.64536202</v>
      </c>
      <c r="D9">
        <f t="shared" si="2"/>
        <v>21.36211367</v>
      </c>
      <c r="E9" s="2">
        <f t="shared" si="3"/>
        <v>8.407</v>
      </c>
      <c r="F9">
        <f t="shared" si="4"/>
        <v>0.1955482101</v>
      </c>
    </row>
    <row r="10">
      <c r="A10" s="1">
        <v>9.401</v>
      </c>
      <c r="B10" s="2">
        <v>20.762</v>
      </c>
      <c r="C10">
        <f t="shared" si="1"/>
        <v>21.62366252</v>
      </c>
      <c r="D10">
        <f t="shared" si="2"/>
        <v>1.572307007</v>
      </c>
      <c r="E10" s="2">
        <f t="shared" si="3"/>
        <v>11.361</v>
      </c>
      <c r="F10">
        <f t="shared" si="4"/>
        <v>11.53423104</v>
      </c>
    </row>
    <row r="11">
      <c r="A11" s="1">
        <v>14.48</v>
      </c>
      <c r="B11" s="2">
        <v>26.282</v>
      </c>
      <c r="C11">
        <f t="shared" si="1"/>
        <v>0.1839337656</v>
      </c>
      <c r="D11">
        <f t="shared" si="2"/>
        <v>18.19946701</v>
      </c>
      <c r="E11" s="2">
        <f t="shared" si="3"/>
        <v>11.802</v>
      </c>
      <c r="F11">
        <f t="shared" si="4"/>
        <v>14.72416779</v>
      </c>
    </row>
    <row r="12">
      <c r="A12" s="1">
        <v>22.328</v>
      </c>
      <c r="B12" s="2">
        <v>24.524</v>
      </c>
      <c r="C12">
        <f t="shared" si="1"/>
        <v>68.50665977</v>
      </c>
      <c r="D12">
        <f t="shared" si="2"/>
        <v>6.290482007</v>
      </c>
      <c r="E12" s="2">
        <f t="shared" si="3"/>
        <v>2.196</v>
      </c>
      <c r="F12">
        <f t="shared" si="4"/>
        <v>33.27895729</v>
      </c>
    </row>
    <row r="13">
      <c r="A13" s="1">
        <v>15.298</v>
      </c>
      <c r="B13" s="2">
        <v>18.644</v>
      </c>
      <c r="C13">
        <f t="shared" si="1"/>
        <v>1.554697266</v>
      </c>
      <c r="D13">
        <f t="shared" si="2"/>
        <v>11.36982201</v>
      </c>
      <c r="E13" s="2">
        <f t="shared" si="3"/>
        <v>3.346</v>
      </c>
      <c r="F13">
        <f t="shared" si="4"/>
        <v>21.33323646</v>
      </c>
    </row>
    <row r="14">
      <c r="A14" s="1">
        <v>15.073</v>
      </c>
      <c r="B14" s="2">
        <v>17.51</v>
      </c>
      <c r="C14">
        <f t="shared" si="1"/>
        <v>1.044228516</v>
      </c>
      <c r="D14">
        <f t="shared" si="2"/>
        <v>20.30328501</v>
      </c>
      <c r="E14" s="2">
        <f t="shared" si="3"/>
        <v>2.437</v>
      </c>
      <c r="F14">
        <f t="shared" si="4"/>
        <v>30.55648071</v>
      </c>
    </row>
    <row r="15">
      <c r="A15" s="1">
        <v>16.929</v>
      </c>
      <c r="B15" s="2">
        <v>20.33</v>
      </c>
      <c r="C15">
        <f t="shared" si="1"/>
        <v>8.282164516</v>
      </c>
      <c r="D15">
        <f t="shared" si="2"/>
        <v>2.842315007</v>
      </c>
      <c r="E15" s="2">
        <f t="shared" si="3"/>
        <v>3.401</v>
      </c>
      <c r="F15">
        <f t="shared" si="4"/>
        <v>20.82819438</v>
      </c>
    </row>
    <row r="16">
      <c r="A16" s="1">
        <v>18.2</v>
      </c>
      <c r="B16" s="2">
        <v>35.255</v>
      </c>
      <c r="C16">
        <f t="shared" si="1"/>
        <v>17.21316377</v>
      </c>
      <c r="D16">
        <f t="shared" si="2"/>
        <v>175.2733275</v>
      </c>
      <c r="E16" s="2">
        <f t="shared" si="3"/>
        <v>17.055</v>
      </c>
      <c r="F16">
        <f t="shared" si="4"/>
        <v>82.63188754</v>
      </c>
    </row>
    <row r="17">
      <c r="A17" s="1">
        <v>12.13</v>
      </c>
      <c r="B17" s="2">
        <v>22.158</v>
      </c>
      <c r="C17">
        <f t="shared" si="1"/>
        <v>3.690721266</v>
      </c>
      <c r="D17">
        <f t="shared" si="2"/>
        <v>0.02018767361</v>
      </c>
      <c r="E17" s="2">
        <f t="shared" si="3"/>
        <v>10.028</v>
      </c>
      <c r="F17">
        <f t="shared" si="4"/>
        <v>4.256828627</v>
      </c>
    </row>
    <row r="18">
      <c r="A18" s="1">
        <v>18.495</v>
      </c>
      <c r="B18" s="2">
        <v>25.139</v>
      </c>
      <c r="C18">
        <f t="shared" si="1"/>
        <v>19.74802502</v>
      </c>
      <c r="D18">
        <f t="shared" si="2"/>
        <v>9.753649507</v>
      </c>
      <c r="E18" s="2">
        <f t="shared" si="3"/>
        <v>6.644</v>
      </c>
      <c r="F18">
        <f t="shared" si="4"/>
        <v>1.744490627</v>
      </c>
    </row>
    <row r="19">
      <c r="A19" s="1">
        <v>10.639</v>
      </c>
      <c r="B19" s="2">
        <v>20.429</v>
      </c>
      <c r="C19">
        <f t="shared" si="1"/>
        <v>11.64259702</v>
      </c>
      <c r="D19">
        <f t="shared" si="2"/>
        <v>2.518304507</v>
      </c>
      <c r="E19" s="2">
        <f t="shared" si="3"/>
        <v>9.79</v>
      </c>
      <c r="F19">
        <f t="shared" si="4"/>
        <v>3.33138546</v>
      </c>
    </row>
    <row r="20">
      <c r="A20" s="1">
        <v>11.344</v>
      </c>
      <c r="B20" s="2">
        <v>17.425</v>
      </c>
      <c r="C20">
        <f t="shared" si="1"/>
        <v>7.328525766</v>
      </c>
      <c r="D20">
        <f t="shared" si="2"/>
        <v>21.07651584</v>
      </c>
      <c r="E20" s="2">
        <f t="shared" si="3"/>
        <v>6.081</v>
      </c>
      <c r="F20">
        <f t="shared" si="4"/>
        <v>3.548671043</v>
      </c>
    </row>
    <row r="21">
      <c r="A21" s="1">
        <v>12.369</v>
      </c>
      <c r="B21" s="2">
        <v>34.288</v>
      </c>
      <c r="C21">
        <f t="shared" si="1"/>
        <v>2.829544516</v>
      </c>
      <c r="D21">
        <f t="shared" si="2"/>
        <v>150.6040293</v>
      </c>
      <c r="E21" s="2">
        <f t="shared" si="3"/>
        <v>21.919</v>
      </c>
      <c r="F21">
        <f t="shared" si="4"/>
        <v>194.7199302</v>
      </c>
    </row>
    <row r="22">
      <c r="A22" s="1">
        <v>12.944</v>
      </c>
      <c r="B22" s="2">
        <v>23.894</v>
      </c>
      <c r="C22">
        <f t="shared" si="1"/>
        <v>1.225725766</v>
      </c>
      <c r="D22">
        <f t="shared" si="2"/>
        <v>3.527197007</v>
      </c>
      <c r="E22" s="2">
        <f t="shared" si="3"/>
        <v>10.95</v>
      </c>
      <c r="F22">
        <f t="shared" si="4"/>
        <v>8.911468793</v>
      </c>
    </row>
    <row r="23">
      <c r="A23" s="1">
        <v>14.233</v>
      </c>
      <c r="B23" s="2">
        <v>17.96</v>
      </c>
      <c r="C23">
        <f t="shared" si="1"/>
        <v>0.03307851562</v>
      </c>
      <c r="D23">
        <f t="shared" si="2"/>
        <v>16.45046001</v>
      </c>
      <c r="E23" s="2">
        <f t="shared" si="3"/>
        <v>3.727</v>
      </c>
      <c r="F23">
        <f t="shared" si="4"/>
        <v>17.95887821</v>
      </c>
    </row>
    <row r="24">
      <c r="A24" s="1">
        <v>19.71</v>
      </c>
      <c r="B24" s="2">
        <v>22.058</v>
      </c>
      <c r="C24">
        <f t="shared" si="1"/>
        <v>32.02286627</v>
      </c>
      <c r="D24">
        <f t="shared" si="2"/>
        <v>0.001771006944</v>
      </c>
      <c r="E24" s="2">
        <f t="shared" si="3"/>
        <v>2.348</v>
      </c>
      <c r="F24">
        <f t="shared" si="4"/>
        <v>31.54834863</v>
      </c>
    </row>
    <row r="25">
      <c r="A25" s="1">
        <v>16.004</v>
      </c>
      <c r="B25" s="2">
        <v>21.157</v>
      </c>
      <c r="C25">
        <f t="shared" si="1"/>
        <v>3.813720766</v>
      </c>
      <c r="D25">
        <f t="shared" si="2"/>
        <v>0.7377378403</v>
      </c>
      <c r="E25" s="2">
        <f t="shared" si="3"/>
        <v>5.153</v>
      </c>
      <c r="F25">
        <f t="shared" si="4"/>
        <v>7.906172377</v>
      </c>
    </row>
    <row r="26">
      <c r="A26" s="1"/>
      <c r="B26" s="2"/>
    </row>
    <row r="27">
      <c r="B27" s="3"/>
    </row>
    <row r="28">
      <c r="A28">
        <f t="shared" ref="A28:B28" si="5">AVERAGE(A2:A26)</f>
        <v>14.051125</v>
      </c>
      <c r="B28" s="3">
        <f t="shared" si="5"/>
        <v>22.01591667</v>
      </c>
      <c r="C28" s="1" t="s">
        <v>3</v>
      </c>
      <c r="E28" s="3">
        <f>AVERAGE(E2:E25)</f>
        <v>7.964791667</v>
      </c>
    </row>
    <row r="29">
      <c r="A29" t="str">
        <f t="shared" ref="A29:B29" si="6">MODE(A2:A26)</f>
        <v>#N/A</v>
      </c>
      <c r="B29" s="3" t="str">
        <f t="shared" si="6"/>
        <v>#N/A</v>
      </c>
      <c r="C29" s="1" t="s">
        <v>4</v>
      </c>
    </row>
    <row r="30">
      <c r="A30">
        <f t="shared" ref="A30:B30" si="7">MEDIAN(A2:A26)</f>
        <v>14.3565</v>
      </c>
      <c r="B30" s="3">
        <f t="shared" si="7"/>
        <v>21.0175</v>
      </c>
      <c r="C30" s="1" t="s">
        <v>5</v>
      </c>
      <c r="E30" s="3">
        <f>MEDIAN(E2:E25)</f>
        <v>7.6665</v>
      </c>
    </row>
    <row r="31">
      <c r="A31">
        <f t="shared" ref="A31:B31" si="8">average(C2:C26)</f>
        <v>12.14115286</v>
      </c>
      <c r="B31" s="3">
        <f t="shared" si="8"/>
        <v>22.05293383</v>
      </c>
      <c r="C31" s="1" t="s">
        <v>6</v>
      </c>
      <c r="E31">
        <f>average(F2:F25)</f>
        <v>22.680435</v>
      </c>
    </row>
    <row r="32">
      <c r="A32">
        <f t="shared" ref="A32:B32" si="9">sqrt(A31)</f>
        <v>3.484415713</v>
      </c>
      <c r="B32" s="3">
        <f t="shared" si="9"/>
        <v>4.696055135</v>
      </c>
      <c r="C32" s="1" t="s">
        <v>7</v>
      </c>
      <c r="E32">
        <f>sqrt(E31)</f>
        <v>4.76239803</v>
      </c>
      <c r="F32" s="1" t="s">
        <v>8</v>
      </c>
    </row>
    <row r="33">
      <c r="B33" s="3"/>
      <c r="C33" s="1"/>
      <c r="E33" s="1">
        <v>2.069</v>
      </c>
      <c r="F33" s="1" t="s">
        <v>9</v>
      </c>
    </row>
    <row r="34">
      <c r="B34" s="3"/>
      <c r="C34" s="1"/>
      <c r="E34">
        <f>divide(E28, divide(E32, sqrt(24)))</f>
        <v>8.193215001</v>
      </c>
      <c r="F34" s="1" t="s">
        <v>10</v>
      </c>
    </row>
    <row r="35">
      <c r="B35" s="2"/>
      <c r="C35" s="1"/>
      <c r="E35">
        <f>divide(E32,sqrt(B36))</f>
        <v>0.9721204272</v>
      </c>
      <c r="F35" s="1" t="s">
        <v>11</v>
      </c>
    </row>
    <row r="36">
      <c r="B36" s="2">
        <v>24.0</v>
      </c>
      <c r="C36" s="1" t="s">
        <v>12</v>
      </c>
      <c r="E36">
        <f>E33*E35</f>
        <v>2.011317164</v>
      </c>
      <c r="F36" s="1" t="s">
        <v>13</v>
      </c>
    </row>
    <row r="37">
      <c r="B37" s="2">
        <v>0.05</v>
      </c>
      <c r="C37" s="1" t="s">
        <v>14</v>
      </c>
      <c r="E37" s="3">
        <f>E28-E36</f>
        <v>5.953474503</v>
      </c>
      <c r="F37" s="1" t="s">
        <v>15</v>
      </c>
    </row>
    <row r="38">
      <c r="B38" s="2"/>
      <c r="C38" s="1"/>
      <c r="E38" s="3">
        <f>E28+E36</f>
        <v>9.97610883</v>
      </c>
      <c r="F38" s="1" t="s">
        <v>16</v>
      </c>
    </row>
    <row r="39">
      <c r="B39" s="3"/>
      <c r="C39" s="1"/>
      <c r="E39">
        <f>divide(E28, E32)</f>
        <v>1.672433009</v>
      </c>
      <c r="F39" s="1" t="s">
        <v>17</v>
      </c>
    </row>
    <row r="40">
      <c r="B40" s="3"/>
    </row>
    <row r="41">
      <c r="B41" s="3"/>
      <c r="C41" s="1"/>
    </row>
    <row r="42">
      <c r="B42" s="3"/>
      <c r="C42" s="1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</sheetData>
  <drawing r:id="rId1"/>
</worksheet>
</file>