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inWood\Desktop\Julianah's Folder3\GIW Folder\"/>
    </mc:Choice>
  </mc:AlternateContent>
  <bookViews>
    <workbookView xWindow="360" yWindow="270" windowWidth="14940" windowHeight="9150" activeTab="2"/>
  </bookViews>
  <sheets>
    <sheet name="Account Sheet" sheetId="1" r:id="rId1"/>
    <sheet name="Expenses Analysis" sheetId="2" r:id="rId2"/>
    <sheet name="Capital Analysis" sheetId="3" r:id="rId3"/>
    <sheet name="Wages Analysis" sheetId="4" r:id="rId4"/>
  </sheets>
  <calcPr calcId="152511"/>
</workbook>
</file>

<file path=xl/calcChain.xml><?xml version="1.0" encoding="utf-8"?>
<calcChain xmlns="http://schemas.openxmlformats.org/spreadsheetml/2006/main">
  <c r="D4" i="3" l="1"/>
  <c r="D25" i="3"/>
  <c r="D24" i="3"/>
  <c r="M16" i="1"/>
  <c r="D23" i="4" l="1"/>
  <c r="D22" i="4"/>
  <c r="D21" i="4"/>
  <c r="K13" i="1"/>
  <c r="H16" i="1" l="1"/>
  <c r="K16" i="1" s="1"/>
  <c r="J13" i="1"/>
  <c r="J16" i="1" l="1"/>
  <c r="I16" i="1"/>
  <c r="D18" i="4"/>
  <c r="D17" i="4"/>
  <c r="D16" i="4"/>
  <c r="D14" i="4"/>
  <c r="D13" i="4"/>
  <c r="J11" i="1"/>
  <c r="H11" i="1"/>
  <c r="K11" i="1" s="1"/>
  <c r="I11" i="1" l="1"/>
  <c r="H9" i="1"/>
  <c r="H7" i="1"/>
  <c r="K7" i="1" s="1"/>
  <c r="M7" i="1"/>
  <c r="I7" i="1"/>
  <c r="D11" i="4"/>
  <c r="D10" i="4"/>
  <c r="D9" i="4"/>
  <c r="D58" i="2"/>
  <c r="K9" i="1" l="1"/>
  <c r="I9" i="1"/>
  <c r="J9" i="1"/>
  <c r="D7" i="4"/>
  <c r="D6" i="4"/>
  <c r="H5" i="1"/>
  <c r="K5" i="1" s="1"/>
  <c r="D4" i="4"/>
  <c r="D3" i="4"/>
  <c r="M5" i="1"/>
  <c r="D35" i="2"/>
  <c r="M9" i="1" l="1"/>
  <c r="D18" i="2"/>
  <c r="J7" i="1"/>
  <c r="J5" i="1"/>
  <c r="I5" i="1"/>
  <c r="K3" i="1"/>
  <c r="K19" i="1" s="1"/>
  <c r="K21" i="1" s="1"/>
  <c r="J3" i="1"/>
  <c r="I3" i="1"/>
  <c r="M3" i="1" l="1"/>
</calcChain>
</file>

<file path=xl/sharedStrings.xml><?xml version="1.0" encoding="utf-8"?>
<sst xmlns="http://schemas.openxmlformats.org/spreadsheetml/2006/main" count="233" uniqueCount="149">
  <si>
    <t>Client Code</t>
  </si>
  <si>
    <t>Description</t>
  </si>
  <si>
    <t>Cost of Service</t>
  </si>
  <si>
    <t>Income Received</t>
  </si>
  <si>
    <t>Receivable</t>
  </si>
  <si>
    <t>Payable</t>
  </si>
  <si>
    <t>Expense</t>
  </si>
  <si>
    <t>Profit</t>
  </si>
  <si>
    <t>Share of Wage</t>
  </si>
  <si>
    <t>Tithe</t>
  </si>
  <si>
    <t>Retained Earnings</t>
  </si>
  <si>
    <t>Opening Balance</t>
  </si>
  <si>
    <t>Capital/Drawing</t>
  </si>
  <si>
    <t xml:space="preserve"> Folake's wedding</t>
  </si>
  <si>
    <t>CLIENTS</t>
  </si>
  <si>
    <t>DATE</t>
  </si>
  <si>
    <t>DESCRIPTION</t>
  </si>
  <si>
    <t>AMOUNT</t>
  </si>
  <si>
    <t xml:space="preserve">FOLAKE'S WEDDING </t>
  </si>
  <si>
    <t>30th March</t>
  </si>
  <si>
    <t>Recharge card for client communication - Ronke</t>
  </si>
  <si>
    <t>7th April</t>
  </si>
  <si>
    <t>25th April</t>
  </si>
  <si>
    <t>Data subscription - Julianah</t>
  </si>
  <si>
    <t>14th May</t>
  </si>
  <si>
    <t>13th June</t>
  </si>
  <si>
    <t>Recharge card for vendors communication - Julianah</t>
  </si>
  <si>
    <t>15th June</t>
  </si>
  <si>
    <t>Transportation for In-house production meeting</t>
  </si>
  <si>
    <t>20th June</t>
  </si>
  <si>
    <t>Transportation for vendors meeting</t>
  </si>
  <si>
    <t>21st June</t>
  </si>
  <si>
    <t>27th June</t>
  </si>
  <si>
    <t>29th June</t>
  </si>
  <si>
    <t>30th June</t>
  </si>
  <si>
    <t>Tfare and welfare stipen for event assistance(4pple)</t>
  </si>
  <si>
    <t>TOTAL</t>
  </si>
  <si>
    <t>Amount</t>
  </si>
  <si>
    <t>Drawings</t>
  </si>
  <si>
    <t>Date</t>
  </si>
  <si>
    <t>Item</t>
  </si>
  <si>
    <t>Totals</t>
  </si>
  <si>
    <t>April, 2018</t>
  </si>
  <si>
    <t>Being retained from Folake's wedding</t>
  </si>
  <si>
    <t>4th April, 2018</t>
  </si>
  <si>
    <t>Being drawing for logo and stationery design for the brand</t>
  </si>
  <si>
    <t>16th June, 2018</t>
  </si>
  <si>
    <t>Being drawing to support an upcoming fashion outfitin obedience to the instruction to give in NLWC</t>
  </si>
  <si>
    <t>CLIENT</t>
  </si>
  <si>
    <t>RECEIVED BY</t>
  </si>
  <si>
    <t>Folake Ogunbanwo</t>
  </si>
  <si>
    <t>Julianah</t>
  </si>
  <si>
    <t>Ronke</t>
  </si>
  <si>
    <t>Funke's wedding</t>
  </si>
  <si>
    <t>Winifred</t>
  </si>
  <si>
    <t>FUNKE'S WEDDING</t>
  </si>
  <si>
    <t>13th August</t>
  </si>
  <si>
    <t>Transportation for client meeting - Jules&amp;Ronke</t>
  </si>
  <si>
    <t>7th July</t>
  </si>
  <si>
    <t>9th July</t>
  </si>
  <si>
    <t>14th August</t>
  </si>
  <si>
    <t>15th August</t>
  </si>
  <si>
    <t>Recharge card client communications - Ronke</t>
  </si>
  <si>
    <t>Recharge to vendor for appreciation - GIW</t>
  </si>
  <si>
    <t>18th August</t>
  </si>
  <si>
    <t>20th August</t>
  </si>
  <si>
    <t>Data Subscription - Ronke</t>
  </si>
  <si>
    <t>24th August</t>
  </si>
  <si>
    <t>Data Subscription - Julianah</t>
  </si>
  <si>
    <t>29th August</t>
  </si>
  <si>
    <t>30th August</t>
  </si>
  <si>
    <t>1st September</t>
  </si>
  <si>
    <t>Other expenses on the job</t>
  </si>
  <si>
    <t>Bank charges</t>
  </si>
  <si>
    <t>Tfare and welfare stipen for event assistance(5pple)</t>
  </si>
  <si>
    <t>COMMENT</t>
  </si>
  <si>
    <t>But its 14371 that should be removed from capital, because 10,000 was got from guest experience which was used to pay part of overall expenses</t>
  </si>
  <si>
    <t>Being drawn to produce brand event tags and business cards</t>
  </si>
  <si>
    <t>Funke Ogunbanwo</t>
  </si>
  <si>
    <t>PROFIT ON JOB</t>
  </si>
  <si>
    <t>OpeWin</t>
  </si>
  <si>
    <t>2nd September</t>
  </si>
  <si>
    <t>Recharge for client communication - Ronke</t>
  </si>
  <si>
    <t>6th September</t>
  </si>
  <si>
    <t>9th September</t>
  </si>
  <si>
    <t>11th September</t>
  </si>
  <si>
    <t>25th September</t>
  </si>
  <si>
    <t>26th September</t>
  </si>
  <si>
    <t>27th September</t>
  </si>
  <si>
    <t>5th October</t>
  </si>
  <si>
    <t>11th October</t>
  </si>
  <si>
    <t>12th October</t>
  </si>
  <si>
    <t>Recharge for vendors communication - Julianah</t>
  </si>
  <si>
    <t>31st October</t>
  </si>
  <si>
    <t>18th October</t>
  </si>
  <si>
    <t>29th October</t>
  </si>
  <si>
    <t>Being retained from Funke's wedding</t>
  </si>
  <si>
    <t>Total</t>
  </si>
  <si>
    <t>PhoneRepair</t>
  </si>
  <si>
    <t>1st November</t>
  </si>
  <si>
    <t>Running Around</t>
  </si>
  <si>
    <t>24th October</t>
  </si>
  <si>
    <t>AkwaIbom trip expense</t>
  </si>
  <si>
    <t>9th November</t>
  </si>
  <si>
    <t>10th November</t>
  </si>
  <si>
    <t>However, we got 22,300 as profit from décor, branding and miscellanous fee, hence only 2,557 is to be removed from capital</t>
  </si>
  <si>
    <t>Event Assistants</t>
  </si>
  <si>
    <t>Being retained from OpeWin's wedding</t>
  </si>
  <si>
    <t>Zobeten Executive Gifts</t>
  </si>
  <si>
    <t>Demilade's Wedding</t>
  </si>
  <si>
    <t>Zobeten</t>
  </si>
  <si>
    <t>17th December</t>
  </si>
  <si>
    <t>Demilade</t>
  </si>
  <si>
    <t>20th December</t>
  </si>
  <si>
    <t>31st July,2018</t>
  </si>
  <si>
    <t>Being drawing as seed towards believers convention</t>
  </si>
  <si>
    <t>16th July, 2018</t>
  </si>
  <si>
    <t>Being drawing to register the company name with CAC</t>
  </si>
  <si>
    <t>23rd December</t>
  </si>
  <si>
    <t>Being drawn to buy charger for laptop and update system's OS</t>
  </si>
  <si>
    <t>11th December</t>
  </si>
  <si>
    <t>Being drawn to get gifts for people who helped through the year</t>
  </si>
  <si>
    <t>Being retained from Zobeten executive gifts</t>
  </si>
  <si>
    <t>21st December</t>
  </si>
  <si>
    <t>Being retained from Demilade's wedding</t>
  </si>
  <si>
    <t>26th November</t>
  </si>
  <si>
    <t>Being drawn for subscription for the months of November and December for Julianah</t>
  </si>
  <si>
    <t>30th November</t>
  </si>
  <si>
    <t>Being drawing as seed towards Anamnesis</t>
  </si>
  <si>
    <t>16th November</t>
  </si>
  <si>
    <t>Being drawn as gift for Hagion, Ak's daughter, for her birthday in appreciation to him for all his support</t>
  </si>
  <si>
    <t>Rita's Pre-planning</t>
  </si>
  <si>
    <t>NSE VendorManagement</t>
  </si>
  <si>
    <t>Being retained for Rita pre-wedding planning</t>
  </si>
  <si>
    <t>7th January</t>
  </si>
  <si>
    <t>19th January</t>
  </si>
  <si>
    <t>Being retained for NSE's team bonding event</t>
  </si>
  <si>
    <t>Being drawn for subsciption for the month of January for Ronke</t>
  </si>
  <si>
    <t>Rita</t>
  </si>
  <si>
    <t>NSE</t>
  </si>
  <si>
    <t xml:space="preserve">  </t>
  </si>
  <si>
    <t xml:space="preserve"> </t>
  </si>
  <si>
    <t>Being drawn for subsciption for the month of Febuary for Julianah</t>
  </si>
  <si>
    <t>4th Febuary</t>
  </si>
  <si>
    <t>Being drawn as Tfare to Pst Ak's house for AGM</t>
  </si>
  <si>
    <t>5th Febuary</t>
  </si>
  <si>
    <t>Being drawn for recharge card for calls</t>
  </si>
  <si>
    <t>January, 2019</t>
  </si>
  <si>
    <t>Balance at hand as at this day, 11th Febuary, 2019 is 156,792.07 instead of 176,814.82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</si>
</sst>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;[Red]#,##0.00"/>
    <numFmt numFmtId="165" formatCode="0.00;[Red]0.00"/>
  </numFmts>
  <fonts count="11">
    <font>
      <sz val="11"/>
      <name val="Calibri"/>
    </font>
    <font>
      <sz val="11"/>
      <color rgb="FF000000"/>
      <name val="Trebuchet MS"/>
    </font>
    <font>
      <b/>
      <sz val="11"/>
      <color rgb="FF000000"/>
      <name val="Trebuchet MS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b/>
      <sz val="26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rgb="FFFFC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3" fontId="9" fillId="0" borderId="0" applyFont="0" applyFill="0" applyBorder="0" applyAlignment="0" applyProtection="0"/>
  </cellStyleXfs>
  <cellXfs count="75">
    <xf numFmtId="0" fontId="0" fillId="0" borderId="0" xfId="0">
      <alignment vertical="center"/>
    </xf>
    <xf numFmtId="0" fontId="1" fillId="0" borderId="0" xfId="0" applyFont="1" applyAlignment="1"/>
    <xf numFmtId="164" fontId="1" fillId="0" borderId="0" xfId="0" applyNumberFormat="1" applyFont="1" applyAlignment="1"/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3" fillId="0" borderId="0" xfId="0" applyFont="1" applyAlignment="1"/>
    <xf numFmtId="165" fontId="3" fillId="0" borderId="0" xfId="0" applyNumberFormat="1" applyFont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165" fontId="4" fillId="2" borderId="3" xfId="0" applyNumberFormat="1" applyFont="1" applyFill="1" applyBorder="1" applyAlignment="1"/>
    <xf numFmtId="0" fontId="4" fillId="0" borderId="0" xfId="0" applyFont="1" applyAlignment="1"/>
    <xf numFmtId="0" fontId="3" fillId="0" borderId="5" xfId="0" applyFont="1" applyBorder="1" applyAlignment="1"/>
    <xf numFmtId="0" fontId="3" fillId="0" borderId="1" xfId="0" applyFont="1" applyBorder="1" applyAlignment="1"/>
    <xf numFmtId="165" fontId="3" fillId="0" borderId="1" xfId="0" applyNumberFormat="1" applyFont="1" applyBorder="1" applyAlignment="1"/>
    <xf numFmtId="0" fontId="3" fillId="0" borderId="6" xfId="0" applyFont="1" applyBorder="1" applyAlignment="1"/>
    <xf numFmtId="165" fontId="4" fillId="0" borderId="1" xfId="0" applyNumberFormat="1" applyFont="1" applyBorder="1" applyAlignment="1"/>
    <xf numFmtId="16" fontId="3" fillId="0" borderId="1" xfId="0" applyNumberFormat="1" applyFont="1" applyBorder="1" applyAlignment="1"/>
    <xf numFmtId="0" fontId="4" fillId="0" borderId="1" xfId="0" applyFont="1" applyBorder="1" applyAlignment="1"/>
    <xf numFmtId="0" fontId="3" fillId="0" borderId="7" xfId="0" applyFont="1" applyBorder="1" applyAlignment="1"/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164" fontId="4" fillId="2" borderId="3" xfId="0" applyNumberFormat="1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164" fontId="4" fillId="0" borderId="12" xfId="0" applyNumberFormat="1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4" fontId="3" fillId="0" borderId="9" xfId="0" applyNumberFormat="1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2" borderId="1" xfId="0" applyFont="1" applyFill="1" applyBorder="1" applyAlignment="1"/>
    <xf numFmtId="165" fontId="3" fillId="2" borderId="1" xfId="0" applyNumberFormat="1" applyFont="1" applyFill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165" fontId="3" fillId="0" borderId="15" xfId="0" applyNumberFormat="1" applyFont="1" applyBorder="1" applyAlignment="1"/>
    <xf numFmtId="0" fontId="3" fillId="0" borderId="16" xfId="0" applyFont="1" applyBorder="1" applyAlignment="1"/>
    <xf numFmtId="0" fontId="3" fillId="0" borderId="17" xfId="0" applyFont="1" applyFill="1" applyBorder="1" applyAlignment="1"/>
    <xf numFmtId="0" fontId="3" fillId="0" borderId="19" xfId="0" applyFont="1" applyFill="1" applyBorder="1" applyAlignment="1"/>
    <xf numFmtId="165" fontId="3" fillId="0" borderId="12" xfId="0" applyNumberFormat="1" applyFont="1" applyBorder="1" applyAlignment="1"/>
    <xf numFmtId="165" fontId="3" fillId="0" borderId="18" xfId="0" applyNumberFormat="1" applyFont="1" applyBorder="1" applyAlignment="1"/>
    <xf numFmtId="0" fontId="3" fillId="0" borderId="13" xfId="0" applyFont="1" applyBorder="1" applyAlignment="1"/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3" fillId="0" borderId="18" xfId="0" applyFont="1" applyBorder="1" applyAlignment="1"/>
    <xf numFmtId="0" fontId="3" fillId="0" borderId="18" xfId="0" applyFont="1" applyFill="1" applyBorder="1" applyAlignment="1"/>
    <xf numFmtId="0" fontId="3" fillId="3" borderId="6" xfId="0" applyFont="1" applyFill="1" applyBorder="1" applyAlignment="1"/>
    <xf numFmtId="0" fontId="5" fillId="0" borderId="18" xfId="0" applyFont="1" applyBorder="1">
      <alignment vertical="center"/>
    </xf>
    <xf numFmtId="0" fontId="6" fillId="2" borderId="4" xfId="0" applyFont="1" applyFill="1" applyBorder="1" applyAlignment="1"/>
    <xf numFmtId="0" fontId="7" fillId="0" borderId="18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/>
    <xf numFmtId="4" fontId="0" fillId="0" borderId="0" xfId="0" applyNumberFormat="1">
      <alignment vertical="center"/>
    </xf>
    <xf numFmtId="4" fontId="8" fillId="2" borderId="1" xfId="0" applyNumberFormat="1" applyFont="1" applyFill="1" applyBorder="1" applyAlignment="1"/>
    <xf numFmtId="4" fontId="3" fillId="0" borderId="1" xfId="0" applyNumberFormat="1" applyFont="1" applyBorder="1" applyAlignment="1"/>
    <xf numFmtId="4" fontId="8" fillId="0" borderId="1" xfId="0" applyNumberFormat="1" applyFont="1" applyBorder="1" applyAlignment="1"/>
    <xf numFmtId="165" fontId="8" fillId="0" borderId="1" xfId="0" applyNumberFormat="1" applyFont="1" applyBorder="1" applyAlignment="1"/>
    <xf numFmtId="0" fontId="0" fillId="0" borderId="18" xfId="0" applyFill="1" applyBorder="1">
      <alignment vertical="center"/>
    </xf>
    <xf numFmtId="0" fontId="0" fillId="0" borderId="18" xfId="0" applyBorder="1" applyAlignment="1">
      <alignment vertical="center" wrapText="1"/>
    </xf>
    <xf numFmtId="43" fontId="3" fillId="0" borderId="1" xfId="1" applyFont="1" applyBorder="1" applyAlignment="1"/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opLeftCell="C1" workbookViewId="0">
      <pane ySplit="1" topLeftCell="A2" activePane="bottomLeft" state="frozen"/>
      <selection activeCell="D1" sqref="D1"/>
      <selection pane="bottomLeft" activeCell="M17" sqref="M17"/>
    </sheetView>
  </sheetViews>
  <sheetFormatPr defaultColWidth="9" defaultRowHeight="15" customHeight="1"/>
  <cols>
    <col min="1" max="1" width="18.140625" customWidth="1"/>
    <col min="2" max="2" width="27" customWidth="1"/>
    <col min="3" max="3" width="16.28515625" customWidth="1"/>
    <col min="4" max="4" width="17.85546875" customWidth="1"/>
    <col min="5" max="5" width="13.42578125" customWidth="1"/>
    <col min="6" max="6" width="13.28515625" customWidth="1"/>
    <col min="7" max="8" width="13.5703125" customWidth="1"/>
    <col min="9" max="9" width="16.85546875" customWidth="1"/>
    <col min="10" max="10" width="21.85546875" customWidth="1"/>
    <col min="11" max="11" width="18.28515625" customWidth="1"/>
    <col min="12" max="12" width="17.7109375" customWidth="1"/>
    <col min="13" max="13" width="18.85546875" customWidth="1"/>
    <col min="14" max="14" width="9.140625" customWidth="1"/>
    <col min="15" max="256" width="14" customWidth="1"/>
  </cols>
  <sheetData>
    <row r="1" spans="1:14" ht="16.5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</row>
    <row r="2" spans="1:14" ht="32.25" customHeight="1">
      <c r="A2" s="71">
        <v>2018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  <c r="N2" s="5"/>
    </row>
    <row r="3" spans="1:14" ht="16.5" customHeight="1">
      <c r="A3" s="6">
        <v>1</v>
      </c>
      <c r="B3" s="6" t="s">
        <v>13</v>
      </c>
      <c r="C3" s="7">
        <v>150000</v>
      </c>
      <c r="D3" s="7">
        <v>100000</v>
      </c>
      <c r="E3" s="7">
        <v>50000</v>
      </c>
      <c r="F3" s="7"/>
      <c r="G3" s="7">
        <v>-30000</v>
      </c>
      <c r="H3" s="7">
        <v>120000</v>
      </c>
      <c r="I3" s="7">
        <f>-50%*H3</f>
        <v>-60000</v>
      </c>
      <c r="J3" s="7">
        <f>-10%*H3</f>
        <v>-12000</v>
      </c>
      <c r="K3" s="7">
        <f>40%*H3</f>
        <v>48000</v>
      </c>
      <c r="L3" s="7">
        <v>72896.320000000007</v>
      </c>
      <c r="M3" s="7">
        <f>SUM(K3,L3)</f>
        <v>120896.32000000001</v>
      </c>
      <c r="N3" s="6"/>
    </row>
    <row r="4" spans="1:14" ht="16.5" customHeight="1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6"/>
    </row>
    <row r="5" spans="1:14" ht="16.5" customHeight="1">
      <c r="A5" s="6">
        <v>2</v>
      </c>
      <c r="B5" s="6" t="s">
        <v>53</v>
      </c>
      <c r="C5" s="7">
        <v>100000</v>
      </c>
      <c r="D5" s="7">
        <v>70000</v>
      </c>
      <c r="E5" s="7">
        <v>30000</v>
      </c>
      <c r="F5" s="7"/>
      <c r="G5" s="7">
        <v>-14371</v>
      </c>
      <c r="H5" s="7">
        <f>SUM(C5,G5)</f>
        <v>85629</v>
      </c>
      <c r="I5" s="7">
        <f>-50%*H5</f>
        <v>-42814.5</v>
      </c>
      <c r="J5" s="7">
        <f>-10%*H5</f>
        <v>-8562.9</v>
      </c>
      <c r="K5" s="7">
        <f>40%*H5</f>
        <v>34251.599999999999</v>
      </c>
      <c r="L5" s="7">
        <v>84599.44</v>
      </c>
      <c r="M5" s="7">
        <f>SUM(K5,L5)</f>
        <v>118851.04000000001</v>
      </c>
      <c r="N5" s="6"/>
    </row>
    <row r="6" spans="1:14" ht="16.5" customHeight="1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6"/>
    </row>
    <row r="7" spans="1:14" ht="16.5" customHeight="1">
      <c r="A7" s="6">
        <v>3</v>
      </c>
      <c r="B7" s="6" t="s">
        <v>54</v>
      </c>
      <c r="C7" s="7">
        <v>100000</v>
      </c>
      <c r="D7" s="7">
        <v>50000</v>
      </c>
      <c r="E7" s="7">
        <v>50000</v>
      </c>
      <c r="F7" s="7"/>
      <c r="G7" s="7">
        <v>-2557</v>
      </c>
      <c r="H7" s="7">
        <f>SUM(C7,G7)</f>
        <v>97443</v>
      </c>
      <c r="I7" s="7">
        <f>-60%*H7</f>
        <v>-58465.799999999996</v>
      </c>
      <c r="J7" s="7">
        <f>-10%*H7</f>
        <v>-9744.3000000000011</v>
      </c>
      <c r="K7" s="7">
        <f>30%*H7</f>
        <v>29232.899999999998</v>
      </c>
      <c r="L7" s="7">
        <v>118851.04</v>
      </c>
      <c r="M7" s="7">
        <f>SUM(K7,L7)</f>
        <v>148083.94</v>
      </c>
      <c r="N7" s="6"/>
    </row>
    <row r="8" spans="1:14" ht="16.5" customHeight="1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6"/>
    </row>
    <row r="9" spans="1:14" ht="16.5" customHeight="1">
      <c r="A9" s="6">
        <v>4</v>
      </c>
      <c r="B9" s="6" t="s">
        <v>108</v>
      </c>
      <c r="C9" s="7">
        <v>35000</v>
      </c>
      <c r="D9" s="7">
        <v>35000</v>
      </c>
      <c r="E9" s="7"/>
      <c r="F9" s="7"/>
      <c r="G9" s="7">
        <v>-17987</v>
      </c>
      <c r="H9" s="7">
        <f>SUM(C9,G9)</f>
        <v>17013</v>
      </c>
      <c r="I9" s="7">
        <f>-50%*H9</f>
        <v>-8506.5</v>
      </c>
      <c r="J9" s="7">
        <f>-10%*H9</f>
        <v>-1701.3000000000002</v>
      </c>
      <c r="K9" s="7">
        <f>40%*H9</f>
        <v>6805.2000000000007</v>
      </c>
      <c r="L9" s="7">
        <v>148083.94</v>
      </c>
      <c r="M9" s="7">
        <f>SUM(K9,L9)</f>
        <v>154889.14000000001</v>
      </c>
      <c r="N9" s="6"/>
    </row>
    <row r="10" spans="1:14" ht="16.5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</row>
    <row r="11" spans="1:14" ht="16.5" customHeight="1">
      <c r="A11" s="6">
        <v>5</v>
      </c>
      <c r="B11" s="6" t="s">
        <v>109</v>
      </c>
      <c r="C11" s="7">
        <v>100000</v>
      </c>
      <c r="D11" s="7">
        <v>100000</v>
      </c>
      <c r="E11" s="7"/>
      <c r="F11" s="7"/>
      <c r="G11" s="7">
        <v>-6700</v>
      </c>
      <c r="H11" s="7">
        <f>SUM(C11,G11)</f>
        <v>93300</v>
      </c>
      <c r="I11" s="7">
        <f>-60%*H11</f>
        <v>-55980</v>
      </c>
      <c r="J11" s="7">
        <f>-10%*H11</f>
        <v>-9330</v>
      </c>
      <c r="K11" s="7">
        <f>30%*H11</f>
        <v>27990</v>
      </c>
      <c r="L11" s="7"/>
      <c r="M11" s="7"/>
      <c r="N11" s="6"/>
    </row>
    <row r="12" spans="1:14" ht="16.5" customHeight="1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</row>
    <row r="13" spans="1:14" ht="16.5" customHeight="1">
      <c r="A13" s="6">
        <v>6</v>
      </c>
      <c r="B13" s="6" t="s">
        <v>131</v>
      </c>
      <c r="C13" s="7">
        <v>40000</v>
      </c>
      <c r="D13" s="7">
        <v>40000</v>
      </c>
      <c r="E13" s="7"/>
      <c r="F13" s="7"/>
      <c r="G13" s="7">
        <v>-4200</v>
      </c>
      <c r="H13" s="7">
        <v>35800</v>
      </c>
      <c r="I13" s="7">
        <v>-17900</v>
      </c>
      <c r="J13" s="7">
        <f>-10%*H13</f>
        <v>-3580</v>
      </c>
      <c r="K13" s="7">
        <f>40%*H13</f>
        <v>14320</v>
      </c>
      <c r="L13" s="7"/>
      <c r="M13" s="7"/>
      <c r="N13" s="6"/>
    </row>
    <row r="14" spans="1:14" ht="16.5" customHeight="1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</row>
    <row r="15" spans="1:14" ht="32.25" customHeight="1">
      <c r="A15" s="71">
        <v>2019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3"/>
      <c r="N15" s="5"/>
    </row>
    <row r="16" spans="1:14" ht="16.5" customHeight="1">
      <c r="A16" s="6">
        <v>1</v>
      </c>
      <c r="B16" s="6" t="s">
        <v>132</v>
      </c>
      <c r="C16" s="7">
        <v>84000</v>
      </c>
      <c r="D16" s="7">
        <v>84000</v>
      </c>
      <c r="E16" s="7"/>
      <c r="F16" s="7"/>
      <c r="G16" s="7">
        <v>-13780</v>
      </c>
      <c r="H16" s="7">
        <f>SUM(C16,G16)</f>
        <v>70220</v>
      </c>
      <c r="I16" s="7">
        <f>-60%*H16</f>
        <v>-42132</v>
      </c>
      <c r="J16" s="7">
        <f>-10%*H16</f>
        <v>-7022</v>
      </c>
      <c r="K16" s="7">
        <f>30%*H16</f>
        <v>21066</v>
      </c>
      <c r="L16" s="7">
        <v>140926.07</v>
      </c>
      <c r="M16" s="7">
        <f>SUM(L16,K16)</f>
        <v>161992.07</v>
      </c>
      <c r="N16" s="6"/>
    </row>
    <row r="17" spans="1:14" ht="16.5" customHeight="1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</row>
    <row r="18" spans="1:14" ht="16.5" customHeight="1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</row>
    <row r="19" spans="1:14" ht="16.5" customHeight="1">
      <c r="A19" s="6"/>
      <c r="B19" s="6"/>
      <c r="C19" s="7"/>
      <c r="D19" s="7"/>
      <c r="E19" s="7"/>
      <c r="F19" s="7"/>
      <c r="G19" s="7"/>
      <c r="H19" s="7"/>
      <c r="I19" s="7"/>
      <c r="J19" s="7"/>
      <c r="K19" s="7">
        <f>SUM(K9,K11,K13,K16,K7,K5,K3,L3)</f>
        <v>254562.02</v>
      </c>
      <c r="L19" s="7"/>
      <c r="M19" s="7"/>
      <c r="N19" s="6"/>
    </row>
    <row r="20" spans="1:14" ht="16.5" customHeight="1">
      <c r="A20" s="6"/>
      <c r="B20" s="6"/>
      <c r="C20" s="7"/>
      <c r="D20" s="7"/>
      <c r="E20" s="7"/>
      <c r="F20" s="7"/>
      <c r="G20" s="7"/>
      <c r="H20" s="7"/>
      <c r="I20" s="7"/>
      <c r="J20" s="7"/>
      <c r="K20" s="35">
        <v>-84755</v>
      </c>
      <c r="L20" s="7"/>
      <c r="M20" s="7"/>
      <c r="N20" s="6"/>
    </row>
    <row r="21" spans="1:14" ht="16.5" customHeight="1">
      <c r="A21" s="6"/>
      <c r="B21" s="6"/>
      <c r="C21" s="7"/>
      <c r="D21" s="7"/>
      <c r="E21" s="7"/>
      <c r="F21" s="7"/>
      <c r="G21" s="7"/>
      <c r="H21" s="7"/>
      <c r="I21" s="7"/>
      <c r="J21" s="7"/>
      <c r="K21" s="7">
        <f>K19+K20</f>
        <v>169807.02</v>
      </c>
      <c r="L21" s="7"/>
      <c r="M21" s="7"/>
      <c r="N21" s="6"/>
    </row>
    <row r="22" spans="1:14" ht="16.5" customHeight="1">
      <c r="A22" s="6"/>
      <c r="B22" s="6"/>
      <c r="C22" s="7"/>
      <c r="D22" s="7"/>
      <c r="E22" s="7"/>
      <c r="F22" s="7"/>
      <c r="G22" s="7"/>
      <c r="H22" s="7"/>
      <c r="I22" s="7"/>
      <c r="J22" s="7"/>
      <c r="K22" s="7" t="s">
        <v>140</v>
      </c>
      <c r="L22" s="7"/>
      <c r="M22" s="7"/>
      <c r="N22" s="6"/>
    </row>
    <row r="23" spans="1:14" ht="16.5" customHeight="1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6"/>
    </row>
    <row r="24" spans="1:14" ht="16.5" customHeight="1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/>
    </row>
    <row r="25" spans="1:14" ht="16.5" customHeight="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</row>
    <row r="26" spans="1:14" ht="16.5" customHeight="1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/>
    </row>
    <row r="27" spans="1:14" ht="16.5" customHeight="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/>
    </row>
    <row r="28" spans="1:14" ht="16.5" customHeight="1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/>
    </row>
    <row r="29" spans="1:14" ht="16.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</row>
    <row r="30" spans="1:14" ht="16.5" customHeight="1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"/>
    </row>
    <row r="31" spans="1:14" ht="16.5" customHeight="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/>
    </row>
    <row r="32" spans="1:14" ht="16.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</row>
    <row r="33" spans="1:14" ht="16.5" customHeight="1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"/>
    </row>
    <row r="34" spans="1:14" ht="16.5" customHeight="1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</row>
    <row r="35" spans="1:14" ht="16.5" customHeight="1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/>
    </row>
    <row r="36" spans="1:14" ht="16.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/>
    </row>
    <row r="37" spans="1:14" ht="16.5" customHeight="1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"/>
    </row>
    <row r="38" spans="1:14" ht="16.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"/>
    </row>
    <row r="39" spans="1:14" ht="16.5" customHeigh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"/>
    </row>
    <row r="40" spans="1:14" ht="16.5" customHeight="1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</row>
    <row r="41" spans="1:14" ht="16.5" customHeight="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"/>
    </row>
    <row r="42" spans="1:14" ht="16.5" customHeight="1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"/>
    </row>
    <row r="43" spans="1:14" ht="16.5" customHeight="1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"/>
    </row>
    <row r="44" spans="1:14" ht="16.5" customHeight="1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"/>
    </row>
    <row r="45" spans="1:14" ht="16.5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1"/>
    </row>
    <row r="46" spans="1:14" ht="16.5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1"/>
    </row>
    <row r="47" spans="1:14" ht="16.5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1"/>
    </row>
    <row r="48" spans="1:14" ht="16.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"/>
    </row>
    <row r="49" spans="1:14" ht="16.5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"/>
    </row>
    <row r="50" spans="1:14" ht="16.5" customHeight="1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"/>
    </row>
    <row r="51" spans="1:14" ht="16.5" customHeight="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1"/>
    </row>
    <row r="52" spans="1:14" ht="16.5" customHeight="1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"/>
    </row>
    <row r="53" spans="1:14" ht="16.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1"/>
    </row>
    <row r="54" spans="1:14" ht="16.5" customHeight="1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1"/>
    </row>
    <row r="55" spans="1:14" ht="16.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"/>
    </row>
    <row r="56" spans="1:14" ht="16.5" customHeight="1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"/>
    </row>
    <row r="57" spans="1:14" ht="16.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1"/>
    </row>
    <row r="58" spans="1:14" ht="16.5" customHeight="1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"/>
    </row>
    <row r="59" spans="1:14" ht="16.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1"/>
    </row>
    <row r="60" spans="1:14" ht="16.5" customHeight="1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"/>
    </row>
    <row r="61" spans="1:14" ht="16.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1"/>
    </row>
    <row r="62" spans="1:14" ht="16.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"/>
    </row>
    <row r="63" spans="1:14" ht="16.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"/>
    </row>
    <row r="64" spans="1:14" ht="16.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"/>
    </row>
    <row r="65" spans="1:14" ht="16.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1"/>
    </row>
    <row r="66" spans="1:14" ht="16.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/>
    </row>
    <row r="67" spans="1:14" ht="16.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1"/>
    </row>
    <row r="68" spans="1:14" ht="16.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"/>
    </row>
    <row r="69" spans="1:14" ht="16.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"/>
    </row>
    <row r="70" spans="1:14" ht="16.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"/>
    </row>
    <row r="71" spans="1:14" ht="16.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"/>
    </row>
    <row r="72" spans="1:14" ht="16.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"/>
    </row>
    <row r="73" spans="1:14" ht="16.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"/>
    </row>
    <row r="74" spans="1:14" ht="16.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"/>
    </row>
    <row r="75" spans="1:14" ht="16.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"/>
    </row>
    <row r="76" spans="1:14" ht="16.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"/>
    </row>
    <row r="77" spans="1:14" ht="16.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1"/>
    </row>
    <row r="78" spans="1:14" ht="16.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"/>
    </row>
    <row r="79" spans="1:14" ht="16.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1"/>
    </row>
    <row r="80" spans="1:14" ht="16.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"/>
    </row>
    <row r="81" spans="1:14" ht="16.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"/>
    </row>
    <row r="82" spans="1:14" ht="16.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"/>
    </row>
    <row r="83" spans="1:14" ht="16.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1"/>
    </row>
    <row r="84" spans="1:14" ht="16.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1"/>
    </row>
    <row r="85" spans="1:14" ht="16.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"/>
    </row>
    <row r="86" spans="1:14" ht="16.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"/>
    </row>
    <row r="87" spans="1:14" ht="16.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1"/>
    </row>
    <row r="88" spans="1:14" ht="16.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"/>
    </row>
    <row r="89" spans="1:14" ht="16.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"/>
    </row>
    <row r="90" spans="1:14" ht="16.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1"/>
    </row>
    <row r="91" spans="1:14" ht="16.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"/>
    </row>
    <row r="92" spans="1:14" ht="16.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"/>
    </row>
    <row r="93" spans="1:14" ht="16.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"/>
    </row>
    <row r="94" spans="1:14" ht="16.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"/>
    </row>
    <row r="95" spans="1:14" ht="16.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"/>
    </row>
    <row r="96" spans="1:14" ht="16.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"/>
    </row>
    <row r="97" spans="1:14" ht="16.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1"/>
    </row>
    <row r="98" spans="1:14" ht="16.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1"/>
    </row>
    <row r="99" spans="1:14" ht="16.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1"/>
    </row>
    <row r="100" spans="1:14" ht="16.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"/>
    </row>
    <row r="101" spans="1:14" ht="16.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1"/>
    </row>
  </sheetData>
  <mergeCells count="2">
    <mergeCell ref="A2:M2"/>
    <mergeCell ref="A15:M15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56" workbookViewId="0">
      <selection activeCell="C62" sqref="C62"/>
    </sheetView>
  </sheetViews>
  <sheetFormatPr defaultColWidth="9" defaultRowHeight="15" customHeight="1"/>
  <cols>
    <col min="1" max="1" width="19.28515625" customWidth="1"/>
    <col min="2" max="2" width="14" customWidth="1"/>
    <col min="3" max="3" width="47" customWidth="1"/>
    <col min="4" max="4" width="12.7109375" customWidth="1"/>
    <col min="5" max="5" width="37.5703125" customWidth="1"/>
    <col min="6" max="11" width="8.7109375" customWidth="1"/>
    <col min="12" max="256" width="14" customWidth="1"/>
  </cols>
  <sheetData>
    <row r="1" spans="1:11">
      <c r="A1" s="8"/>
      <c r="D1" s="9"/>
    </row>
    <row r="2" spans="1:11">
      <c r="A2" s="10" t="s">
        <v>14</v>
      </c>
      <c r="B2" s="11" t="s">
        <v>15</v>
      </c>
      <c r="C2" s="11" t="s">
        <v>16</v>
      </c>
      <c r="D2" s="12" t="s">
        <v>17</v>
      </c>
      <c r="E2" s="58" t="s">
        <v>75</v>
      </c>
      <c r="F2" s="13"/>
      <c r="G2" s="13"/>
      <c r="H2" s="13"/>
      <c r="I2" s="13"/>
      <c r="J2" s="13"/>
      <c r="K2" s="13"/>
    </row>
    <row r="3" spans="1:11">
      <c r="A3" s="14" t="s">
        <v>18</v>
      </c>
      <c r="B3" s="15" t="s">
        <v>19</v>
      </c>
      <c r="C3" s="15" t="s">
        <v>20</v>
      </c>
      <c r="D3" s="16">
        <v>500</v>
      </c>
      <c r="E3" s="17"/>
    </row>
    <row r="4" spans="1:11">
      <c r="A4" s="14"/>
      <c r="B4" s="15" t="s">
        <v>21</v>
      </c>
      <c r="C4" s="15" t="s">
        <v>20</v>
      </c>
      <c r="D4" s="16">
        <v>500</v>
      </c>
      <c r="E4" s="17"/>
    </row>
    <row r="5" spans="1:11">
      <c r="A5" s="14"/>
      <c r="B5" s="15" t="s">
        <v>22</v>
      </c>
      <c r="C5" s="15" t="s">
        <v>23</v>
      </c>
      <c r="D5" s="16">
        <v>1200</v>
      </c>
      <c r="E5" s="17"/>
    </row>
    <row r="6" spans="1:11">
      <c r="A6" s="14"/>
      <c r="B6" s="15" t="s">
        <v>24</v>
      </c>
      <c r="C6" s="15" t="s">
        <v>23</v>
      </c>
      <c r="D6" s="16">
        <v>1500</v>
      </c>
      <c r="E6" s="17"/>
    </row>
    <row r="7" spans="1:11">
      <c r="A7" s="14"/>
      <c r="B7" s="15" t="s">
        <v>25</v>
      </c>
      <c r="C7" s="15" t="s">
        <v>26</v>
      </c>
      <c r="D7" s="16">
        <v>500</v>
      </c>
      <c r="E7" s="17"/>
    </row>
    <row r="8" spans="1:11">
      <c r="A8" s="14"/>
      <c r="B8" s="15" t="s">
        <v>27</v>
      </c>
      <c r="C8" s="15" t="s">
        <v>28</v>
      </c>
      <c r="D8" s="16">
        <v>2450</v>
      </c>
      <c r="E8" s="17"/>
    </row>
    <row r="9" spans="1:11">
      <c r="A9" s="14"/>
      <c r="B9" s="15" t="s">
        <v>29</v>
      </c>
      <c r="C9" s="15" t="s">
        <v>30</v>
      </c>
      <c r="D9" s="16">
        <v>600</v>
      </c>
      <c r="E9" s="17"/>
    </row>
    <row r="10" spans="1:11">
      <c r="A10" s="14"/>
      <c r="B10" s="15" t="s">
        <v>31</v>
      </c>
      <c r="C10" s="15" t="s">
        <v>23</v>
      </c>
      <c r="D10" s="16">
        <v>1500</v>
      </c>
      <c r="E10" s="17"/>
    </row>
    <row r="11" spans="1:11">
      <c r="A11" s="14"/>
      <c r="B11" s="15" t="s">
        <v>32</v>
      </c>
      <c r="C11" s="15" t="s">
        <v>26</v>
      </c>
      <c r="D11" s="18">
        <v>500</v>
      </c>
      <c r="E11" s="17"/>
    </row>
    <row r="12" spans="1:11">
      <c r="A12" s="14"/>
      <c r="B12" s="15" t="s">
        <v>33</v>
      </c>
      <c r="C12" s="15" t="s">
        <v>20</v>
      </c>
      <c r="D12" s="16">
        <v>500</v>
      </c>
      <c r="E12" s="17"/>
    </row>
    <row r="13" spans="1:11">
      <c r="A13" s="14"/>
      <c r="B13" s="19" t="s">
        <v>34</v>
      </c>
      <c r="C13" s="15" t="s">
        <v>26</v>
      </c>
      <c r="D13" s="18">
        <v>500</v>
      </c>
      <c r="E13" s="17"/>
    </row>
    <row r="14" spans="1:11">
      <c r="A14" s="14"/>
      <c r="B14" s="15" t="s">
        <v>34</v>
      </c>
      <c r="C14" s="15" t="s">
        <v>72</v>
      </c>
      <c r="D14" s="16">
        <v>4930</v>
      </c>
      <c r="E14" s="17"/>
    </row>
    <row r="15" spans="1:11">
      <c r="A15" s="14"/>
      <c r="B15" s="15" t="s">
        <v>34</v>
      </c>
      <c r="C15" s="15" t="s">
        <v>35</v>
      </c>
      <c r="D15" s="16">
        <v>10800</v>
      </c>
      <c r="E15" s="17"/>
    </row>
    <row r="16" spans="1:11" ht="15.75" customHeight="1">
      <c r="A16" s="14"/>
      <c r="B16" s="15" t="s">
        <v>58</v>
      </c>
      <c r="C16" s="15" t="s">
        <v>62</v>
      </c>
      <c r="D16" s="16">
        <v>200</v>
      </c>
      <c r="E16" s="17"/>
    </row>
    <row r="17" spans="1:5" ht="15.75" customHeight="1">
      <c r="A17" s="14"/>
      <c r="B17" s="15" t="s">
        <v>59</v>
      </c>
      <c r="C17" s="15" t="s">
        <v>63</v>
      </c>
      <c r="D17" s="16">
        <v>2000</v>
      </c>
      <c r="E17" s="17"/>
    </row>
    <row r="18" spans="1:5">
      <c r="A18" s="14"/>
      <c r="B18" s="15"/>
      <c r="C18" s="20" t="s">
        <v>36</v>
      </c>
      <c r="D18" s="16">
        <f>SUM(D3:D17)</f>
        <v>28180</v>
      </c>
      <c r="E18" s="17"/>
    </row>
    <row r="19" spans="1:5">
      <c r="A19" s="21"/>
      <c r="B19" s="15"/>
      <c r="C19" s="15"/>
      <c r="D19" s="16"/>
      <c r="E19" s="17"/>
    </row>
    <row r="20" spans="1:5" ht="15.75" customHeight="1">
      <c r="A20" s="14"/>
      <c r="B20" s="15"/>
      <c r="C20" s="15"/>
      <c r="D20" s="16"/>
      <c r="E20" s="17"/>
    </row>
    <row r="21" spans="1:5" ht="15.75" customHeight="1">
      <c r="A21" s="14" t="s">
        <v>55</v>
      </c>
      <c r="B21" s="15" t="s">
        <v>56</v>
      </c>
      <c r="C21" s="15" t="s">
        <v>57</v>
      </c>
      <c r="D21" s="16">
        <v>1000</v>
      </c>
      <c r="E21" s="56"/>
    </row>
    <row r="22" spans="1:5" ht="15.75" customHeight="1">
      <c r="A22" s="14"/>
      <c r="B22" s="15" t="s">
        <v>60</v>
      </c>
      <c r="C22" s="15" t="s">
        <v>26</v>
      </c>
      <c r="D22" s="16">
        <v>200</v>
      </c>
      <c r="E22" s="17"/>
    </row>
    <row r="23" spans="1:5" ht="15.75" customHeight="1">
      <c r="A23" s="14"/>
      <c r="B23" s="15" t="s">
        <v>61</v>
      </c>
      <c r="C23" s="15" t="s">
        <v>26</v>
      </c>
      <c r="D23" s="16">
        <v>200</v>
      </c>
      <c r="E23" s="17"/>
    </row>
    <row r="24" spans="1:5" ht="15.75" customHeight="1">
      <c r="A24" s="14"/>
      <c r="B24" s="15" t="s">
        <v>64</v>
      </c>
      <c r="C24" s="15" t="s">
        <v>26</v>
      </c>
      <c r="D24" s="45">
        <v>500</v>
      </c>
      <c r="E24" s="46"/>
    </row>
    <row r="25" spans="1:5" ht="15.75" customHeight="1">
      <c r="A25" s="8"/>
      <c r="B25" s="47" t="s">
        <v>65</v>
      </c>
      <c r="C25" s="48" t="s">
        <v>66</v>
      </c>
      <c r="D25" s="50">
        <v>1200</v>
      </c>
      <c r="E25" s="53"/>
    </row>
    <row r="26" spans="1:5" ht="15.75" customHeight="1">
      <c r="A26" s="14"/>
      <c r="B26" s="15" t="s">
        <v>67</v>
      </c>
      <c r="C26" s="15" t="s">
        <v>68</v>
      </c>
      <c r="D26" s="49">
        <v>1500</v>
      </c>
      <c r="E26" s="51"/>
    </row>
    <row r="27" spans="1:5" ht="15.75" customHeight="1">
      <c r="A27" s="14"/>
      <c r="B27" s="15" t="s">
        <v>67</v>
      </c>
      <c r="C27" s="15" t="s">
        <v>26</v>
      </c>
      <c r="D27" s="16">
        <v>500</v>
      </c>
      <c r="E27" s="17"/>
    </row>
    <row r="28" spans="1:5" ht="15.75" customHeight="1">
      <c r="A28" s="14"/>
      <c r="B28" s="15" t="s">
        <v>69</v>
      </c>
      <c r="C28" s="15" t="s">
        <v>26</v>
      </c>
      <c r="D28" s="16">
        <v>500</v>
      </c>
      <c r="E28" s="17"/>
    </row>
    <row r="29" spans="1:5" ht="15.75" customHeight="1">
      <c r="A29" s="43"/>
      <c r="B29" s="44" t="s">
        <v>70</v>
      </c>
      <c r="C29" s="44" t="s">
        <v>20</v>
      </c>
      <c r="D29" s="45">
        <v>500</v>
      </c>
      <c r="E29" s="46"/>
    </row>
    <row r="30" spans="1:5" ht="15.75" customHeight="1">
      <c r="A30" s="54"/>
      <c r="B30" s="54" t="s">
        <v>71</v>
      </c>
      <c r="C30" s="54" t="s">
        <v>20</v>
      </c>
      <c r="D30" s="50">
        <v>200</v>
      </c>
      <c r="E30" s="54"/>
    </row>
    <row r="31" spans="1:5" ht="15.75" customHeight="1">
      <c r="A31" s="54"/>
      <c r="B31" s="55" t="s">
        <v>71</v>
      </c>
      <c r="C31" s="55" t="s">
        <v>26</v>
      </c>
      <c r="D31" s="50">
        <v>500</v>
      </c>
      <c r="E31" s="52"/>
    </row>
    <row r="32" spans="1:5" ht="15.75" customHeight="1">
      <c r="A32" s="54"/>
      <c r="B32" s="52" t="s">
        <v>71</v>
      </c>
      <c r="C32" s="52" t="s">
        <v>72</v>
      </c>
      <c r="D32" s="50">
        <v>5400</v>
      </c>
      <c r="E32" s="52"/>
    </row>
    <row r="33" spans="1:5" ht="15.75" customHeight="1">
      <c r="A33" s="54"/>
      <c r="B33" s="52"/>
      <c r="C33" s="52" t="s">
        <v>73</v>
      </c>
      <c r="D33" s="50">
        <v>671</v>
      </c>
      <c r="E33" s="52"/>
    </row>
    <row r="34" spans="1:5" ht="15.75" customHeight="1">
      <c r="A34" s="54"/>
      <c r="B34" s="52"/>
      <c r="C34" s="52" t="s">
        <v>74</v>
      </c>
      <c r="D34" s="50">
        <v>12500</v>
      </c>
      <c r="E34" s="52"/>
    </row>
    <row r="35" spans="1:5" ht="57.75" customHeight="1">
      <c r="A35" s="54"/>
      <c r="B35" s="52"/>
      <c r="C35" s="57" t="s">
        <v>36</v>
      </c>
      <c r="D35" s="50">
        <f>SUM(D22:D34)</f>
        <v>24371</v>
      </c>
      <c r="E35" s="59" t="s">
        <v>76</v>
      </c>
    </row>
    <row r="36" spans="1:5" ht="15.75" customHeight="1">
      <c r="A36" s="54"/>
      <c r="B36" s="52"/>
      <c r="C36" s="52"/>
      <c r="D36" s="50"/>
      <c r="E36" s="52"/>
    </row>
    <row r="37" spans="1:5" ht="15.75" customHeight="1">
      <c r="A37" s="54" t="s">
        <v>80</v>
      </c>
      <c r="B37" s="52"/>
      <c r="C37" s="52"/>
      <c r="D37" s="50"/>
      <c r="E37" s="52"/>
    </row>
    <row r="38" spans="1:5" ht="15.75" customHeight="1">
      <c r="A38" s="54"/>
      <c r="B38" s="52" t="s">
        <v>81</v>
      </c>
      <c r="C38" s="52" t="s">
        <v>26</v>
      </c>
      <c r="D38" s="50">
        <v>300</v>
      </c>
      <c r="E38" s="50"/>
    </row>
    <row r="39" spans="1:5" ht="15.75" customHeight="1">
      <c r="A39" s="54"/>
      <c r="B39" s="52" t="s">
        <v>83</v>
      </c>
      <c r="C39" s="52" t="s">
        <v>26</v>
      </c>
      <c r="D39" s="50">
        <v>200</v>
      </c>
      <c r="E39" s="52"/>
    </row>
    <row r="40" spans="1:5" ht="15.75" customHeight="1">
      <c r="A40" s="54"/>
      <c r="B40" s="52" t="s">
        <v>84</v>
      </c>
      <c r="C40" s="52" t="s">
        <v>26</v>
      </c>
      <c r="D40" s="50">
        <v>200</v>
      </c>
      <c r="E40" s="52"/>
    </row>
    <row r="41" spans="1:5" ht="15.75" customHeight="1">
      <c r="A41" s="54"/>
      <c r="B41" s="52" t="s">
        <v>85</v>
      </c>
      <c r="C41" s="52" t="s">
        <v>26</v>
      </c>
      <c r="D41" s="50">
        <v>200</v>
      </c>
      <c r="E41" s="52"/>
    </row>
    <row r="42" spans="1:5" ht="15.75" customHeight="1">
      <c r="A42" s="54"/>
      <c r="B42" s="52" t="s">
        <v>86</v>
      </c>
      <c r="C42" s="52" t="s">
        <v>26</v>
      </c>
      <c r="D42" s="50">
        <v>100</v>
      </c>
      <c r="E42" s="52"/>
    </row>
    <row r="43" spans="1:5" ht="15.75" customHeight="1">
      <c r="A43" s="54"/>
      <c r="B43" s="52" t="s">
        <v>87</v>
      </c>
      <c r="C43" s="52" t="s">
        <v>26</v>
      </c>
      <c r="D43" s="50">
        <v>100</v>
      </c>
      <c r="E43" s="52"/>
    </row>
    <row r="44" spans="1:5" ht="15.75" customHeight="1">
      <c r="A44" s="54"/>
      <c r="B44" s="68" t="s">
        <v>88</v>
      </c>
      <c r="C44" s="68" t="s">
        <v>26</v>
      </c>
      <c r="D44" s="50">
        <v>100</v>
      </c>
      <c r="E44" s="52"/>
    </row>
    <row r="45" spans="1:5" ht="15.75" customHeight="1">
      <c r="A45" s="54"/>
      <c r="B45" s="68" t="s">
        <v>89</v>
      </c>
      <c r="C45" s="68" t="s">
        <v>68</v>
      </c>
      <c r="D45" s="50">
        <v>1500</v>
      </c>
      <c r="E45" s="52"/>
    </row>
    <row r="46" spans="1:5" ht="15.75" customHeight="1">
      <c r="A46" s="54"/>
      <c r="B46" s="68" t="s">
        <v>89</v>
      </c>
      <c r="C46" s="52" t="s">
        <v>82</v>
      </c>
      <c r="D46" s="50">
        <v>200</v>
      </c>
      <c r="E46" s="52"/>
    </row>
    <row r="47" spans="1:5" ht="15.75" customHeight="1">
      <c r="A47" s="54"/>
      <c r="B47" s="68" t="s">
        <v>90</v>
      </c>
      <c r="C47" s="68" t="s">
        <v>82</v>
      </c>
      <c r="D47" s="50">
        <v>500</v>
      </c>
      <c r="E47" s="52"/>
    </row>
    <row r="48" spans="1:5" ht="15.75" customHeight="1">
      <c r="A48" s="54"/>
      <c r="B48" s="68" t="s">
        <v>91</v>
      </c>
      <c r="C48" s="68" t="s">
        <v>92</v>
      </c>
      <c r="D48" s="50">
        <v>200</v>
      </c>
      <c r="E48" s="52"/>
    </row>
    <row r="49" spans="1:5" ht="15.75" customHeight="1">
      <c r="A49" s="54"/>
      <c r="B49" s="68" t="s">
        <v>94</v>
      </c>
      <c r="C49" s="68" t="s">
        <v>82</v>
      </c>
      <c r="D49" s="50">
        <v>400</v>
      </c>
      <c r="E49" s="52"/>
    </row>
    <row r="50" spans="1:5" ht="15.75" customHeight="1">
      <c r="A50" s="54"/>
      <c r="B50" s="68" t="s">
        <v>101</v>
      </c>
      <c r="C50" s="68" t="s">
        <v>102</v>
      </c>
      <c r="D50" s="50">
        <v>1052.5</v>
      </c>
      <c r="E50" s="52"/>
    </row>
    <row r="51" spans="1:5" ht="15.75" customHeight="1">
      <c r="A51" s="54"/>
      <c r="B51" s="68" t="s">
        <v>95</v>
      </c>
      <c r="C51" s="68" t="s">
        <v>82</v>
      </c>
      <c r="D51" s="50">
        <v>400</v>
      </c>
      <c r="E51" s="52"/>
    </row>
    <row r="52" spans="1:5" ht="15.75" customHeight="1">
      <c r="A52" s="54"/>
      <c r="B52" s="68" t="s">
        <v>93</v>
      </c>
      <c r="C52" s="68" t="s">
        <v>68</v>
      </c>
      <c r="D52" s="50">
        <v>700</v>
      </c>
      <c r="E52" s="52"/>
    </row>
    <row r="53" spans="1:5" ht="15.75" customHeight="1">
      <c r="A53" s="54"/>
      <c r="B53" s="52" t="s">
        <v>99</v>
      </c>
      <c r="C53" s="52" t="s">
        <v>98</v>
      </c>
      <c r="D53" s="50">
        <v>7552.5</v>
      </c>
      <c r="E53" s="52"/>
    </row>
    <row r="54" spans="1:5" ht="15.75" customHeight="1">
      <c r="A54" s="54"/>
      <c r="B54" s="52"/>
      <c r="C54" s="52" t="s">
        <v>100</v>
      </c>
      <c r="D54" s="50">
        <v>10052.5</v>
      </c>
      <c r="E54" s="52"/>
    </row>
    <row r="55" spans="1:5" ht="15.75" customHeight="1">
      <c r="A55" s="54"/>
      <c r="B55" s="52" t="s">
        <v>103</v>
      </c>
      <c r="C55" s="52" t="s">
        <v>82</v>
      </c>
      <c r="D55" s="50">
        <v>100</v>
      </c>
      <c r="E55" s="52"/>
    </row>
    <row r="56" spans="1:5" ht="15.75" customHeight="1">
      <c r="A56" s="54"/>
      <c r="B56" s="52" t="s">
        <v>103</v>
      </c>
      <c r="C56" s="52" t="s">
        <v>92</v>
      </c>
      <c r="D56" s="50">
        <v>500</v>
      </c>
      <c r="E56" s="52"/>
    </row>
    <row r="57" spans="1:5" ht="15.75" customHeight="1">
      <c r="A57" s="54"/>
      <c r="B57" s="52" t="s">
        <v>104</v>
      </c>
      <c r="C57" s="52" t="s">
        <v>82</v>
      </c>
      <c r="D57" s="50">
        <v>500</v>
      </c>
      <c r="E57" s="52"/>
    </row>
    <row r="58" spans="1:5" ht="68.25" customHeight="1">
      <c r="A58" s="54"/>
      <c r="B58" s="52"/>
      <c r="C58" s="52" t="s">
        <v>97</v>
      </c>
      <c r="D58" s="50">
        <f>SUM(D38:D57)</f>
        <v>24857.5</v>
      </c>
      <c r="E58" s="69" t="s">
        <v>105</v>
      </c>
    </row>
    <row r="59" spans="1:5" ht="15" customHeight="1">
      <c r="A59" s="54"/>
      <c r="B59" s="52"/>
      <c r="C59" s="52"/>
      <c r="D59" s="50"/>
      <c r="E59" s="69"/>
    </row>
    <row r="60" spans="1:5" ht="15" customHeight="1">
      <c r="A60" s="54"/>
      <c r="B60" s="52"/>
      <c r="C60" s="52"/>
      <c r="D60" s="50"/>
      <c r="E60" s="69"/>
    </row>
    <row r="61" spans="1:5" ht="15" customHeight="1">
      <c r="A61" s="54"/>
      <c r="B61" s="52"/>
      <c r="C61" s="52"/>
      <c r="D61" s="50"/>
      <c r="E61" s="69"/>
    </row>
    <row r="62" spans="1:5" ht="15" customHeight="1">
      <c r="A62" s="54"/>
      <c r="B62" s="52"/>
      <c r="C62" s="52"/>
      <c r="D62" s="50"/>
      <c r="E62" s="69"/>
    </row>
    <row r="63" spans="1:5" ht="15" customHeight="1">
      <c r="A63" s="54"/>
      <c r="B63" s="52"/>
      <c r="C63" s="52"/>
      <c r="D63" s="50"/>
      <c r="E63" s="69"/>
    </row>
    <row r="64" spans="1:5" ht="15" customHeight="1">
      <c r="A64" s="54"/>
      <c r="B64" s="52"/>
      <c r="C64" s="52"/>
      <c r="D64" s="50"/>
      <c r="E64" s="69"/>
    </row>
    <row r="65" spans="1:5" ht="15" customHeight="1">
      <c r="A65" s="54"/>
      <c r="B65" s="52"/>
      <c r="C65" s="52"/>
      <c r="D65" s="50"/>
      <c r="E65" s="69"/>
    </row>
    <row r="66" spans="1:5" ht="15" customHeight="1">
      <c r="A66" s="54"/>
      <c r="B66" s="52"/>
      <c r="C66" s="52"/>
      <c r="D66" s="50"/>
      <c r="E66" s="69"/>
    </row>
    <row r="67" spans="1:5" ht="15" customHeight="1">
      <c r="A67" s="54"/>
      <c r="B67" s="52"/>
      <c r="C67" s="52"/>
      <c r="D67" s="50"/>
      <c r="E67" s="69"/>
    </row>
    <row r="68" spans="1:5" ht="15" customHeight="1">
      <c r="A68" s="54"/>
      <c r="B68" s="52"/>
      <c r="C68" s="52"/>
      <c r="D68" s="50"/>
      <c r="E68" s="69"/>
    </row>
    <row r="69" spans="1:5" ht="15" customHeight="1">
      <c r="A69" s="54"/>
      <c r="B69" s="52"/>
      <c r="C69" s="52"/>
      <c r="D69" s="50"/>
      <c r="E69" s="69"/>
    </row>
    <row r="70" spans="1:5" ht="15" customHeight="1">
      <c r="A70" s="54"/>
      <c r="B70" s="52"/>
      <c r="C70" s="52"/>
      <c r="D70" s="50"/>
      <c r="E70" s="69"/>
    </row>
    <row r="71" spans="1:5" ht="15" customHeight="1">
      <c r="A71" s="54"/>
      <c r="B71" s="52"/>
      <c r="C71" s="52"/>
      <c r="D71" s="50"/>
      <c r="E71" s="69"/>
    </row>
    <row r="72" spans="1:5" ht="15" customHeight="1">
      <c r="A72" s="54"/>
      <c r="B72" s="52"/>
      <c r="C72" s="52"/>
      <c r="D72" s="50"/>
      <c r="E72" s="69"/>
    </row>
    <row r="73" spans="1:5" ht="15" customHeight="1">
      <c r="A73" s="54"/>
      <c r="B73" s="52"/>
      <c r="C73" s="52"/>
      <c r="D73" s="50"/>
      <c r="E73" s="69"/>
    </row>
    <row r="74" spans="1:5" ht="15" customHeight="1">
      <c r="A74" s="54"/>
      <c r="B74" s="52"/>
      <c r="C74" s="52"/>
      <c r="D74" s="50"/>
      <c r="E74" s="69"/>
    </row>
    <row r="75" spans="1:5" ht="15" customHeight="1">
      <c r="A75" s="54"/>
      <c r="B75" s="52"/>
      <c r="C75" s="52"/>
      <c r="D75" s="50"/>
      <c r="E75" s="69"/>
    </row>
    <row r="76" spans="1:5" ht="15" customHeight="1">
      <c r="A76" s="54"/>
      <c r="B76" s="52"/>
      <c r="C76" s="52"/>
      <c r="D76" s="50"/>
      <c r="E76" s="69"/>
    </row>
    <row r="77" spans="1:5" ht="15" customHeight="1">
      <c r="A77" s="54"/>
      <c r="B77" s="52"/>
      <c r="C77" s="52"/>
      <c r="D77" s="50"/>
      <c r="E77" s="69"/>
    </row>
    <row r="78" spans="1:5" ht="15" customHeight="1">
      <c r="A78" s="54"/>
      <c r="B78" s="52"/>
      <c r="C78" s="52"/>
      <c r="D78" s="50"/>
      <c r="E78" s="69"/>
    </row>
    <row r="79" spans="1:5" ht="15" customHeight="1">
      <c r="A79" s="54"/>
      <c r="B79" s="52"/>
      <c r="C79" s="52"/>
      <c r="D79" s="50"/>
      <c r="E79" s="69"/>
    </row>
    <row r="80" spans="1:5" ht="15" customHeight="1">
      <c r="A80" s="54"/>
      <c r="B80" s="52"/>
      <c r="C80" s="52"/>
      <c r="D80" s="50"/>
      <c r="E80" s="69"/>
    </row>
    <row r="81" spans="1:5" ht="15" customHeight="1">
      <c r="A81" s="54"/>
      <c r="B81" s="52"/>
      <c r="C81" s="52"/>
      <c r="D81" s="50"/>
      <c r="E81" s="69"/>
    </row>
    <row r="82" spans="1:5" ht="15" customHeight="1">
      <c r="A82" s="54"/>
      <c r="B82" s="52"/>
      <c r="C82" s="52"/>
      <c r="D82" s="50"/>
      <c r="E82" s="69"/>
    </row>
    <row r="83" spans="1:5" ht="15" customHeight="1">
      <c r="A83" s="54"/>
      <c r="B83" s="52"/>
      <c r="C83" s="52"/>
      <c r="D83" s="50"/>
      <c r="E83" s="69"/>
    </row>
    <row r="84" spans="1:5" ht="15" customHeight="1">
      <c r="A84" s="54"/>
      <c r="B84" s="52"/>
      <c r="C84" s="52"/>
      <c r="D84" s="50"/>
      <c r="E84" s="69"/>
    </row>
    <row r="85" spans="1:5" ht="15" customHeight="1">
      <c r="A85" s="54"/>
      <c r="B85" s="52"/>
      <c r="C85" s="52"/>
      <c r="D85" s="50"/>
      <c r="E85" s="69"/>
    </row>
    <row r="86" spans="1:5" ht="15" customHeight="1">
      <c r="A86" s="54"/>
      <c r="B86" s="52"/>
      <c r="C86" s="52"/>
      <c r="D86" s="50"/>
      <c r="E86" s="69"/>
    </row>
    <row r="87" spans="1:5" ht="15.75" customHeight="1">
      <c r="A87" s="54"/>
      <c r="B87" s="52"/>
      <c r="C87" s="52"/>
      <c r="D87" s="50"/>
      <c r="E87" s="69"/>
    </row>
    <row r="88" spans="1:5" ht="15.75" customHeight="1">
      <c r="A88" s="54"/>
      <c r="B88" s="52"/>
      <c r="C88" s="52"/>
      <c r="D88" s="50"/>
      <c r="E88" s="52"/>
    </row>
    <row r="89" spans="1:5" ht="15.75" customHeight="1">
      <c r="A89" s="8"/>
      <c r="D89" s="9"/>
    </row>
    <row r="90" spans="1:5" ht="15.75" customHeight="1">
      <c r="A90" s="8"/>
      <c r="D90" s="9"/>
    </row>
    <row r="91" spans="1:5" ht="15.75" customHeight="1">
      <c r="A91" s="8"/>
      <c r="D91" s="9"/>
    </row>
    <row r="92" spans="1:5" ht="15.75" customHeight="1">
      <c r="A92" s="8"/>
      <c r="D92" s="9"/>
    </row>
    <row r="93" spans="1:5" ht="15.75" customHeight="1">
      <c r="A93" s="8"/>
      <c r="D93" s="9"/>
    </row>
    <row r="94" spans="1:5" ht="15.75" customHeight="1">
      <c r="A94" s="8"/>
      <c r="D94" s="9"/>
    </row>
    <row r="95" spans="1:5" ht="15.75" customHeight="1">
      <c r="A95" s="8"/>
      <c r="D95" s="9"/>
    </row>
    <row r="96" spans="1:5" ht="15.75" customHeight="1">
      <c r="A96" s="8"/>
      <c r="D96" s="9"/>
    </row>
    <row r="97" spans="1:4" ht="15.75" customHeight="1">
      <c r="A97" s="8"/>
      <c r="D97" s="9"/>
    </row>
    <row r="98" spans="1:4" ht="15.75" customHeight="1">
      <c r="A98" s="8"/>
      <c r="D98" s="9"/>
    </row>
    <row r="99" spans="1:4" ht="15.75" customHeight="1">
      <c r="A99" s="8"/>
      <c r="D99" s="9"/>
    </row>
    <row r="100" spans="1:4" ht="15.75" customHeight="1">
      <c r="A100" s="8"/>
      <c r="D100" s="9"/>
    </row>
    <row r="101" spans="1:4" ht="15.75" customHeight="1">
      <c r="A101" s="8"/>
      <c r="D101" s="9"/>
    </row>
    <row r="102" spans="1:4" ht="15.75" customHeight="1">
      <c r="A102" s="8"/>
      <c r="D102" s="9"/>
    </row>
    <row r="103" spans="1:4" ht="15.75" customHeight="1">
      <c r="A103" s="8"/>
      <c r="D103" s="9"/>
    </row>
    <row r="104" spans="1:4" ht="15.75" customHeight="1">
      <c r="A104" s="8"/>
      <c r="D104" s="9"/>
    </row>
    <row r="105" spans="1:4" ht="15.75" customHeight="1">
      <c r="A105" s="8"/>
      <c r="D105" s="9"/>
    </row>
    <row r="106" spans="1:4" ht="15.75" customHeight="1">
      <c r="A106" s="8"/>
      <c r="D106" s="9"/>
    </row>
    <row r="107" spans="1:4" ht="15.75" customHeight="1">
      <c r="A107" s="8"/>
      <c r="D107" s="9"/>
    </row>
    <row r="108" spans="1:4" ht="15.75" customHeight="1">
      <c r="A108" s="8"/>
      <c r="D108" s="9"/>
    </row>
    <row r="109" spans="1:4" ht="15.75" customHeight="1">
      <c r="A109" s="8"/>
      <c r="D109" s="9"/>
    </row>
    <row r="110" spans="1:4" ht="15.75" customHeight="1">
      <c r="A110" s="8"/>
      <c r="D110" s="9"/>
    </row>
    <row r="111" spans="1:4" ht="15.75" customHeight="1">
      <c r="A111" s="8"/>
      <c r="D111" s="9"/>
    </row>
    <row r="112" spans="1:4" ht="15.75" customHeight="1">
      <c r="A112" s="8"/>
      <c r="D112" s="9"/>
    </row>
    <row r="113" spans="1:4" ht="15.75" customHeight="1">
      <c r="A113" s="8"/>
      <c r="D113" s="9"/>
    </row>
    <row r="114" spans="1:4" ht="15.75" customHeight="1">
      <c r="A114" s="8"/>
      <c r="D114" s="9"/>
    </row>
    <row r="115" spans="1:4" ht="15.75" customHeight="1">
      <c r="A115" s="8"/>
      <c r="D115" s="9"/>
    </row>
    <row r="116" spans="1:4" ht="15.75" customHeight="1">
      <c r="A116" s="8"/>
      <c r="D116" s="9"/>
    </row>
    <row r="117" spans="1:4" ht="15.75" customHeight="1">
      <c r="A117" s="8"/>
      <c r="D117" s="9"/>
    </row>
    <row r="118" spans="1:4" ht="15.75" customHeight="1">
      <c r="A118" s="8"/>
      <c r="D118" s="9"/>
    </row>
    <row r="119" spans="1:4" ht="15.75" customHeight="1">
      <c r="A119" s="8"/>
      <c r="D119" s="9"/>
    </row>
    <row r="120" spans="1:4" ht="15.75" customHeight="1">
      <c r="A120" s="8"/>
      <c r="D120" s="9"/>
    </row>
    <row r="121" spans="1:4" ht="15.75" customHeight="1">
      <c r="A121" s="8"/>
      <c r="D121" s="9"/>
    </row>
    <row r="122" spans="1:4" ht="15.75" customHeight="1">
      <c r="A122" s="8"/>
      <c r="D122" s="9"/>
    </row>
    <row r="123" spans="1:4" ht="15.75" customHeight="1">
      <c r="A123" s="8"/>
      <c r="D123" s="9"/>
    </row>
    <row r="124" spans="1:4" ht="15.75" customHeight="1">
      <c r="A124" s="8"/>
      <c r="D124" s="9"/>
    </row>
    <row r="125" spans="1:4" ht="15.75" customHeight="1">
      <c r="A125" s="8"/>
      <c r="D125" s="9"/>
    </row>
    <row r="126" spans="1:4" ht="15.75" customHeight="1">
      <c r="A126" s="8"/>
      <c r="D126" s="9"/>
    </row>
    <row r="127" spans="1:4" ht="15.75" customHeight="1">
      <c r="A127" s="8"/>
      <c r="D127" s="9"/>
    </row>
    <row r="128" spans="1:4" ht="15.75" customHeight="1">
      <c r="A128" s="8"/>
      <c r="D128" s="9"/>
    </row>
    <row r="129" spans="1:4" ht="15.75" customHeight="1">
      <c r="A129" s="8"/>
      <c r="D129" s="9"/>
    </row>
    <row r="130" spans="1:4" ht="15.75" customHeight="1">
      <c r="A130" s="8"/>
      <c r="D130" s="9"/>
    </row>
    <row r="131" spans="1:4" ht="15.75" customHeight="1">
      <c r="A131" s="8"/>
      <c r="D131" s="9"/>
    </row>
    <row r="132" spans="1:4" ht="15.75" customHeight="1">
      <c r="A132" s="8"/>
      <c r="D132" s="9"/>
    </row>
    <row r="133" spans="1:4" ht="15.75" customHeight="1">
      <c r="A133" s="8"/>
      <c r="D133" s="9"/>
    </row>
    <row r="134" spans="1:4" ht="15.75" customHeight="1">
      <c r="A134" s="8"/>
      <c r="D134" s="9"/>
    </row>
    <row r="135" spans="1:4" ht="15.75" customHeight="1">
      <c r="A135" s="8"/>
      <c r="D135" s="9"/>
    </row>
    <row r="136" spans="1:4" ht="15.75" customHeight="1">
      <c r="A136" s="8"/>
      <c r="D136" s="9"/>
    </row>
    <row r="137" spans="1:4" ht="15.75" customHeight="1">
      <c r="A137" s="8"/>
      <c r="D137" s="9"/>
    </row>
    <row r="138" spans="1:4" ht="15.75" customHeight="1">
      <c r="A138" s="8"/>
      <c r="D138" s="9"/>
    </row>
    <row r="139" spans="1:4" ht="15.75" customHeight="1">
      <c r="A139" s="8"/>
      <c r="D139" s="9"/>
    </row>
  </sheetData>
  <pageMargins left="0.7" right="0.7" top="0.75" bottom="0.75" header="0" footer="0"/>
  <pageSetup paperSize="9" orientation="portrait" r:id="rId1"/>
  <ignoredErrors>
    <ignoredError sqref="D3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A21" workbookViewId="0">
      <selection activeCell="E31" sqref="E31"/>
    </sheetView>
  </sheetViews>
  <sheetFormatPr defaultColWidth="9" defaultRowHeight="15" customHeight="1"/>
  <cols>
    <col min="1" max="1" width="15.5703125" customWidth="1"/>
    <col min="2" max="2" width="18.85546875" customWidth="1"/>
    <col min="3" max="3" width="23.28515625" customWidth="1"/>
    <col min="4" max="4" width="15.28515625" customWidth="1"/>
    <col min="5" max="5" width="27" customWidth="1"/>
    <col min="6" max="6" width="9.140625" customWidth="1"/>
    <col min="7" max="11" width="8.7109375" customWidth="1"/>
    <col min="12" max="256" width="14" customWidth="1"/>
  </cols>
  <sheetData>
    <row r="1" spans="1:11">
      <c r="A1" s="22"/>
      <c r="B1" s="22"/>
      <c r="C1" s="22"/>
      <c r="D1" s="23"/>
      <c r="E1" s="22"/>
      <c r="F1" s="22"/>
      <c r="G1" s="22"/>
      <c r="H1" s="22"/>
      <c r="I1" s="22"/>
      <c r="J1" s="22"/>
      <c r="K1" s="22"/>
    </row>
    <row r="2" spans="1:11">
      <c r="A2" s="24" t="s">
        <v>39</v>
      </c>
      <c r="B2" s="25" t="s">
        <v>40</v>
      </c>
      <c r="C2" s="25" t="s">
        <v>1</v>
      </c>
      <c r="D2" s="26" t="s">
        <v>37</v>
      </c>
      <c r="E2" s="27"/>
      <c r="F2" s="28"/>
      <c r="G2" s="28"/>
      <c r="H2" s="28"/>
      <c r="I2" s="28"/>
      <c r="J2" s="28"/>
      <c r="K2" s="28"/>
    </row>
    <row r="3" spans="1:11">
      <c r="A3" s="29"/>
      <c r="B3" s="30"/>
      <c r="C3" s="30"/>
      <c r="D3" s="31"/>
      <c r="E3" s="32"/>
      <c r="F3" s="28"/>
      <c r="G3" s="28"/>
      <c r="H3" s="28"/>
      <c r="I3" s="28"/>
      <c r="J3" s="28"/>
      <c r="K3" s="28"/>
    </row>
    <row r="4" spans="1:11">
      <c r="A4" s="29"/>
      <c r="B4" s="30" t="s">
        <v>41</v>
      </c>
      <c r="C4" s="30"/>
      <c r="D4" s="31">
        <f>SUM(D5:D21)</f>
        <v>160948.82</v>
      </c>
      <c r="E4" s="32"/>
      <c r="F4" s="28"/>
      <c r="G4" s="28"/>
      <c r="H4" s="28"/>
      <c r="I4" s="28"/>
      <c r="J4" s="28"/>
      <c r="K4" s="28"/>
    </row>
    <row r="5" spans="1:11">
      <c r="A5" s="33" t="s">
        <v>42</v>
      </c>
      <c r="B5" s="34" t="s">
        <v>11</v>
      </c>
      <c r="C5" s="34"/>
      <c r="D5" s="35">
        <v>72896.320000000007</v>
      </c>
      <c r="E5" s="36"/>
      <c r="F5" s="22"/>
      <c r="G5" s="22"/>
      <c r="H5" s="22"/>
      <c r="I5" s="22"/>
      <c r="J5" s="22"/>
      <c r="K5" s="22"/>
    </row>
    <row r="6" spans="1:11" ht="30">
      <c r="A6" s="33"/>
      <c r="B6" s="34" t="s">
        <v>10</v>
      </c>
      <c r="C6" s="34" t="s">
        <v>43</v>
      </c>
      <c r="D6" s="35">
        <v>48000</v>
      </c>
      <c r="E6" s="36"/>
      <c r="F6" s="22"/>
      <c r="G6" s="22"/>
      <c r="H6" s="22"/>
      <c r="I6" s="22"/>
      <c r="J6" s="22"/>
      <c r="K6" s="22"/>
    </row>
    <row r="7" spans="1:11" ht="45">
      <c r="A7" s="33" t="s">
        <v>44</v>
      </c>
      <c r="B7" s="34" t="s">
        <v>38</v>
      </c>
      <c r="C7" s="34" t="s">
        <v>45</v>
      </c>
      <c r="D7" s="35">
        <v>-12050</v>
      </c>
      <c r="E7" s="36"/>
      <c r="F7" s="22"/>
      <c r="G7" s="22"/>
      <c r="H7" s="22"/>
      <c r="I7" s="22"/>
      <c r="J7" s="22"/>
      <c r="K7" s="22"/>
    </row>
    <row r="8" spans="1:11" ht="90">
      <c r="A8" s="33" t="s">
        <v>46</v>
      </c>
      <c r="B8" s="34" t="s">
        <v>38</v>
      </c>
      <c r="C8" s="34" t="s">
        <v>47</v>
      </c>
      <c r="D8" s="35">
        <v>-10000</v>
      </c>
      <c r="E8" s="36"/>
      <c r="F8" s="22"/>
      <c r="G8" s="22"/>
      <c r="H8" s="22"/>
      <c r="I8" s="22"/>
      <c r="J8" s="22"/>
      <c r="K8" s="22"/>
    </row>
    <row r="9" spans="1:11" ht="45">
      <c r="A9" s="33" t="s">
        <v>116</v>
      </c>
      <c r="B9" s="34" t="s">
        <v>38</v>
      </c>
      <c r="C9" s="34" t="s">
        <v>117</v>
      </c>
      <c r="D9" s="35">
        <v>-12052.5</v>
      </c>
      <c r="E9" s="36"/>
      <c r="F9" s="22"/>
      <c r="G9" s="22"/>
      <c r="H9" s="22"/>
      <c r="I9" s="22"/>
      <c r="J9" s="22"/>
      <c r="K9" s="22"/>
    </row>
    <row r="10" spans="1:11" ht="45">
      <c r="A10" s="33" t="s">
        <v>114</v>
      </c>
      <c r="B10" s="34" t="s">
        <v>38</v>
      </c>
      <c r="C10" s="34" t="s">
        <v>115</v>
      </c>
      <c r="D10" s="35">
        <v>-10052.5</v>
      </c>
      <c r="E10" s="36"/>
      <c r="F10" s="22"/>
      <c r="G10" s="22"/>
      <c r="H10" s="22"/>
      <c r="I10" s="22"/>
      <c r="J10" s="22"/>
      <c r="K10" s="22"/>
    </row>
    <row r="11" spans="1:11" ht="45">
      <c r="A11" s="60" t="s">
        <v>71</v>
      </c>
      <c r="B11" s="61" t="s">
        <v>38</v>
      </c>
      <c r="C11" s="61" t="s">
        <v>77</v>
      </c>
      <c r="D11" s="35">
        <v>-16000</v>
      </c>
      <c r="E11" s="36"/>
      <c r="F11" s="22"/>
      <c r="G11" s="22"/>
      <c r="H11" s="22"/>
      <c r="I11" s="22"/>
      <c r="J11" s="22"/>
      <c r="K11" s="22"/>
    </row>
    <row r="12" spans="1:11" ht="30">
      <c r="A12" s="60" t="s">
        <v>71</v>
      </c>
      <c r="B12" s="61" t="s">
        <v>10</v>
      </c>
      <c r="C12" s="61" t="s">
        <v>96</v>
      </c>
      <c r="D12" s="35">
        <v>34251.599999999999</v>
      </c>
      <c r="E12" s="36"/>
      <c r="F12" s="22"/>
      <c r="G12" s="22"/>
      <c r="H12" s="22"/>
      <c r="I12" s="22"/>
      <c r="J12" s="22"/>
      <c r="K12" s="22"/>
    </row>
    <row r="13" spans="1:11" ht="30">
      <c r="A13" s="33" t="s">
        <v>104</v>
      </c>
      <c r="B13" s="34" t="s">
        <v>10</v>
      </c>
      <c r="C13" s="34" t="s">
        <v>107</v>
      </c>
      <c r="D13" s="35">
        <v>29232.9</v>
      </c>
      <c r="E13" s="36"/>
      <c r="F13" s="22"/>
      <c r="G13" s="22"/>
      <c r="H13" s="22"/>
      <c r="I13" s="22"/>
      <c r="J13" s="22"/>
      <c r="K13" s="22"/>
    </row>
    <row r="14" spans="1:11" ht="75">
      <c r="A14" s="33" t="s">
        <v>129</v>
      </c>
      <c r="B14" s="34" t="s">
        <v>38</v>
      </c>
      <c r="C14" s="34" t="s">
        <v>130</v>
      </c>
      <c r="D14" s="35">
        <v>-5000</v>
      </c>
      <c r="E14" s="36"/>
      <c r="F14" s="22"/>
      <c r="G14" s="22"/>
      <c r="H14" s="22"/>
      <c r="I14" s="22"/>
      <c r="J14" s="22"/>
      <c r="K14" s="22"/>
    </row>
    <row r="15" spans="1:11" ht="75">
      <c r="A15" s="33" t="s">
        <v>125</v>
      </c>
      <c r="B15" s="34" t="s">
        <v>38</v>
      </c>
      <c r="C15" s="34" t="s">
        <v>126</v>
      </c>
      <c r="D15" s="35">
        <v>-4000</v>
      </c>
      <c r="E15" s="36"/>
      <c r="F15" s="22"/>
      <c r="G15" s="22"/>
      <c r="H15" s="22"/>
      <c r="I15" s="22"/>
      <c r="J15" s="22"/>
      <c r="K15" s="22"/>
    </row>
    <row r="16" spans="1:11" ht="30">
      <c r="A16" s="33" t="s">
        <v>127</v>
      </c>
      <c r="B16" s="34" t="s">
        <v>38</v>
      </c>
      <c r="C16" s="34" t="s">
        <v>128</v>
      </c>
      <c r="D16" s="35">
        <v>-5000</v>
      </c>
      <c r="E16" s="36"/>
      <c r="F16" s="22"/>
      <c r="G16" s="22"/>
      <c r="H16" s="22"/>
      <c r="I16" s="22"/>
      <c r="J16" s="22"/>
      <c r="K16" s="22"/>
    </row>
    <row r="17" spans="1:11" ht="45">
      <c r="A17" s="33" t="s">
        <v>120</v>
      </c>
      <c r="B17" s="34" t="s">
        <v>38</v>
      </c>
      <c r="C17" s="34" t="s">
        <v>121</v>
      </c>
      <c r="D17" s="35">
        <v>-3600</v>
      </c>
      <c r="E17" s="36"/>
      <c r="F17" s="22"/>
      <c r="G17" s="22"/>
      <c r="H17" s="22"/>
      <c r="I17" s="22"/>
      <c r="J17" s="22"/>
      <c r="K17" s="22"/>
    </row>
    <row r="18" spans="1:11" ht="30">
      <c r="A18" s="33" t="s">
        <v>111</v>
      </c>
      <c r="B18" s="34" t="s">
        <v>10</v>
      </c>
      <c r="C18" s="34" t="s">
        <v>122</v>
      </c>
      <c r="D18" s="35">
        <v>17013</v>
      </c>
      <c r="E18" s="36"/>
      <c r="F18" s="22"/>
      <c r="G18" s="22"/>
      <c r="H18" s="22"/>
      <c r="I18" s="22"/>
      <c r="J18" s="22"/>
      <c r="K18" s="22"/>
    </row>
    <row r="19" spans="1:11" ht="30">
      <c r="A19" s="33" t="s">
        <v>123</v>
      </c>
      <c r="B19" s="34" t="s">
        <v>10</v>
      </c>
      <c r="C19" s="34" t="s">
        <v>124</v>
      </c>
      <c r="D19" s="35">
        <v>27990</v>
      </c>
      <c r="E19" s="36"/>
      <c r="F19" s="22"/>
      <c r="G19" s="22"/>
      <c r="H19" s="22"/>
      <c r="I19" s="22"/>
      <c r="J19" s="22"/>
      <c r="K19" s="22"/>
    </row>
    <row r="20" spans="1:11" ht="45">
      <c r="A20" s="33" t="s">
        <v>118</v>
      </c>
      <c r="B20" s="34" t="s">
        <v>38</v>
      </c>
      <c r="C20" s="34" t="s">
        <v>119</v>
      </c>
      <c r="D20" s="35">
        <v>-5000</v>
      </c>
      <c r="E20" s="36"/>
      <c r="F20" s="22"/>
      <c r="G20" s="22"/>
      <c r="H20" s="22"/>
      <c r="I20" s="22"/>
      <c r="J20" s="22"/>
      <c r="K20" s="22"/>
    </row>
    <row r="21" spans="1:11" ht="30">
      <c r="A21" s="33" t="s">
        <v>134</v>
      </c>
      <c r="B21" s="34" t="s">
        <v>10</v>
      </c>
      <c r="C21" s="34" t="s">
        <v>133</v>
      </c>
      <c r="D21" s="35">
        <v>14320</v>
      </c>
      <c r="E21" s="36"/>
      <c r="F21" s="22"/>
      <c r="G21" s="22"/>
      <c r="H21" s="22"/>
      <c r="I21" s="22"/>
      <c r="J21" s="22"/>
      <c r="K21" s="22"/>
    </row>
    <row r="22" spans="1:11">
      <c r="A22" s="33"/>
      <c r="B22" s="34"/>
      <c r="C22" s="34"/>
      <c r="D22" s="35"/>
      <c r="E22" s="36"/>
      <c r="F22" s="22"/>
      <c r="G22" s="22"/>
      <c r="H22" s="22"/>
      <c r="I22" s="22"/>
      <c r="J22" s="22"/>
      <c r="K22" s="22"/>
    </row>
    <row r="23" spans="1:11">
      <c r="A23" s="33"/>
      <c r="B23" s="34"/>
      <c r="C23" s="34"/>
      <c r="D23" s="35"/>
      <c r="E23" s="36"/>
      <c r="F23" s="22"/>
      <c r="G23" s="22"/>
      <c r="H23" s="22"/>
      <c r="I23" s="22"/>
      <c r="J23" s="22"/>
      <c r="K23" s="22"/>
    </row>
    <row r="24" spans="1:11" ht="45" customHeight="1">
      <c r="A24" s="33"/>
      <c r="B24" s="74" t="s">
        <v>41</v>
      </c>
      <c r="C24" s="34"/>
      <c r="D24" s="35">
        <f>SUM(D25:D50)</f>
        <v>176814.82</v>
      </c>
      <c r="E24" s="36" t="s">
        <v>148</v>
      </c>
      <c r="F24" s="22"/>
      <c r="G24" s="22"/>
      <c r="H24" s="22"/>
      <c r="I24" s="22"/>
      <c r="J24" s="22"/>
      <c r="K24" s="22"/>
    </row>
    <row r="25" spans="1:11">
      <c r="A25" s="60" t="s">
        <v>147</v>
      </c>
      <c r="B25" s="74" t="s">
        <v>11</v>
      </c>
      <c r="C25" s="34"/>
      <c r="D25" s="35">
        <f>SUM(D5:D21)</f>
        <v>160948.82</v>
      </c>
      <c r="E25" s="36"/>
      <c r="F25" s="22"/>
      <c r="G25" s="22"/>
      <c r="H25" s="22"/>
      <c r="I25" s="22"/>
      <c r="J25" s="22"/>
      <c r="K25" s="22"/>
    </row>
    <row r="26" spans="1:11" ht="30">
      <c r="A26" s="33" t="s">
        <v>135</v>
      </c>
      <c r="B26" s="34" t="s">
        <v>10</v>
      </c>
      <c r="C26" s="34" t="s">
        <v>136</v>
      </c>
      <c r="D26" s="35">
        <v>21066</v>
      </c>
      <c r="E26" s="36"/>
      <c r="F26" s="22"/>
      <c r="G26" s="22"/>
      <c r="H26" s="22"/>
      <c r="I26" s="22"/>
      <c r="J26" s="22"/>
      <c r="K26" s="22"/>
    </row>
    <row r="27" spans="1:11" ht="60">
      <c r="A27" s="33"/>
      <c r="B27" s="34" t="s">
        <v>38</v>
      </c>
      <c r="C27" s="34" t="s">
        <v>137</v>
      </c>
      <c r="D27" s="35">
        <v>-2000</v>
      </c>
      <c r="E27" s="36"/>
      <c r="F27" s="22"/>
      <c r="G27" s="22"/>
      <c r="H27" s="22"/>
      <c r="I27" s="22"/>
      <c r="J27" s="22"/>
      <c r="K27" s="22"/>
    </row>
    <row r="28" spans="1:11" ht="30">
      <c r="A28" s="33"/>
      <c r="B28" s="61" t="s">
        <v>38</v>
      </c>
      <c r="C28" s="61" t="s">
        <v>144</v>
      </c>
      <c r="D28" s="35">
        <v>-1000</v>
      </c>
      <c r="E28" s="36"/>
      <c r="F28" s="22"/>
      <c r="G28" s="22"/>
      <c r="H28" s="22"/>
      <c r="I28" s="22"/>
      <c r="J28" s="22"/>
      <c r="K28" s="22"/>
    </row>
    <row r="29" spans="1:11" ht="60">
      <c r="A29" s="60" t="s">
        <v>143</v>
      </c>
      <c r="B29" s="61" t="s">
        <v>38</v>
      </c>
      <c r="C29" s="61" t="s">
        <v>142</v>
      </c>
      <c r="D29" s="35">
        <v>-2000</v>
      </c>
      <c r="E29" s="36"/>
      <c r="F29" s="22"/>
      <c r="G29" s="22"/>
      <c r="H29" s="22"/>
      <c r="I29" s="22"/>
      <c r="J29" s="22"/>
      <c r="K29" s="22"/>
    </row>
    <row r="30" spans="1:11" ht="30">
      <c r="A30" s="60" t="s">
        <v>145</v>
      </c>
      <c r="B30" s="61" t="s">
        <v>38</v>
      </c>
      <c r="C30" s="61" t="s">
        <v>146</v>
      </c>
      <c r="D30" s="35">
        <v>-200</v>
      </c>
      <c r="E30" s="36"/>
      <c r="F30" s="22"/>
      <c r="G30" s="22"/>
      <c r="H30" s="22"/>
      <c r="I30" s="22"/>
      <c r="J30" s="22"/>
      <c r="K30" s="22"/>
    </row>
    <row r="31" spans="1:11">
      <c r="A31" s="33"/>
      <c r="B31" s="34"/>
      <c r="C31" s="34"/>
      <c r="D31" s="35"/>
      <c r="E31" s="36"/>
      <c r="F31" s="22"/>
      <c r="G31" s="22"/>
      <c r="H31" s="22"/>
      <c r="I31" s="22"/>
      <c r="J31" s="22"/>
      <c r="K31" s="22"/>
    </row>
    <row r="32" spans="1:11" ht="15.75" customHeight="1">
      <c r="A32" s="37"/>
      <c r="B32" s="38"/>
      <c r="C32" s="38"/>
      <c r="D32" s="39"/>
      <c r="E32" s="40"/>
      <c r="F32" s="22"/>
      <c r="G32" s="22"/>
      <c r="H32" s="22"/>
      <c r="I32" s="22"/>
      <c r="J32" s="22"/>
      <c r="K32" s="22"/>
    </row>
    <row r="33" spans="1:11" ht="15.75" customHeight="1">
      <c r="A33" s="22"/>
      <c r="B33" s="22"/>
      <c r="C33" s="22"/>
      <c r="D33" s="23"/>
      <c r="E33" s="22"/>
      <c r="F33" s="22"/>
      <c r="G33" s="22"/>
      <c r="H33" s="22"/>
      <c r="I33" s="22"/>
      <c r="J33" s="22"/>
      <c r="K33" s="22"/>
    </row>
    <row r="34" spans="1:11" ht="15.75" customHeight="1">
      <c r="A34" s="22"/>
      <c r="B34" s="22"/>
      <c r="C34" s="22"/>
      <c r="D34" s="23"/>
      <c r="E34" s="22"/>
      <c r="F34" s="22"/>
      <c r="G34" s="22"/>
      <c r="H34" s="22"/>
      <c r="I34" s="22"/>
      <c r="J34" s="22"/>
      <c r="K34" s="22"/>
    </row>
    <row r="35" spans="1:11" ht="15.75" customHeight="1">
      <c r="A35" s="22"/>
      <c r="B35" s="22"/>
      <c r="C35" s="22"/>
      <c r="D35" s="23"/>
      <c r="E35" s="22"/>
      <c r="F35" s="22"/>
      <c r="G35" s="22"/>
      <c r="H35" s="22"/>
      <c r="I35" s="22"/>
      <c r="J35" s="22"/>
      <c r="K35" s="22"/>
    </row>
    <row r="36" spans="1:11" ht="15.75" customHeight="1">
      <c r="A36" s="22"/>
      <c r="B36" s="22"/>
      <c r="C36" s="22"/>
      <c r="D36" s="23"/>
      <c r="E36" s="22"/>
      <c r="F36" s="22"/>
      <c r="G36" s="22"/>
      <c r="H36" s="22"/>
      <c r="I36" s="22"/>
      <c r="J36" s="22"/>
      <c r="K36" s="22"/>
    </row>
    <row r="37" spans="1:11" ht="15.75" customHeight="1">
      <c r="A37" s="22"/>
      <c r="B37" s="22"/>
      <c r="C37" s="22"/>
      <c r="D37" s="23"/>
      <c r="E37" s="22"/>
      <c r="F37" s="22"/>
      <c r="G37" s="22"/>
      <c r="H37" s="22"/>
      <c r="I37" s="22"/>
      <c r="J37" s="22"/>
      <c r="K37" s="22"/>
    </row>
    <row r="38" spans="1:11" ht="15.75" customHeight="1">
      <c r="A38" s="22"/>
      <c r="B38" s="22"/>
      <c r="C38" s="22"/>
      <c r="D38" s="23"/>
      <c r="E38" s="22"/>
      <c r="F38" s="22"/>
      <c r="G38" s="22"/>
      <c r="H38" s="22"/>
      <c r="I38" s="22"/>
      <c r="J38" s="22"/>
      <c r="K38" s="22"/>
    </row>
    <row r="39" spans="1:11" ht="15.75" customHeight="1">
      <c r="A39" s="22"/>
      <c r="B39" s="22"/>
      <c r="C39" s="22"/>
      <c r="D39" s="23"/>
      <c r="E39" s="22"/>
      <c r="F39" s="22"/>
      <c r="G39" s="22"/>
      <c r="H39" s="22"/>
      <c r="I39" s="22"/>
      <c r="J39" s="22"/>
      <c r="K39" s="22"/>
    </row>
    <row r="40" spans="1:11" ht="15.75" customHeight="1">
      <c r="A40" s="22"/>
      <c r="B40" s="22"/>
      <c r="C40" s="22"/>
      <c r="D40" s="23"/>
      <c r="E40" s="22"/>
      <c r="F40" s="22"/>
      <c r="G40" s="22"/>
      <c r="H40" s="22"/>
      <c r="I40" s="22"/>
      <c r="J40" s="22"/>
      <c r="K40" s="22"/>
    </row>
    <row r="41" spans="1:11" ht="15.75" customHeight="1">
      <c r="A41" s="22"/>
      <c r="B41" s="22"/>
      <c r="C41" s="22"/>
      <c r="D41" s="23"/>
      <c r="E41" s="22"/>
      <c r="F41" s="22"/>
      <c r="G41" s="22"/>
      <c r="H41" s="22"/>
      <c r="I41" s="22"/>
      <c r="J41" s="22"/>
      <c r="K41" s="22"/>
    </row>
    <row r="42" spans="1:11" ht="15.75" customHeight="1">
      <c r="A42" s="22"/>
      <c r="B42" s="22"/>
      <c r="C42" s="22"/>
      <c r="D42" s="23"/>
      <c r="E42" s="22"/>
      <c r="F42" s="22"/>
      <c r="G42" s="22"/>
      <c r="H42" s="22"/>
      <c r="I42" s="22"/>
      <c r="J42" s="22"/>
      <c r="K42" s="22"/>
    </row>
    <row r="43" spans="1:11" ht="15.75" customHeight="1">
      <c r="A43" s="22"/>
      <c r="B43" s="22"/>
      <c r="C43" s="22"/>
      <c r="D43" s="23"/>
      <c r="E43" s="22"/>
      <c r="F43" s="22"/>
      <c r="G43" s="22"/>
      <c r="H43" s="22"/>
      <c r="I43" s="22"/>
      <c r="J43" s="22"/>
      <c r="K43" s="22"/>
    </row>
    <row r="44" spans="1:11" ht="15.75" customHeight="1">
      <c r="A44" s="22"/>
      <c r="B44" s="22"/>
      <c r="C44" s="22"/>
      <c r="D44" s="23"/>
      <c r="E44" s="22"/>
      <c r="F44" s="22"/>
      <c r="G44" s="22"/>
      <c r="H44" s="22"/>
      <c r="I44" s="22"/>
      <c r="J44" s="22"/>
      <c r="K44" s="22"/>
    </row>
    <row r="45" spans="1:11" ht="15.75" customHeight="1">
      <c r="A45" s="22"/>
      <c r="B45" s="22"/>
      <c r="C45" s="22"/>
      <c r="D45" s="23"/>
      <c r="E45" s="22"/>
      <c r="F45" s="22"/>
      <c r="G45" s="22"/>
      <c r="H45" s="22"/>
      <c r="I45" s="22"/>
      <c r="J45" s="22"/>
      <c r="K45" s="22"/>
    </row>
    <row r="46" spans="1:11" ht="15.75" customHeight="1">
      <c r="A46" s="22"/>
      <c r="B46" s="22"/>
      <c r="C46" s="22"/>
      <c r="D46" s="23"/>
      <c r="E46" s="22"/>
      <c r="F46" s="22"/>
      <c r="G46" s="22"/>
      <c r="H46" s="22"/>
      <c r="I46" s="22"/>
      <c r="J46" s="22"/>
      <c r="K46" s="22"/>
    </row>
    <row r="47" spans="1:11" ht="15.75" customHeight="1">
      <c r="A47" s="22"/>
      <c r="B47" s="22"/>
      <c r="C47" s="22"/>
      <c r="D47" s="23"/>
      <c r="E47" s="22"/>
      <c r="F47" s="22"/>
      <c r="G47" s="22"/>
      <c r="H47" s="22"/>
      <c r="I47" s="22"/>
      <c r="J47" s="22"/>
      <c r="K47" s="22"/>
    </row>
    <row r="48" spans="1:11" ht="15.75" customHeight="1">
      <c r="A48" s="22"/>
      <c r="B48" s="22"/>
      <c r="C48" s="22"/>
      <c r="D48" s="23"/>
      <c r="E48" s="22"/>
      <c r="F48" s="22"/>
      <c r="G48" s="22"/>
      <c r="H48" s="22"/>
      <c r="I48" s="22"/>
      <c r="J48" s="22"/>
      <c r="K48" s="22"/>
    </row>
    <row r="49" spans="1:11" ht="15.75" customHeight="1">
      <c r="A49" s="22"/>
      <c r="B49" s="22"/>
      <c r="C49" s="22"/>
      <c r="D49" s="23"/>
      <c r="E49" s="22"/>
      <c r="F49" s="22"/>
      <c r="G49" s="22"/>
      <c r="H49" s="22"/>
      <c r="I49" s="22"/>
      <c r="J49" s="22"/>
      <c r="K49" s="22"/>
    </row>
    <row r="50" spans="1:11" ht="15.75" customHeight="1">
      <c r="A50" s="22"/>
      <c r="B50" s="22"/>
      <c r="C50" s="22"/>
      <c r="D50" s="23"/>
      <c r="E50" s="22"/>
      <c r="F50" s="22"/>
      <c r="G50" s="22"/>
      <c r="H50" s="22"/>
      <c r="I50" s="22"/>
      <c r="J50" s="22"/>
      <c r="K50" s="22"/>
    </row>
    <row r="51" spans="1:11" ht="15.75" customHeight="1">
      <c r="A51" s="22"/>
      <c r="B51" s="22"/>
      <c r="C51" s="22"/>
      <c r="D51" s="23"/>
      <c r="E51" s="22"/>
      <c r="F51" s="22"/>
      <c r="G51" s="22"/>
      <c r="H51" s="22"/>
      <c r="I51" s="22"/>
      <c r="J51" s="22"/>
      <c r="K51" s="22"/>
    </row>
    <row r="52" spans="1:11" ht="15.75" customHeight="1">
      <c r="A52" s="22"/>
      <c r="B52" s="22"/>
      <c r="C52" s="22"/>
      <c r="D52" s="23"/>
      <c r="E52" s="22"/>
      <c r="F52" s="22"/>
      <c r="G52" s="22"/>
      <c r="H52" s="22"/>
      <c r="I52" s="22"/>
      <c r="J52" s="22"/>
      <c r="K52" s="22"/>
    </row>
    <row r="53" spans="1:11" ht="15.75" customHeight="1">
      <c r="A53" s="22"/>
      <c r="B53" s="22"/>
      <c r="C53" s="22"/>
      <c r="D53" s="23"/>
      <c r="E53" s="22"/>
      <c r="F53" s="22"/>
      <c r="G53" s="22"/>
      <c r="H53" s="22"/>
      <c r="I53" s="22"/>
      <c r="J53" s="22"/>
      <c r="K53" s="22"/>
    </row>
    <row r="54" spans="1:11" ht="15.75" customHeight="1">
      <c r="A54" s="22"/>
      <c r="B54" s="22"/>
      <c r="C54" s="22"/>
      <c r="D54" s="23"/>
      <c r="E54" s="22"/>
      <c r="F54" s="22"/>
      <c r="G54" s="22"/>
      <c r="H54" s="22"/>
      <c r="I54" s="22"/>
      <c r="J54" s="22"/>
      <c r="K54" s="22"/>
    </row>
    <row r="55" spans="1:11" ht="15.75" customHeight="1">
      <c r="A55" s="22"/>
      <c r="B55" s="22"/>
      <c r="C55" s="22"/>
      <c r="D55" s="23"/>
      <c r="E55" s="22"/>
      <c r="F55" s="22"/>
      <c r="G55" s="22"/>
      <c r="H55" s="22"/>
      <c r="I55" s="22"/>
      <c r="J55" s="22"/>
      <c r="K55" s="22"/>
    </row>
    <row r="56" spans="1:11" ht="15.75" customHeight="1">
      <c r="A56" s="22"/>
      <c r="B56" s="22"/>
      <c r="C56" s="22"/>
      <c r="D56" s="23"/>
      <c r="E56" s="22"/>
      <c r="F56" s="22"/>
      <c r="G56" s="22"/>
      <c r="H56" s="22"/>
      <c r="I56" s="22"/>
      <c r="J56" s="22"/>
      <c r="K56" s="22"/>
    </row>
    <row r="57" spans="1:11" ht="15.75" customHeight="1">
      <c r="A57" s="22"/>
      <c r="B57" s="22"/>
      <c r="C57" s="22"/>
      <c r="D57" s="23"/>
      <c r="E57" s="22"/>
      <c r="F57" s="22"/>
      <c r="G57" s="22"/>
      <c r="H57" s="22"/>
      <c r="I57" s="22"/>
      <c r="J57" s="22"/>
      <c r="K57" s="22"/>
    </row>
    <row r="58" spans="1:11" ht="15.75" customHeight="1">
      <c r="A58" s="22"/>
      <c r="B58" s="22"/>
      <c r="C58" s="22"/>
      <c r="D58" s="23"/>
      <c r="E58" s="22"/>
      <c r="F58" s="22"/>
      <c r="G58" s="22"/>
      <c r="H58" s="22"/>
      <c r="I58" s="22"/>
      <c r="J58" s="22"/>
      <c r="K58" s="22"/>
    </row>
    <row r="59" spans="1:11" ht="15.75" customHeight="1">
      <c r="A59" s="22"/>
      <c r="B59" s="22"/>
      <c r="C59" s="22"/>
      <c r="D59" s="23"/>
      <c r="E59" s="22"/>
      <c r="F59" s="22"/>
      <c r="G59" s="22"/>
      <c r="H59" s="22"/>
      <c r="I59" s="22"/>
      <c r="J59" s="22"/>
      <c r="K59" s="22"/>
    </row>
    <row r="60" spans="1:11" ht="15.75" customHeight="1">
      <c r="A60" s="22"/>
      <c r="B60" s="22"/>
      <c r="C60" s="22"/>
      <c r="D60" s="23"/>
      <c r="E60" s="22"/>
      <c r="F60" s="22"/>
      <c r="G60" s="22"/>
      <c r="H60" s="22"/>
      <c r="I60" s="22"/>
      <c r="J60" s="22"/>
      <c r="K60" s="22"/>
    </row>
    <row r="61" spans="1:11" ht="15.75" customHeight="1">
      <c r="A61" s="22"/>
      <c r="B61" s="22"/>
      <c r="C61" s="22"/>
      <c r="D61" s="23"/>
      <c r="E61" s="22"/>
      <c r="F61" s="22"/>
      <c r="G61" s="22"/>
      <c r="H61" s="22"/>
      <c r="I61" s="22"/>
      <c r="J61" s="22"/>
      <c r="K61" s="22"/>
    </row>
    <row r="62" spans="1:11" ht="15.75" customHeight="1">
      <c r="A62" s="22"/>
      <c r="B62" s="22"/>
      <c r="C62" s="22"/>
      <c r="D62" s="23"/>
      <c r="E62" s="22"/>
      <c r="F62" s="22"/>
      <c r="G62" s="22"/>
      <c r="H62" s="22"/>
      <c r="I62" s="22"/>
      <c r="J62" s="22"/>
      <c r="K62" s="22"/>
    </row>
    <row r="63" spans="1:11" ht="15.75" customHeight="1">
      <c r="A63" s="22"/>
      <c r="B63" s="22"/>
      <c r="C63" s="22"/>
      <c r="D63" s="23"/>
      <c r="E63" s="22"/>
      <c r="F63" s="22"/>
      <c r="G63" s="22"/>
      <c r="H63" s="22"/>
      <c r="I63" s="22"/>
      <c r="J63" s="22"/>
      <c r="K63" s="22"/>
    </row>
    <row r="64" spans="1:11" ht="15.75" customHeight="1">
      <c r="A64" s="22"/>
      <c r="B64" s="22"/>
      <c r="C64" s="22"/>
      <c r="D64" s="23"/>
      <c r="E64" s="22"/>
      <c r="F64" s="22"/>
      <c r="G64" s="22"/>
      <c r="H64" s="22"/>
      <c r="I64" s="22"/>
      <c r="J64" s="22"/>
      <c r="K64" s="22"/>
    </row>
    <row r="65" spans="1:11" ht="15.75" customHeight="1">
      <c r="A65" s="22"/>
      <c r="B65" s="22"/>
      <c r="C65" s="22"/>
      <c r="D65" s="23"/>
      <c r="E65" s="22"/>
      <c r="F65" s="22"/>
      <c r="G65" s="22"/>
      <c r="H65" s="22"/>
      <c r="I65" s="22"/>
      <c r="J65" s="22"/>
      <c r="K65" s="22"/>
    </row>
    <row r="66" spans="1:11" ht="15.75" customHeight="1">
      <c r="A66" s="22"/>
      <c r="B66" s="22"/>
      <c r="C66" s="22"/>
      <c r="D66" s="23"/>
      <c r="E66" s="22"/>
      <c r="F66" s="22"/>
      <c r="G66" s="22"/>
      <c r="H66" s="22"/>
      <c r="I66" s="22"/>
      <c r="J66" s="22"/>
      <c r="K66" s="22"/>
    </row>
    <row r="67" spans="1:11" ht="15.75" customHeight="1">
      <c r="A67" s="22"/>
      <c r="B67" s="22"/>
      <c r="C67" s="22"/>
      <c r="D67" s="23"/>
      <c r="E67" s="22"/>
      <c r="F67" s="22"/>
      <c r="G67" s="22"/>
      <c r="H67" s="22"/>
      <c r="I67" s="22"/>
      <c r="J67" s="22"/>
      <c r="K67" s="22"/>
    </row>
    <row r="68" spans="1:11" ht="15.75" customHeight="1">
      <c r="A68" s="22"/>
      <c r="B68" s="22"/>
      <c r="C68" s="22"/>
      <c r="D68" s="23"/>
      <c r="E68" s="22"/>
      <c r="F68" s="22"/>
      <c r="G68" s="22"/>
      <c r="H68" s="22"/>
      <c r="I68" s="22"/>
      <c r="J68" s="22"/>
      <c r="K68" s="22"/>
    </row>
    <row r="69" spans="1:11" ht="15.75" customHeight="1">
      <c r="A69" s="22"/>
      <c r="B69" s="22"/>
      <c r="C69" s="22"/>
      <c r="D69" s="23"/>
      <c r="E69" s="22"/>
      <c r="F69" s="22"/>
      <c r="G69" s="22"/>
      <c r="H69" s="22"/>
      <c r="I69" s="22"/>
      <c r="J69" s="22"/>
      <c r="K69" s="22"/>
    </row>
    <row r="70" spans="1:11" ht="15.75" customHeight="1">
      <c r="A70" s="22"/>
      <c r="B70" s="22"/>
      <c r="C70" s="22"/>
      <c r="D70" s="23"/>
      <c r="E70" s="22"/>
      <c r="F70" s="22"/>
      <c r="G70" s="22"/>
      <c r="H70" s="22"/>
      <c r="I70" s="22"/>
      <c r="J70" s="22"/>
      <c r="K70" s="22"/>
    </row>
    <row r="71" spans="1:11" ht="15.75" customHeight="1">
      <c r="A71" s="22"/>
      <c r="B71" s="22"/>
      <c r="C71" s="22"/>
      <c r="D71" s="23"/>
      <c r="E71" s="22"/>
      <c r="F71" s="22"/>
      <c r="G71" s="22"/>
      <c r="H71" s="22"/>
      <c r="I71" s="22"/>
      <c r="J71" s="22"/>
      <c r="K71" s="22"/>
    </row>
    <row r="72" spans="1:11" ht="15.75" customHeight="1">
      <c r="A72" s="22"/>
      <c r="B72" s="22"/>
      <c r="C72" s="22"/>
      <c r="D72" s="23"/>
      <c r="E72" s="22"/>
      <c r="F72" s="22"/>
      <c r="G72" s="22"/>
      <c r="H72" s="22"/>
      <c r="I72" s="22"/>
      <c r="J72" s="22"/>
      <c r="K72" s="22"/>
    </row>
    <row r="73" spans="1:11" ht="15.75" customHeight="1">
      <c r="A73" s="22"/>
      <c r="B73" s="22"/>
      <c r="C73" s="22"/>
      <c r="D73" s="23"/>
      <c r="E73" s="22"/>
      <c r="F73" s="22"/>
      <c r="G73" s="22"/>
      <c r="H73" s="22"/>
      <c r="I73" s="22"/>
      <c r="J73" s="22"/>
      <c r="K73" s="22"/>
    </row>
    <row r="74" spans="1:11" ht="15.75" customHeight="1">
      <c r="A74" s="22"/>
      <c r="B74" s="22"/>
      <c r="C74" s="22"/>
      <c r="D74" s="23"/>
      <c r="E74" s="22"/>
      <c r="F74" s="22"/>
      <c r="G74" s="22"/>
      <c r="H74" s="22"/>
      <c r="I74" s="22"/>
      <c r="J74" s="22"/>
      <c r="K74" s="22"/>
    </row>
    <row r="75" spans="1:11" ht="15.75" customHeight="1">
      <c r="A75" s="22"/>
      <c r="B75" s="22"/>
      <c r="C75" s="22"/>
      <c r="D75" s="23"/>
      <c r="E75" s="22"/>
      <c r="F75" s="22"/>
      <c r="G75" s="22"/>
      <c r="H75" s="22"/>
      <c r="I75" s="22"/>
      <c r="J75" s="22"/>
      <c r="K75" s="22"/>
    </row>
    <row r="76" spans="1:11" ht="15.75" customHeight="1">
      <c r="A76" s="22"/>
      <c r="B76" s="22"/>
      <c r="C76" s="22"/>
      <c r="D76" s="23"/>
      <c r="E76" s="22"/>
      <c r="F76" s="22"/>
      <c r="G76" s="22"/>
      <c r="H76" s="22"/>
      <c r="I76" s="22"/>
      <c r="J76" s="22"/>
      <c r="K76" s="22"/>
    </row>
    <row r="77" spans="1:11" ht="15.75" customHeight="1">
      <c r="A77" s="22"/>
      <c r="B77" s="22"/>
      <c r="C77" s="22"/>
      <c r="D77" s="23"/>
      <c r="E77" s="22"/>
      <c r="F77" s="22"/>
      <c r="G77" s="22"/>
      <c r="H77" s="22"/>
      <c r="I77" s="22"/>
      <c r="J77" s="22"/>
      <c r="K77" s="22"/>
    </row>
    <row r="78" spans="1:11" ht="15.75" customHeight="1">
      <c r="A78" s="22"/>
      <c r="B78" s="22"/>
      <c r="C78" s="22"/>
      <c r="D78" s="23"/>
      <c r="E78" s="22"/>
      <c r="F78" s="22"/>
      <c r="G78" s="22"/>
      <c r="H78" s="22"/>
      <c r="I78" s="22"/>
      <c r="J78" s="22"/>
      <c r="K78" s="22"/>
    </row>
    <row r="79" spans="1:11" ht="15.75" customHeight="1">
      <c r="A79" s="22"/>
      <c r="B79" s="22"/>
      <c r="C79" s="22"/>
      <c r="D79" s="23"/>
      <c r="E79" s="22"/>
      <c r="F79" s="22"/>
      <c r="G79" s="22"/>
      <c r="H79" s="22"/>
      <c r="I79" s="22"/>
      <c r="J79" s="22"/>
      <c r="K79" s="22"/>
    </row>
    <row r="80" spans="1:11" ht="15.75" customHeight="1">
      <c r="A80" s="22"/>
      <c r="B80" s="22"/>
      <c r="C80" s="22"/>
      <c r="D80" s="23"/>
      <c r="E80" s="22"/>
      <c r="F80" s="22"/>
      <c r="G80" s="22"/>
      <c r="H80" s="22"/>
      <c r="I80" s="22"/>
      <c r="J80" s="22"/>
      <c r="K80" s="22"/>
    </row>
    <row r="81" spans="1:11" ht="15.75" customHeight="1">
      <c r="A81" s="22"/>
      <c r="B81" s="22"/>
      <c r="C81" s="22"/>
      <c r="D81" s="23"/>
      <c r="E81" s="22"/>
      <c r="F81" s="22"/>
      <c r="G81" s="22"/>
      <c r="H81" s="22"/>
      <c r="I81" s="22"/>
      <c r="J81" s="22"/>
      <c r="K81" s="22"/>
    </row>
    <row r="82" spans="1:11" ht="15.75" customHeight="1">
      <c r="A82" s="22"/>
      <c r="B82" s="22"/>
      <c r="C82" s="22"/>
      <c r="D82" s="23"/>
      <c r="E82" s="22"/>
      <c r="F82" s="22"/>
      <c r="G82" s="22"/>
      <c r="H82" s="22"/>
      <c r="I82" s="22"/>
      <c r="J82" s="22"/>
      <c r="K82" s="22"/>
    </row>
    <row r="83" spans="1:11" ht="15.75" customHeight="1">
      <c r="A83" s="22"/>
      <c r="B83" s="22"/>
      <c r="C83" s="22"/>
      <c r="D83" s="23"/>
      <c r="E83" s="22"/>
      <c r="F83" s="22"/>
      <c r="G83" s="22"/>
      <c r="H83" s="22"/>
      <c r="I83" s="22"/>
      <c r="J83" s="22"/>
      <c r="K83" s="22"/>
    </row>
    <row r="84" spans="1:11" ht="15.75" customHeight="1">
      <c r="A84" s="22"/>
      <c r="B84" s="22"/>
      <c r="C84" s="22"/>
      <c r="D84" s="23"/>
      <c r="E84" s="22"/>
      <c r="F84" s="22"/>
      <c r="G84" s="22"/>
      <c r="H84" s="22"/>
      <c r="I84" s="22"/>
      <c r="J84" s="22"/>
      <c r="K84" s="22"/>
    </row>
    <row r="85" spans="1:11" ht="15.75" customHeight="1">
      <c r="A85" s="22"/>
      <c r="B85" s="22"/>
      <c r="C85" s="22"/>
      <c r="D85" s="23"/>
      <c r="E85" s="22"/>
      <c r="F85" s="22"/>
      <c r="G85" s="22"/>
      <c r="H85" s="22"/>
      <c r="I85" s="22"/>
      <c r="J85" s="22"/>
      <c r="K85" s="22"/>
    </row>
    <row r="86" spans="1:11" ht="15.75" customHeight="1">
      <c r="A86" s="22"/>
      <c r="B86" s="22"/>
      <c r="C86" s="22"/>
      <c r="D86" s="23"/>
      <c r="E86" s="22"/>
      <c r="F86" s="22"/>
      <c r="G86" s="22"/>
      <c r="H86" s="22"/>
      <c r="I86" s="22"/>
      <c r="J86" s="22"/>
      <c r="K86" s="22"/>
    </row>
    <row r="87" spans="1:11" ht="15.75" customHeight="1">
      <c r="A87" s="22"/>
      <c r="B87" s="22"/>
      <c r="C87" s="22"/>
      <c r="D87" s="23"/>
      <c r="E87" s="22"/>
      <c r="F87" s="22"/>
      <c r="G87" s="22"/>
      <c r="H87" s="22"/>
      <c r="I87" s="22"/>
      <c r="J87" s="22"/>
      <c r="K87" s="22"/>
    </row>
    <row r="88" spans="1:11" ht="15.75" customHeight="1">
      <c r="A88" s="22"/>
      <c r="B88" s="22"/>
      <c r="C88" s="22"/>
      <c r="D88" s="23"/>
      <c r="E88" s="22"/>
      <c r="F88" s="22"/>
      <c r="G88" s="22"/>
      <c r="H88" s="22"/>
      <c r="I88" s="22"/>
      <c r="J88" s="22"/>
      <c r="K88" s="22"/>
    </row>
    <row r="89" spans="1:11" ht="15.75" customHeight="1">
      <c r="A89" s="22"/>
      <c r="B89" s="22"/>
      <c r="C89" s="22"/>
      <c r="D89" s="23"/>
      <c r="E89" s="22"/>
      <c r="F89" s="22"/>
      <c r="G89" s="22"/>
      <c r="H89" s="22"/>
      <c r="I89" s="22"/>
      <c r="J89" s="22"/>
      <c r="K89" s="22"/>
    </row>
    <row r="90" spans="1:11" ht="15.75" customHeight="1">
      <c r="A90" s="22"/>
      <c r="B90" s="22"/>
      <c r="C90" s="22"/>
      <c r="D90" s="23"/>
      <c r="E90" s="22"/>
      <c r="F90" s="22"/>
      <c r="G90" s="22"/>
      <c r="H90" s="22"/>
      <c r="I90" s="22"/>
      <c r="J90" s="22"/>
      <c r="K90" s="22"/>
    </row>
    <row r="91" spans="1:11" ht="15.75" customHeight="1">
      <c r="A91" s="22"/>
      <c r="B91" s="22"/>
      <c r="C91" s="22"/>
      <c r="D91" s="23"/>
      <c r="E91" s="22"/>
      <c r="F91" s="22"/>
      <c r="G91" s="22"/>
      <c r="H91" s="22"/>
      <c r="I91" s="22"/>
      <c r="J91" s="22"/>
      <c r="K91" s="22"/>
    </row>
    <row r="92" spans="1:11" ht="15.75" customHeight="1">
      <c r="A92" s="22"/>
      <c r="B92" s="22"/>
      <c r="C92" s="22"/>
      <c r="D92" s="23"/>
      <c r="E92" s="22"/>
      <c r="F92" s="22"/>
      <c r="G92" s="22"/>
      <c r="H92" s="22"/>
      <c r="I92" s="22"/>
      <c r="J92" s="22"/>
      <c r="K92" s="22"/>
    </row>
    <row r="93" spans="1:11" ht="15.75" customHeight="1">
      <c r="A93" s="22"/>
      <c r="B93" s="22"/>
      <c r="C93" s="22"/>
      <c r="D93" s="23"/>
      <c r="E93" s="22"/>
      <c r="F93" s="22"/>
      <c r="G93" s="22"/>
      <c r="H93" s="22"/>
      <c r="I93" s="22"/>
      <c r="J93" s="22"/>
      <c r="K93" s="22"/>
    </row>
    <row r="94" spans="1:11" ht="15.75" customHeight="1">
      <c r="A94" s="22"/>
      <c r="B94" s="22"/>
      <c r="C94" s="22"/>
      <c r="D94" s="23"/>
      <c r="E94" s="22"/>
      <c r="F94" s="22"/>
      <c r="G94" s="22"/>
      <c r="H94" s="22"/>
      <c r="I94" s="22"/>
      <c r="J94" s="22"/>
      <c r="K94" s="22"/>
    </row>
    <row r="95" spans="1:11" ht="15.75" customHeight="1">
      <c r="A95" s="22"/>
      <c r="B95" s="22"/>
      <c r="C95" s="22"/>
      <c r="D95" s="23"/>
      <c r="E95" s="22"/>
      <c r="F95" s="22"/>
      <c r="G95" s="22"/>
      <c r="H95" s="22"/>
      <c r="I95" s="22"/>
      <c r="J95" s="22"/>
      <c r="K95" s="22"/>
    </row>
    <row r="96" spans="1:11" ht="15.75" customHeight="1">
      <c r="A96" s="22"/>
      <c r="B96" s="22"/>
      <c r="C96" s="22"/>
      <c r="D96" s="23"/>
      <c r="E96" s="22"/>
      <c r="F96" s="22"/>
      <c r="G96" s="22"/>
      <c r="H96" s="22"/>
      <c r="I96" s="22"/>
      <c r="J96" s="22"/>
      <c r="K96" s="22"/>
    </row>
    <row r="97" spans="1:11" ht="15.75" customHeight="1">
      <c r="A97" s="22"/>
      <c r="B97" s="22"/>
      <c r="C97" s="22"/>
      <c r="D97" s="23"/>
      <c r="E97" s="22"/>
      <c r="F97" s="22"/>
      <c r="G97" s="22"/>
      <c r="H97" s="22"/>
      <c r="I97" s="22"/>
      <c r="J97" s="22"/>
      <c r="K97" s="22"/>
    </row>
    <row r="98" spans="1:11" ht="15.75" customHeight="1">
      <c r="A98" s="22"/>
      <c r="B98" s="22"/>
      <c r="C98" s="22"/>
      <c r="D98" s="23"/>
      <c r="E98" s="22"/>
      <c r="F98" s="22"/>
      <c r="G98" s="22"/>
      <c r="H98" s="22"/>
      <c r="I98" s="22"/>
      <c r="J98" s="22"/>
      <c r="K98" s="22"/>
    </row>
    <row r="99" spans="1:11" ht="15.75" customHeight="1">
      <c r="A99" s="22"/>
      <c r="B99" s="22"/>
      <c r="C99" s="22"/>
      <c r="D99" s="23"/>
      <c r="E99" s="22"/>
      <c r="F99" s="22"/>
      <c r="G99" s="22"/>
      <c r="H99" s="22"/>
      <c r="I99" s="22"/>
      <c r="J99" s="22"/>
      <c r="K99" s="22"/>
    </row>
    <row r="100" spans="1:11" ht="15.75" customHeight="1">
      <c r="A100" s="22"/>
      <c r="B100" s="22"/>
      <c r="C100" s="22"/>
      <c r="D100" s="23"/>
      <c r="E100" s="22"/>
      <c r="F100" s="22"/>
      <c r="G100" s="22"/>
      <c r="H100" s="22"/>
      <c r="I100" s="22"/>
      <c r="J100" s="22"/>
      <c r="K100" s="22"/>
    </row>
    <row r="101" spans="1:11" ht="15.75" customHeight="1">
      <c r="A101" s="22"/>
      <c r="B101" s="22"/>
      <c r="C101" s="22"/>
      <c r="D101" s="23"/>
      <c r="E101" s="22"/>
      <c r="F101" s="22"/>
      <c r="G101" s="22"/>
      <c r="H101" s="22"/>
      <c r="I101" s="22"/>
      <c r="J101" s="22"/>
      <c r="K101" s="22"/>
    </row>
    <row r="102" spans="1:11" ht="15.75" customHeight="1">
      <c r="A102" s="22"/>
      <c r="B102" s="22"/>
      <c r="C102" s="22"/>
      <c r="D102" s="23"/>
      <c r="E102" s="22"/>
      <c r="F102" s="22"/>
      <c r="G102" s="22"/>
      <c r="H102" s="22"/>
      <c r="I102" s="22"/>
      <c r="J102" s="22"/>
      <c r="K102" s="22"/>
    </row>
    <row r="103" spans="1:11" ht="15.75" customHeight="1">
      <c r="A103" s="22"/>
      <c r="B103" s="22"/>
      <c r="C103" s="22"/>
      <c r="D103" s="23"/>
      <c r="E103" s="22"/>
      <c r="F103" s="22"/>
      <c r="G103" s="22"/>
      <c r="H103" s="22"/>
      <c r="I103" s="22"/>
      <c r="J103" s="22"/>
      <c r="K103" s="22"/>
    </row>
    <row r="104" spans="1:11" ht="15.75" customHeight="1">
      <c r="A104" s="22"/>
      <c r="B104" s="22"/>
      <c r="C104" s="22"/>
      <c r="D104" s="23"/>
      <c r="E104" s="22"/>
      <c r="F104" s="22"/>
      <c r="G104" s="22"/>
      <c r="H104" s="22"/>
      <c r="I104" s="22"/>
      <c r="J104" s="22"/>
      <c r="K104" s="22"/>
    </row>
    <row r="105" spans="1:11" ht="15.75" customHeight="1">
      <c r="A105" s="22"/>
      <c r="B105" s="22"/>
      <c r="C105" s="22"/>
      <c r="D105" s="23"/>
      <c r="E105" s="22"/>
      <c r="F105" s="22"/>
      <c r="G105" s="22"/>
      <c r="H105" s="22"/>
      <c r="I105" s="22"/>
      <c r="J105" s="22"/>
      <c r="K105" s="22"/>
    </row>
    <row r="106" spans="1:11" ht="15.75" customHeight="1">
      <c r="A106" s="22"/>
      <c r="B106" s="22"/>
      <c r="C106" s="22"/>
      <c r="D106" s="23"/>
      <c r="E106" s="22"/>
      <c r="F106" s="22"/>
      <c r="G106" s="22"/>
      <c r="H106" s="22"/>
      <c r="I106" s="22"/>
      <c r="J106" s="22"/>
      <c r="K106" s="22"/>
    </row>
    <row r="107" spans="1:11" ht="15.75" customHeight="1">
      <c r="A107" s="22"/>
      <c r="B107" s="22"/>
      <c r="C107" s="22"/>
      <c r="D107" s="23"/>
      <c r="E107" s="22"/>
      <c r="F107" s="22"/>
      <c r="G107" s="22"/>
      <c r="H107" s="22"/>
      <c r="I107" s="22"/>
      <c r="J107" s="22"/>
      <c r="K107" s="22"/>
    </row>
    <row r="108" spans="1:11" ht="15.75" customHeight="1">
      <c r="A108" s="22"/>
      <c r="B108" s="22"/>
      <c r="C108" s="22"/>
      <c r="D108" s="23"/>
      <c r="E108" s="22"/>
      <c r="F108" s="22"/>
      <c r="G108" s="22"/>
      <c r="H108" s="22"/>
      <c r="I108" s="22"/>
      <c r="J108" s="22"/>
      <c r="K108" s="22"/>
    </row>
    <row r="109" spans="1:11" ht="15.75" customHeight="1">
      <c r="A109" s="22"/>
      <c r="B109" s="22"/>
      <c r="C109" s="22"/>
      <c r="D109" s="23"/>
      <c r="E109" s="22"/>
      <c r="F109" s="22"/>
      <c r="G109" s="22"/>
      <c r="H109" s="22"/>
      <c r="I109" s="22"/>
      <c r="J109" s="22"/>
      <c r="K109" s="22"/>
    </row>
    <row r="110" spans="1:11" ht="15.75" customHeight="1">
      <c r="A110" s="22"/>
      <c r="B110" s="22"/>
      <c r="C110" s="22"/>
      <c r="D110" s="23"/>
      <c r="E110" s="22"/>
      <c r="F110" s="22"/>
      <c r="G110" s="22"/>
      <c r="H110" s="22"/>
      <c r="I110" s="22"/>
      <c r="J110" s="22"/>
      <c r="K110" s="22"/>
    </row>
    <row r="111" spans="1:11" ht="15.75" customHeight="1">
      <c r="A111" s="22"/>
      <c r="B111" s="22"/>
      <c r="C111" s="22"/>
      <c r="D111" s="23"/>
      <c r="E111" s="22"/>
      <c r="F111" s="22"/>
      <c r="G111" s="22"/>
      <c r="H111" s="22"/>
      <c r="I111" s="22"/>
      <c r="J111" s="22"/>
      <c r="K111" s="22"/>
    </row>
  </sheetData>
  <pageMargins left="0.7" right="0.7" top="0.75" bottom="0.75" header="0" footer="0"/>
  <pageSetup paperSize="9" fitToWidth="0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8" workbookViewId="0">
      <selection activeCell="A25" sqref="A25"/>
    </sheetView>
  </sheetViews>
  <sheetFormatPr defaultColWidth="9" defaultRowHeight="15" customHeight="1"/>
  <cols>
    <col min="1" max="1" width="19" customWidth="1"/>
    <col min="2" max="2" width="14.28515625" customWidth="1"/>
    <col min="3" max="3" width="14.28515625" style="63" customWidth="1"/>
    <col min="4" max="4" width="14.28515625" customWidth="1"/>
    <col min="5" max="5" width="18.28515625" customWidth="1"/>
    <col min="6" max="12" width="8.7109375" customWidth="1"/>
    <col min="13" max="257" width="14" customWidth="1"/>
  </cols>
  <sheetData>
    <row r="1" spans="1:5">
      <c r="D1" s="9"/>
    </row>
    <row r="2" spans="1:5">
      <c r="A2" s="41" t="s">
        <v>48</v>
      </c>
      <c r="B2" s="41" t="s">
        <v>15</v>
      </c>
      <c r="C2" s="64" t="s">
        <v>79</v>
      </c>
      <c r="D2" s="42" t="s">
        <v>17</v>
      </c>
      <c r="E2" s="41" t="s">
        <v>49</v>
      </c>
    </row>
    <row r="3" spans="1:5">
      <c r="A3" s="15" t="s">
        <v>50</v>
      </c>
      <c r="B3" s="15" t="s">
        <v>34</v>
      </c>
      <c r="C3" s="65">
        <v>120000</v>
      </c>
      <c r="D3" s="16">
        <f>30%*C3</f>
        <v>36000</v>
      </c>
      <c r="E3" s="15" t="s">
        <v>51</v>
      </c>
    </row>
    <row r="4" spans="1:5">
      <c r="A4" s="15"/>
      <c r="B4" s="15"/>
      <c r="C4" s="65"/>
      <c r="D4" s="67">
        <f>20%*C3</f>
        <v>24000</v>
      </c>
      <c r="E4" s="15" t="s">
        <v>52</v>
      </c>
    </row>
    <row r="5" spans="1:5">
      <c r="A5" s="15"/>
      <c r="B5" s="15"/>
      <c r="C5" s="65"/>
      <c r="D5" s="16"/>
      <c r="E5" s="15"/>
    </row>
    <row r="6" spans="1:5">
      <c r="A6" s="62" t="s">
        <v>78</v>
      </c>
      <c r="B6" s="62" t="s">
        <v>71</v>
      </c>
      <c r="C6" s="66">
        <v>85629</v>
      </c>
      <c r="D6" s="16">
        <f>30%*C6</f>
        <v>25688.7</v>
      </c>
      <c r="E6" s="62" t="s">
        <v>51</v>
      </c>
    </row>
    <row r="7" spans="1:5">
      <c r="A7" s="15"/>
      <c r="B7" s="15"/>
      <c r="C7" s="65"/>
      <c r="D7" s="67">
        <f>20%*C6</f>
        <v>17125.8</v>
      </c>
      <c r="E7" s="62" t="s">
        <v>52</v>
      </c>
    </row>
    <row r="8" spans="1:5">
      <c r="A8" s="15"/>
      <c r="B8" s="15"/>
      <c r="C8" s="65"/>
      <c r="D8" s="16"/>
      <c r="E8" s="15"/>
    </row>
    <row r="9" spans="1:5">
      <c r="A9" s="15" t="s">
        <v>80</v>
      </c>
      <c r="B9" s="15" t="s">
        <v>104</v>
      </c>
      <c r="C9" s="65">
        <v>97443</v>
      </c>
      <c r="D9" s="16">
        <f>30%*C9</f>
        <v>29232.899999999998</v>
      </c>
      <c r="E9" s="15" t="s">
        <v>51</v>
      </c>
    </row>
    <row r="10" spans="1:5">
      <c r="A10" s="15"/>
      <c r="B10" s="15"/>
      <c r="C10" s="65"/>
      <c r="D10" s="67">
        <f>20%*C9</f>
        <v>19488.600000000002</v>
      </c>
      <c r="E10" s="15" t="s">
        <v>52</v>
      </c>
    </row>
    <row r="11" spans="1:5">
      <c r="A11" s="15"/>
      <c r="B11" s="15"/>
      <c r="C11" s="65"/>
      <c r="D11" s="16">
        <f>10%*C9</f>
        <v>9744.3000000000011</v>
      </c>
      <c r="E11" s="15" t="s">
        <v>106</v>
      </c>
    </row>
    <row r="12" spans="1:5">
      <c r="A12" s="15"/>
      <c r="B12" s="15"/>
      <c r="C12" s="65"/>
      <c r="D12" s="16"/>
      <c r="E12" s="15"/>
    </row>
    <row r="13" spans="1:5">
      <c r="A13" s="15" t="s">
        <v>110</v>
      </c>
      <c r="B13" s="15" t="s">
        <v>111</v>
      </c>
      <c r="C13" s="65">
        <v>17013</v>
      </c>
      <c r="D13" s="16">
        <f>30%*C13</f>
        <v>5103.8999999999996</v>
      </c>
      <c r="E13" s="15" t="s">
        <v>52</v>
      </c>
    </row>
    <row r="14" spans="1:5">
      <c r="A14" s="15"/>
      <c r="B14" s="15"/>
      <c r="C14" s="65"/>
      <c r="D14" s="67">
        <f>20%*C13</f>
        <v>3402.6000000000004</v>
      </c>
      <c r="E14" s="15" t="s">
        <v>51</v>
      </c>
    </row>
    <row r="15" spans="1:5">
      <c r="A15" s="15"/>
      <c r="B15" s="15"/>
      <c r="C15" s="65"/>
      <c r="D15" s="16"/>
      <c r="E15" s="15"/>
    </row>
    <row r="16" spans="1:5">
      <c r="A16" s="15" t="s">
        <v>112</v>
      </c>
      <c r="B16" s="15" t="s">
        <v>113</v>
      </c>
      <c r="C16" s="65">
        <v>93300</v>
      </c>
      <c r="D16" s="16">
        <f>30%*C16</f>
        <v>27990</v>
      </c>
      <c r="E16" s="15" t="s">
        <v>51</v>
      </c>
    </row>
    <row r="17" spans="1:5">
      <c r="A17" s="15"/>
      <c r="B17" s="15"/>
      <c r="C17" s="65"/>
      <c r="D17" s="67">
        <f>20%*C16</f>
        <v>18660</v>
      </c>
      <c r="E17" s="15" t="s">
        <v>52</v>
      </c>
    </row>
    <row r="18" spans="1:5">
      <c r="A18" s="15"/>
      <c r="B18" s="15"/>
      <c r="C18" s="65"/>
      <c r="D18" s="16">
        <f>10%*C16</f>
        <v>9330</v>
      </c>
      <c r="E18" s="15" t="s">
        <v>106</v>
      </c>
    </row>
    <row r="19" spans="1:5">
      <c r="A19" s="15"/>
      <c r="B19" s="15"/>
      <c r="C19" s="65"/>
      <c r="D19" s="16"/>
      <c r="E19" s="15"/>
    </row>
    <row r="20" spans="1:5">
      <c r="A20" s="15"/>
      <c r="B20" s="15"/>
      <c r="C20" s="65"/>
      <c r="D20" s="16"/>
      <c r="E20" s="15"/>
    </row>
    <row r="21" spans="1:5" ht="15.75" customHeight="1">
      <c r="A21" s="15"/>
      <c r="B21" s="15"/>
      <c r="C21" s="65"/>
      <c r="D21" s="70">
        <f>D3+D6+D9+D14+D16</f>
        <v>122314.2</v>
      </c>
      <c r="E21" s="15"/>
    </row>
    <row r="22" spans="1:5" ht="15.75" customHeight="1">
      <c r="A22" s="15"/>
      <c r="B22" s="15"/>
      <c r="C22" s="65"/>
      <c r="D22" s="70">
        <f>D4+D7+D10+D13+D17</f>
        <v>84378.3</v>
      </c>
      <c r="E22" s="15"/>
    </row>
    <row r="23" spans="1:5" ht="15.75" customHeight="1">
      <c r="A23" s="15"/>
      <c r="B23" s="15"/>
      <c r="C23" s="65"/>
      <c r="D23" s="70">
        <f>SUM(D21:D22)</f>
        <v>206692.5</v>
      </c>
      <c r="E23" s="15"/>
    </row>
    <row r="24" spans="1:5" ht="15.75" customHeight="1">
      <c r="A24" s="15"/>
      <c r="B24" s="15"/>
      <c r="C24" s="65"/>
      <c r="D24" s="16"/>
      <c r="E24" s="15"/>
    </row>
    <row r="25" spans="1:5" ht="15.75" customHeight="1">
      <c r="A25" s="15" t="s">
        <v>138</v>
      </c>
      <c r="B25" s="15"/>
      <c r="C25" s="65">
        <v>35800</v>
      </c>
      <c r="D25" s="16">
        <v>10740</v>
      </c>
      <c r="E25" s="15" t="s">
        <v>51</v>
      </c>
    </row>
    <row r="26" spans="1:5" ht="15.75" customHeight="1">
      <c r="A26" s="15"/>
      <c r="B26" s="15"/>
      <c r="C26" s="65"/>
      <c r="D26" s="16">
        <v>7160</v>
      </c>
      <c r="E26" s="15" t="s">
        <v>52</v>
      </c>
    </row>
    <row r="27" spans="1:5" ht="15.75" customHeight="1">
      <c r="A27" s="15"/>
      <c r="B27" s="15"/>
      <c r="C27" s="65"/>
      <c r="D27" s="16"/>
      <c r="E27" s="15"/>
    </row>
    <row r="28" spans="1:5" ht="15.75" customHeight="1">
      <c r="A28" s="15" t="s">
        <v>139</v>
      </c>
      <c r="B28" s="15"/>
      <c r="C28" s="65">
        <v>84000</v>
      </c>
      <c r="D28" s="16">
        <v>21066</v>
      </c>
      <c r="E28" s="15" t="s">
        <v>141</v>
      </c>
    </row>
    <row r="29" spans="1:5" ht="15.75" customHeight="1">
      <c r="A29" s="15"/>
      <c r="B29" s="15"/>
      <c r="C29" s="65"/>
      <c r="D29" s="16">
        <v>21066</v>
      </c>
      <c r="E29" s="15" t="s">
        <v>52</v>
      </c>
    </row>
    <row r="30" spans="1:5" ht="15.75" customHeight="1">
      <c r="D30" s="9"/>
    </row>
    <row r="31" spans="1:5" ht="15.75" customHeight="1">
      <c r="D31" s="9"/>
    </row>
    <row r="32" spans="1:5" ht="15.75" customHeight="1">
      <c r="D32" s="9"/>
    </row>
    <row r="33" spans="4:4" ht="15.75" customHeight="1">
      <c r="D33" s="9"/>
    </row>
    <row r="34" spans="4:4" ht="15.75" customHeight="1">
      <c r="D34" s="9"/>
    </row>
    <row r="35" spans="4:4" ht="15.75" customHeight="1">
      <c r="D35" s="9"/>
    </row>
    <row r="36" spans="4:4" ht="15.75" customHeight="1">
      <c r="D36" s="9"/>
    </row>
    <row r="37" spans="4:4" ht="15.75" customHeight="1">
      <c r="D37" s="9"/>
    </row>
    <row r="38" spans="4:4" ht="15.75" customHeight="1">
      <c r="D38" s="9"/>
    </row>
    <row r="39" spans="4:4" ht="15.75" customHeight="1">
      <c r="D39" s="9"/>
    </row>
    <row r="40" spans="4:4" ht="15.75" customHeight="1">
      <c r="D40" s="9"/>
    </row>
    <row r="41" spans="4:4" ht="15.75" customHeight="1">
      <c r="D41" s="9"/>
    </row>
    <row r="42" spans="4:4" ht="15.75" customHeight="1">
      <c r="D42" s="9"/>
    </row>
    <row r="43" spans="4:4" ht="15.75" customHeight="1">
      <c r="D43" s="9"/>
    </row>
    <row r="44" spans="4:4" ht="15.75" customHeight="1">
      <c r="D44" s="9"/>
    </row>
    <row r="45" spans="4:4" ht="15.75" customHeight="1">
      <c r="D45" s="9"/>
    </row>
    <row r="46" spans="4:4" ht="15.75" customHeight="1">
      <c r="D46" s="9"/>
    </row>
    <row r="47" spans="4:4" ht="15.75" customHeight="1">
      <c r="D47" s="9"/>
    </row>
    <row r="48" spans="4:4" ht="15.75" customHeight="1">
      <c r="D48" s="9"/>
    </row>
    <row r="49" spans="4:4" ht="15.75" customHeight="1">
      <c r="D49" s="9"/>
    </row>
    <row r="50" spans="4:4" ht="15.75" customHeight="1">
      <c r="D50" s="9"/>
    </row>
    <row r="51" spans="4:4" ht="15.75" customHeight="1">
      <c r="D51" s="9"/>
    </row>
    <row r="52" spans="4:4" ht="15.75" customHeight="1">
      <c r="D52" s="9"/>
    </row>
    <row r="53" spans="4:4" ht="15.75" customHeight="1">
      <c r="D53" s="9"/>
    </row>
    <row r="54" spans="4:4" ht="15.75" customHeight="1">
      <c r="D54" s="9"/>
    </row>
    <row r="55" spans="4:4" ht="15.75" customHeight="1">
      <c r="D55" s="9"/>
    </row>
    <row r="56" spans="4:4" ht="15.75" customHeight="1">
      <c r="D56" s="9"/>
    </row>
    <row r="57" spans="4:4" ht="15.75" customHeight="1">
      <c r="D57" s="9"/>
    </row>
    <row r="58" spans="4:4" ht="15.75" customHeight="1">
      <c r="D58" s="9"/>
    </row>
    <row r="59" spans="4:4" ht="15.75" customHeight="1">
      <c r="D59" s="9"/>
    </row>
    <row r="60" spans="4:4" ht="15.75" customHeight="1">
      <c r="D60" s="9"/>
    </row>
    <row r="61" spans="4:4" ht="15.75" customHeight="1">
      <c r="D61" s="9"/>
    </row>
    <row r="62" spans="4:4" ht="15.75" customHeight="1">
      <c r="D62" s="9"/>
    </row>
    <row r="63" spans="4:4" ht="15.75" customHeight="1">
      <c r="D63" s="9"/>
    </row>
    <row r="64" spans="4:4" ht="15.75" customHeight="1">
      <c r="D64" s="9"/>
    </row>
    <row r="65" spans="4:4" ht="15.75" customHeight="1">
      <c r="D65" s="9"/>
    </row>
    <row r="66" spans="4:4" ht="15.75" customHeight="1">
      <c r="D66" s="9"/>
    </row>
    <row r="67" spans="4:4" ht="15.75" customHeight="1">
      <c r="D67" s="9"/>
    </row>
    <row r="68" spans="4:4" ht="15.75" customHeight="1">
      <c r="D68" s="9"/>
    </row>
    <row r="69" spans="4:4" ht="15.75" customHeight="1">
      <c r="D69" s="9"/>
    </row>
    <row r="70" spans="4:4" ht="15.75" customHeight="1">
      <c r="D70" s="9"/>
    </row>
    <row r="71" spans="4:4" ht="15.75" customHeight="1">
      <c r="D71" s="9"/>
    </row>
    <row r="72" spans="4:4" ht="15.75" customHeight="1">
      <c r="D72" s="9"/>
    </row>
    <row r="73" spans="4:4" ht="15.75" customHeight="1">
      <c r="D73" s="9"/>
    </row>
    <row r="74" spans="4:4" ht="15.75" customHeight="1">
      <c r="D74" s="9"/>
    </row>
    <row r="75" spans="4:4" ht="15.75" customHeight="1">
      <c r="D75" s="9"/>
    </row>
    <row r="76" spans="4:4" ht="15.75" customHeight="1">
      <c r="D76" s="9"/>
    </row>
    <row r="77" spans="4:4" ht="15.75" customHeight="1">
      <c r="D77" s="9"/>
    </row>
    <row r="78" spans="4:4" ht="15.75" customHeight="1">
      <c r="D78" s="9"/>
    </row>
    <row r="79" spans="4:4" ht="15.75" customHeight="1">
      <c r="D79" s="9"/>
    </row>
    <row r="80" spans="4:4" ht="15.75" customHeight="1">
      <c r="D80" s="9"/>
    </row>
    <row r="81" spans="4:4" ht="15.75" customHeight="1">
      <c r="D81" s="9"/>
    </row>
    <row r="82" spans="4:4" ht="15.75" customHeight="1">
      <c r="D82" s="9"/>
    </row>
    <row r="83" spans="4:4" ht="15.75" customHeight="1">
      <c r="D83" s="9"/>
    </row>
    <row r="84" spans="4:4" ht="15.75" customHeight="1">
      <c r="D84" s="9"/>
    </row>
    <row r="85" spans="4:4" ht="15.75" customHeight="1">
      <c r="D85" s="9"/>
    </row>
    <row r="86" spans="4:4" ht="15.75" customHeight="1">
      <c r="D86" s="9"/>
    </row>
    <row r="87" spans="4:4" ht="15.75" customHeight="1">
      <c r="D87" s="9"/>
    </row>
    <row r="88" spans="4:4" ht="15.75" customHeight="1">
      <c r="D88" s="9"/>
    </row>
    <row r="89" spans="4:4" ht="15.75" customHeight="1">
      <c r="D89" s="9"/>
    </row>
    <row r="90" spans="4:4" ht="15.75" customHeight="1">
      <c r="D90" s="9"/>
    </row>
    <row r="91" spans="4:4" ht="15.75" customHeight="1">
      <c r="D91" s="9"/>
    </row>
    <row r="92" spans="4:4" ht="15.75" customHeight="1">
      <c r="D92" s="9"/>
    </row>
    <row r="93" spans="4:4" ht="15.75" customHeight="1">
      <c r="D93" s="9"/>
    </row>
    <row r="94" spans="4:4" ht="15.75" customHeight="1">
      <c r="D94" s="9"/>
    </row>
    <row r="95" spans="4:4" ht="15.75" customHeight="1">
      <c r="D95" s="9"/>
    </row>
    <row r="96" spans="4:4" ht="15.75" customHeight="1">
      <c r="D96" s="9"/>
    </row>
    <row r="97" spans="4:4" ht="15.75" customHeight="1">
      <c r="D97" s="9"/>
    </row>
    <row r="98" spans="4:4" ht="15.75" customHeight="1">
      <c r="D98" s="9"/>
    </row>
    <row r="99" spans="4:4" ht="15.75" customHeight="1">
      <c r="D99" s="9"/>
    </row>
    <row r="100" spans="4:4" ht="15.75" customHeight="1">
      <c r="D100" s="9"/>
    </row>
  </sheetData>
  <pageMargins left="0.7" right="0.7" top="0.7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 Sheet</vt:lpstr>
      <vt:lpstr>Expenses Analysis</vt:lpstr>
      <vt:lpstr>Capital Analysis</vt:lpstr>
      <vt:lpstr>Wages Analysis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Olawunmi</dc:creator>
  <cp:lastModifiedBy>GoldinWood</cp:lastModifiedBy>
  <dcterms:created xsi:type="dcterms:W3CDTF">2018-04-23T11:13:30Z</dcterms:created>
  <dcterms:modified xsi:type="dcterms:W3CDTF">2019-02-11T22:00:21Z</dcterms:modified>
</cp:coreProperties>
</file>